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30" windowWidth="16215" windowHeight="7620" tabRatio="799" activeTab="1"/>
  </bookViews>
  <sheets>
    <sheet name="Vnitřní vybavení" sheetId="4" r:id="rId1"/>
    <sheet name="Bílá techn a IT" sheetId="10" r:id="rId2"/>
    <sheet name="Dílenské vybavení" sheetId="11" r:id="rId3"/>
    <sheet name="Rekapitulace" sheetId="12" r:id="rId4"/>
  </sheets>
  <externalReferences>
    <externalReference r:id="rId5"/>
  </externalReferences>
  <definedNames>
    <definedName name="_BPK1">#REF!</definedName>
    <definedName name="_BPK2">#REF!</definedName>
    <definedName name="_BPK3">#REF!</definedName>
    <definedName name="_xlnm._FilterDatabase" localSheetId="1" hidden="1">'Bílá techn a IT'!$A$1:$F$1</definedName>
    <definedName name="_xlnm._FilterDatabase" localSheetId="2" hidden="1">'Dílenské vybavení'!$A$1:$F$1</definedName>
    <definedName name="_xlnm._FilterDatabase" localSheetId="0" hidden="1">'Vnitřní vybavení'!$A$1:$F$1</definedName>
    <definedName name="cisloobjektu">#N/A</definedName>
    <definedName name="cislostavby">#N/A</definedName>
    <definedName name="d" localSheetId="1">#REF!</definedName>
    <definedName name="d" localSheetId="2">#REF!</definedName>
    <definedName name="d">#REF!</definedName>
    <definedName name="Datum">#REF!</definedName>
    <definedName name="dd" localSheetId="1">#REF!</definedName>
    <definedName name="dd" localSheetId="2">#REF!</definedName>
    <definedName name="dd">#REF!</definedName>
    <definedName name="Dil">#REF!</definedName>
    <definedName name="Dodavka">#REF!</definedName>
    <definedName name="Dodavka0" localSheetId="1">[1]Položky!#REF!</definedName>
    <definedName name="Dodavka0" localSheetId="2">[1]Položky!#REF!</definedName>
    <definedName name="Dodavka0">[1]Položky!#REF!</definedName>
    <definedName name="Dodávky" localSheetId="1">[1]Položky!#REF!</definedName>
    <definedName name="Dodávky" localSheetId="2">[1]Položky!#REF!</definedName>
    <definedName name="Dodávky">[1]Položky!#REF!</definedName>
    <definedName name="Excel_BuiltIn__FilterDatabase_1" localSheetId="1">'Bílá techn a IT'!$C$1:$F$12</definedName>
    <definedName name="Excel_BuiltIn__FilterDatabase_1" localSheetId="2">'Dílenské vybavení'!$C$1:$F$62</definedName>
    <definedName name="Excel_BuiltIn__FilterDatabase_1">'Vnitřní vybavení'!$C$1:$F$7</definedName>
    <definedName name="hh" localSheetId="1">#REF!</definedName>
    <definedName name="hh" localSheetId="2">#REF!</definedName>
    <definedName name="hh">#REF!</definedName>
    <definedName name="HSV">#REF!</definedName>
    <definedName name="HSV0" localSheetId="1">[1]Položky!#REF!</definedName>
    <definedName name="HSV0" localSheetId="2">[1]Položky!#REF!</definedName>
    <definedName name="HSV0">[1]Položky!#REF!</definedName>
    <definedName name="HZS">#REF!</definedName>
    <definedName name="HZS0" localSheetId="1">[1]Položky!#REF!</definedName>
    <definedName name="HZS0" localSheetId="2">[1]Položky!#REF!</definedName>
    <definedName name="HZS0">[1]Položky!#REF!</definedName>
    <definedName name="JKSO">#REF!</definedName>
    <definedName name="MJ">#REF!</definedName>
    <definedName name="Mont">#REF!</definedName>
    <definedName name="Montaz0" localSheetId="1">[1]Položky!#REF!</definedName>
    <definedName name="Montaz0" localSheetId="2">[1]Položky!#REF!</definedName>
    <definedName name="Montaz0">[1]Položky!#REF!</definedName>
    <definedName name="NazevDilu">#REF!</definedName>
    <definedName name="nazevobjektu">#N/A</definedName>
    <definedName name="nazevstavby">#N/A</definedName>
    <definedName name="Objednatel">#REF!</definedName>
    <definedName name="PocetMJ">#REF!</definedName>
    <definedName name="Poznamka">#REF!</definedName>
    <definedName name="Projektant">#REF!</definedName>
    <definedName name="PSV">#REF!</definedName>
    <definedName name="PSV0" localSheetId="1">[1]Položky!#REF!</definedName>
    <definedName name="PSV0" localSheetId="2">[1]Položky!#REF!</definedName>
    <definedName name="PSV0">[1]Položky!#REF!</definedName>
    <definedName name="SazbaDPH1">#REF!</definedName>
    <definedName name="SazbaDPH2">#REF!</definedName>
    <definedName name="sssssss" localSheetId="1">[1]Položky!#REF!</definedName>
    <definedName name="sssssss" localSheetId="2">[1]Položky!#REF!</definedName>
    <definedName name="sssssss">[1]Položky!#REF!</definedName>
    <definedName name="Typ" localSheetId="1">[1]Položky!#REF!</definedName>
    <definedName name="Typ" localSheetId="2">[1]Položky!#REF!</definedName>
    <definedName name="Typ">[1]Položky!#REF!</definedName>
    <definedName name="VRN" localSheetId="1">#REF!</definedName>
    <definedName name="VRN" localSheetId="2">#REF!</definedName>
    <definedName name="VRN">#REF!</definedName>
    <definedName name="VRNKc" localSheetId="1">#REF!</definedName>
    <definedName name="VRNKc" localSheetId="2">#REF!</definedName>
    <definedName name="VRNKc">#REF!</definedName>
    <definedName name="VRNnazev" localSheetId="1">#REF!</definedName>
    <definedName name="VRNnazev" localSheetId="2">#REF!</definedName>
    <definedName name="VRNnazev">#REF!</definedName>
    <definedName name="VRNproc" localSheetId="1">#REF!</definedName>
    <definedName name="VRNproc" localSheetId="2">#REF!</definedName>
    <definedName name="VRNproc">#REF!</definedName>
    <definedName name="VRNzakl" localSheetId="1">#REF!</definedName>
    <definedName name="VRNzakl" localSheetId="2">#REF!</definedName>
    <definedName name="VRNzakl">#REF!</definedName>
    <definedName name="Zakazka">#REF!</definedName>
    <definedName name="Zaklad22">#REF!</definedName>
    <definedName name="Zaklad5">#REF!</definedName>
    <definedName name="Zhotovitel">#REF!</definedName>
  </definedNames>
  <calcPr calcId="125725"/>
</workbook>
</file>

<file path=xl/calcChain.xml><?xml version="1.0" encoding="utf-8"?>
<calcChain xmlns="http://schemas.openxmlformats.org/spreadsheetml/2006/main">
  <c r="F64" i="11"/>
  <c r="F65" s="1"/>
  <c r="D8" i="12" s="1"/>
  <c r="F3" i="11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2"/>
  <c r="F3" i="10"/>
  <c r="F4"/>
  <c r="F5"/>
  <c r="F6"/>
  <c r="F7"/>
  <c r="F8"/>
  <c r="F9"/>
  <c r="F10"/>
  <c r="F11"/>
  <c r="F12"/>
  <c r="F13"/>
  <c r="F14"/>
  <c r="F2"/>
  <c r="F2" i="4"/>
  <c r="F3"/>
  <c r="F4"/>
  <c r="F5"/>
  <c r="F9" s="1"/>
  <c r="D6" i="12" s="1"/>
  <c r="F6" i="4"/>
  <c r="F7"/>
  <c r="F8"/>
  <c r="F15" i="10"/>
  <c r="D7" i="12" s="1"/>
  <c r="G9" l="1"/>
</calcChain>
</file>

<file path=xl/sharedStrings.xml><?xml version="1.0" encoding="utf-8"?>
<sst xmlns="http://schemas.openxmlformats.org/spreadsheetml/2006/main" count="189" uniqueCount="96">
  <si>
    <t>Číslo položky</t>
  </si>
  <si>
    <t>Název položky</t>
  </si>
  <si>
    <t>množství</t>
  </si>
  <si>
    <t>cena / MJ</t>
  </si>
  <si>
    <t>celkem (Kč)</t>
  </si>
  <si>
    <t>akumulátorová svítilna (nabíjecí halogenová svítilna -halogenová žárovka 5,5 V/ 1A, PX13,5 S- s olověným akumulátorem 6 V/4 Ah, který umožňuje nepřetržité svícení až 3,5 hod, odolnost při nešetrném zacházení)</t>
  </si>
  <si>
    <t>celkem</t>
  </si>
  <si>
    <t>televize LED s úhlopříčkou min. 107 cm, DVD přehrávač, fullHD</t>
  </si>
  <si>
    <r>
      <t>vysokovýkonný lapač hmyzu s dosahem 4000 m</t>
    </r>
    <r>
      <rPr>
        <vertAlign val="superscript"/>
        <sz val="10"/>
        <color indexed="8"/>
        <rFont val="Arial"/>
        <family val="2"/>
        <charset val="238"/>
      </rPr>
      <t>2</t>
    </r>
  </si>
  <si>
    <t>pračka se sušičkou, energetická třída A</t>
  </si>
  <si>
    <t>naviják prodlužovacích kabelů 50 m/380 V</t>
  </si>
  <si>
    <t>nádoba na zimní posyp (objem 500 l, dlouhá životnost – pevný plast nebo sklolaminát, vysoká tvarová stabilita, odolnost vůči povětrnostním vlivům)</t>
  </si>
  <si>
    <t>kompresor (kompresor výkon min. 2 kW, tlak. nádoba min. 25l)</t>
  </si>
  <si>
    <t>wapka (vysokotlaký čistič, příkon: 3,3 kW, tlak: 160 bar, čerpadlo 2800ot/min)</t>
  </si>
  <si>
    <t>sekerka na led (včetně násady)</t>
  </si>
  <si>
    <t>hliníkové skládací schůdky (hliníkový dvoudílný žebřík, robustní ocelové kování, max. pracovní výška min. 3 m)</t>
  </si>
  <si>
    <t>průmyslový vysavač (Max. objemový proud : 3600 l/min, Objem nádobky vysavače: 45 l, Plocha filtrační patrony : 7800 cm², Podtlak: 23000 Pa, Příkon: 1500 W, Přípojný kabel: 7,5 m, Zásuvka pro elektronářadí: 2400 W)</t>
  </si>
  <si>
    <t>teploměr venkovní a vnitřní (digitální vnitřní/ venkovní teploměr se záznamem teplot, bezdrátová komunikace, dosah 45 m)</t>
  </si>
  <si>
    <t>prodlužovací přívody (s vypínačem2x3 m, 3x5m)</t>
  </si>
  <si>
    <t>lednička (chladnička s malým mrazákem, cca170+20l, Energetická min. Třída A+, Antibakteriální ochrana v chladničce, Elektronické ovládání, Automatické odmrazování chladničky)</t>
  </si>
  <si>
    <t>teploměr (digitální, pro vnitřní i venkovní umístění, teplotní rozsah -40..+70°C)</t>
  </si>
  <si>
    <t>rozmrazovač zámků</t>
  </si>
  <si>
    <t>škrabky (zednická špachtle)</t>
  </si>
  <si>
    <t>kýble  (10l, pozink)</t>
  </si>
  <si>
    <t>kýble plast (10x10l; 3x15l)</t>
  </si>
  <si>
    <t>dvoukolový vozík (ruční, pro střední zátěž, nosnost 50 kg, kola: gumová obruč, průměr kol ø 230 mm, přibližná váha  9 kg, dřevěné bednění úložného prostoru)</t>
  </si>
  <si>
    <t>odpadkový koš (bezdotykový – výklopné víko, plast, objem 25l)</t>
  </si>
  <si>
    <t>skládací dřevěný stůl (všd 75x64x90 cm, povrchová úprava)</t>
  </si>
  <si>
    <t>skládací dřevěná židle (stabilní)</t>
  </si>
  <si>
    <t>venkovní zámky (visací, bezpečnostní certifikát, oboustranně jištěný tvrzený třmen)</t>
  </si>
  <si>
    <t>ponorné kalové čerpadlo (profes. ocelové ponorné  čerpadlo s možností trvalého sání nečistot (kalů s velikostí pevných částí 5mm, 220V)</t>
  </si>
  <si>
    <t>zahradnické potřeby (nůžky – houseník s nástavcem, pákové zahradní nůžky - střih průměr 3 cm)</t>
  </si>
  <si>
    <t>dvoukolová kára (dvoukolový vozík pro střední zátěž, nosnost:  100 kg, kola:  duše+plášť, průměr kol: ø 400 mm, Přibližná váha:12 kg, dřevěné bednění úložného prostoru)</t>
  </si>
  <si>
    <t xml:space="preserve">hadice (1/2"), 200m, spoj. zařízení a příslušenství na čištění voliér a údržbu zeleně </t>
  </si>
  <si>
    <t>kontejnery na tříděný odpad (odolný plast, objem 120 l)</t>
  </si>
  <si>
    <t>žebřík skládací (12m, hliníkový, lehký)</t>
  </si>
  <si>
    <t>žebřík skládací (6 m, hliníkový, lehký)</t>
  </si>
  <si>
    <t>křovinořez (profesionální s možností trvalého provozu s ocelovou hvězdicí a řezným kotoučem, strunová hlava)</t>
  </si>
  <si>
    <t>motorová pila (lehká profesionální, s možností adaptéru plotostřih)</t>
  </si>
  <si>
    <t>mrazák (kafilerní box)  (truhlicový se systémem StopFrost, energetická třída min. A+, objem min. 460 l, nenámrazový systém)</t>
  </si>
  <si>
    <t>rohože venkovní kovová (čistící, ocelový pozinkovaný materiál, výborná odolnost proti povětrnostním vlivům, včetně vnějšího pozinkovaného rámu)</t>
  </si>
  <si>
    <t>skříňky na nářadí (kompletní skříň na nářadí, min. 180x100cm, vč. polic)</t>
  </si>
  <si>
    <t>kufr na nářadí (profi, pevný, odolný)</t>
  </si>
  <si>
    <t>oblouková pila (profi)</t>
  </si>
  <si>
    <t>pilka na železo (profi)</t>
  </si>
  <si>
    <t>rozbruska (průměr kotouče 180 mm - profi)</t>
  </si>
  <si>
    <t>přímočará pila (profi, příkon 450 W)</t>
  </si>
  <si>
    <t>vodováha (profi, 80 cm)</t>
  </si>
  <si>
    <t>nůžky na plech (profi)</t>
  </si>
  <si>
    <t>prodlužovací kabely 25 m + 380V</t>
  </si>
  <si>
    <t>štípačka na dřevo (profi, hydraulická, štípací síla min. 12t)</t>
  </si>
  <si>
    <t>sada golaklíčů (profi)</t>
  </si>
  <si>
    <t>akuvrtačka (profi, min 12 V/2 Ah, 2 baterie)</t>
  </si>
  <si>
    <t>příklepová vrtačka (profi, SDS, výkon min. 1000W)</t>
  </si>
  <si>
    <t>pásmo (50 m)</t>
  </si>
  <si>
    <t>sada kleští (profi, kombinované, štípací, sikovky, 2 velikosti)</t>
  </si>
  <si>
    <t>sada klíčů (otevřených, očkových, imbus - profi)</t>
  </si>
  <si>
    <t>sada šroubováků (plochých a křížových - profi)</t>
  </si>
  <si>
    <t>kladivo (1x velké, 1x malé) vč. Násad</t>
  </si>
  <si>
    <t>svěrák (profi, dílenský velký, šířka čelistí 125 mm)</t>
  </si>
  <si>
    <t>ponk (profi, s úložným prostorem)</t>
  </si>
  <si>
    <t>cirkulárka (profi, výkon 3 kW)</t>
  </si>
  <si>
    <t>koště (rýžové s násadou)</t>
  </si>
  <si>
    <t>vidle s násadou</t>
  </si>
  <si>
    <t>kolečko (stavební kolečko s kolem samonosný bantam, masivní konstrukce, nosnost 150kg, korba 60l bodovaná,vyztužená)</t>
  </si>
  <si>
    <t>hrábě (2x kovové, 2x dřevěné, 1x planžetové) vč. násad</t>
  </si>
  <si>
    <t>rýč (celokovový, špičatý) vč. násad</t>
  </si>
  <si>
    <t>lopata (1x srdcovka, 2x velká hliníková, 1x malá), včetně násad</t>
  </si>
  <si>
    <t>krumpáč s násadou</t>
  </si>
  <si>
    <t>sekera (2x velká, 2x malá), kalač (1x), vše včetně násad</t>
  </si>
  <si>
    <t>tlaková pistole (stabilní provedení z kovu a plastu, plynule nastavitelný proud vody od plného paprsku až po jemnou mlhu, plynulé dávkování množství protékající vody, ergonomicky tvarovaný impulsní ventil s pohodlnou trvalou aretací, kvalitní a pevný kryt postřikovače)</t>
  </si>
  <si>
    <t xml:space="preserve">rudl (profi,  nosnost 400 kg, bantamová kola s duší, kovový disk, kuličková ložiska) </t>
  </si>
  <si>
    <t>informační tabulky + držák (z vysoce kvalitního nereflektujícího PVC, okraje kapes vyztuženy ocelovým drátem a potažený plastem, snadná výměna dokumentů; včetně univerzálního stojanu z masivního kovu, který je možno upevnit v horizontální i vertikální poloze, speciální konstrukce otočného ramene umožňuje kapsy nastavit v jakémkoliv úhlu)</t>
  </si>
  <si>
    <t>rychlovarná konvice (objem 1,7 l, 2000 W, bezpečnostní pojistka, ukrytá spirála)</t>
  </si>
  <si>
    <t>mikrovlnná trouba (s grilem, vnitřní objem min. 17 l, mikrovlnný výkon 900 W, příkon grilu 1200 W)</t>
  </si>
  <si>
    <t>uzavíratelné sudy (plastové, s kovovou obručí, objem 60 l)</t>
  </si>
  <si>
    <t>bezdrátový telefon (dosah min. 300m)</t>
  </si>
  <si>
    <t xml:space="preserve">PC stolek (masiv,výsuvná deska na klávesnici,min.4 zásuvky,rozměry min. 150 x 58 cm, výška pracovní desky 77 cm) </t>
  </si>
  <si>
    <t>reproduktory 5.0, 2x sat 180W + central 140W + 2x sat 130W</t>
  </si>
  <si>
    <t>data/video projektor (DLP dataprojektor s maximálním podporovaným rozlišením 1680 x 1050 bodů a svítivostí 4500 lumenů, kontrastní poměr 2300:1, možnost přiblížení a propracované dálkové ovládání a integrované reproduktory, možnost promítat video z PC, DVD, televize nebo kamery, 3D)</t>
  </si>
  <si>
    <t>projekční plátno na zeď (rozměry 220 x 220 cm, vhodné pro všechny datové i video projektory)</t>
  </si>
  <si>
    <t>stolní kancelářská lampa (halogenová, včetně žárovky, pohyblivé rameno)</t>
  </si>
  <si>
    <t>tiskárna + kopírka + skener ( kompaktní multifunkční centrum, barevný skener, max. rozlišení 1200x1200dpi, vhodná do sítě, min. 20 stran /min)</t>
  </si>
  <si>
    <t>telefon + fax (možnost kopírování, laserový tisk, display se zobrazením volajícího čísla)</t>
  </si>
  <si>
    <t>kancelářská židle (otočná, s kolečky, vysoké formované opěradlo s integrovanou opěrou bederní páteře a plynule nastavitelnou výškou, nastavitelná výška sedáku, loketní opěrky, stabilní)</t>
  </si>
  <si>
    <t>CELKEM  OBJEKT</t>
  </si>
  <si>
    <t>Provozní soubor</t>
  </si>
  <si>
    <t>židle dřevěná (stohovatelná, stabilní konstrukce, omyvatelná)</t>
  </si>
  <si>
    <t xml:space="preserve">skříň vysoká 4-dveřová prosklená s nikou, 2 volné police, 2 pevné police, výška: 200 cm šířka: 80 cm hloubka: 45 cm; skříň vysoká 2-dveřová prosklená s alurámem a sklem, 2 volné police, 2 pevné police,   výška: 200 cm šířka: 80 cm hloubka: 45 cm; skříň vysoká 2-dveřová + 3 niky, 2 volné police, 2 pevné police, výška: 200 cm šířka: 80 cm hloubka: 45 cm, skříň vysoká šatní, 2-dveřová, 4 volné police, 1 pevná police, dělící příčka, výsuvný věšák,  možnost uzamykání rozvorovým zámkem výška: 200 cm šířka: 80 cm hloubka: 45 cm; skříň vysoká policová, 2 volné police, 2 pevné police,  výška: 200 cm šířka: 80 cm hloubka: 45 cm; skříň vysoká 4-dveřová, 2 volné police, 2 pevné police,  výška: 200 cm šířka: 80 cm hloubka: 45 cm; skříň vysoká 2-dveřová s roletou, 2 volné police, 2 pevné police,  výška: 200 cm šířka: 80 cm hloubka: 45 cm; psací stůl  s bočními dvouřadovými šuplíky, výška: 88 cm šířka: 150 cm, hloubka: 60 cm;  </t>
  </si>
  <si>
    <t>PTV</t>
  </si>
  <si>
    <t>VT</t>
  </si>
  <si>
    <t>Vnitřní vybavení</t>
  </si>
  <si>
    <t>Bílá technika a IT</t>
  </si>
  <si>
    <t>hadice 50 m+ spojky (průměr 1/2") + 3 sady rychlospojek</t>
  </si>
  <si>
    <t>Dílenské vybavení</t>
  </si>
  <si>
    <t>nafukovací člun délka min 370 (vrstvené PVC s textilní výplní, minimálně tři komory + kýlová, bezpečnostní mezikomorové přepážky, manometr, hliníková podlážka, zvednutý kýl a pevné zrcadlo pro uchycení motoru, rolna pro spuštění kotevního lana na přídi, transportní madla, transportní kolečka, pár skládacích hliníkových vesel, výkonná nožní pumpa s funkcí vyfukování, pevná transportní taška), Elektromotor 12V, tah nad 24 kp (54 lbs), závěsné upevnění, lodní šroub s ochanou proti zachycení ve vodním porostu, pevná a pružná hřídel z kompozitu, naklápěcí rukověť, indikátor napětí baterie. Trakční baterie 12V, min 125 Ah,</t>
  </si>
</sst>
</file>

<file path=xl/styles.xml><?xml version="1.0" encoding="utf-8"?>
<styleSheet xmlns="http://schemas.openxmlformats.org/spreadsheetml/2006/main">
  <numFmts count="2">
    <numFmt numFmtId="43" formatCode="_-* #,##0.00\ _K_č_-;\-* #,##0.00\ _K_č_-;_-* &quot;-&quot;??\ _K_č_-;_-@_-"/>
    <numFmt numFmtId="164" formatCode="_-* #,##0\ _K_č_-;\-* #,##0\ _K_č_-;_-* &quot;-&quot;??\ _K_č_-;_-@_-"/>
  </numFmts>
  <fonts count="1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23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2" fillId="0" borderId="0"/>
    <xf numFmtId="43" fontId="12" fillId="0" borderId="0" applyFont="0" applyFill="0" applyBorder="0" applyAlignment="0" applyProtection="0"/>
  </cellStyleXfs>
  <cellXfs count="64">
    <xf numFmtId="0" fontId="0" fillId="0" borderId="0" xfId="0"/>
    <xf numFmtId="0" fontId="9" fillId="0" borderId="0" xfId="2"/>
    <xf numFmtId="0" fontId="10" fillId="0" borderId="0" xfId="2" applyFont="1" applyAlignment="1">
      <alignment horizontal="centerContinuous"/>
    </xf>
    <xf numFmtId="0" fontId="7" fillId="2" borderId="2" xfId="2" applyFont="1" applyFill="1" applyBorder="1"/>
    <xf numFmtId="0" fontId="7" fillId="2" borderId="3" xfId="2" applyFont="1" applyFill="1" applyBorder="1"/>
    <xf numFmtId="0" fontId="7" fillId="2" borderId="4" xfId="2" applyFont="1" applyFill="1" applyBorder="1"/>
    <xf numFmtId="0" fontId="7" fillId="2" borderId="5" xfId="2" applyFont="1" applyFill="1" applyBorder="1"/>
    <xf numFmtId="0" fontId="9" fillId="0" borderId="0" xfId="2" applyBorder="1"/>
    <xf numFmtId="0" fontId="8" fillId="0" borderId="0" xfId="2" applyFont="1" applyBorder="1"/>
    <xf numFmtId="3" fontId="11" fillId="0" borderId="6" xfId="2" applyNumberFormat="1" applyFont="1" applyBorder="1"/>
    <xf numFmtId="3" fontId="7" fillId="4" borderId="7" xfId="2" applyNumberFormat="1" applyFont="1" applyFill="1" applyBorder="1"/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164" fontId="4" fillId="0" borderId="1" xfId="4" applyNumberFormat="1" applyFont="1" applyFill="1" applyBorder="1" applyAlignment="1" applyProtection="1">
      <alignment horizontal="center" vertical="center"/>
      <protection locked="0"/>
    </xf>
    <xf numFmtId="164" fontId="3" fillId="0" borderId="8" xfId="4" applyNumberFormat="1" applyFont="1" applyFill="1" applyBorder="1" applyAlignment="1" applyProtection="1">
      <alignment horizontal="center" vertical="center"/>
      <protection locked="0"/>
    </xf>
    <xf numFmtId="0" fontId="4" fillId="5" borderId="11" xfId="1" applyFont="1" applyFill="1" applyBorder="1" applyAlignment="1" applyProtection="1">
      <alignment horizontal="center" vertical="center"/>
      <protection locked="0"/>
    </xf>
    <xf numFmtId="0" fontId="4" fillId="5" borderId="5" xfId="1" applyFont="1" applyFill="1" applyBorder="1" applyAlignment="1" applyProtection="1">
      <alignment horizontal="center" vertical="center"/>
      <protection locked="0"/>
    </xf>
    <xf numFmtId="0" fontId="5" fillId="5" borderId="5" xfId="1" applyFont="1" applyFill="1" applyBorder="1" applyProtection="1">
      <protection locked="0"/>
    </xf>
    <xf numFmtId="164" fontId="4" fillId="5" borderId="5" xfId="4" applyNumberFormat="1" applyFont="1" applyFill="1" applyBorder="1" applyAlignment="1" applyProtection="1">
      <alignment horizontal="center" vertical="center"/>
      <protection locked="0"/>
    </xf>
    <xf numFmtId="164" fontId="5" fillId="0" borderId="7" xfId="4" applyNumberFormat="1" applyFont="1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4" fillId="0" borderId="0" xfId="1" applyFont="1" applyFill="1" applyProtection="1">
      <protection locked="0"/>
    </xf>
    <xf numFmtId="0" fontId="4" fillId="0" borderId="0" xfId="1" applyFont="1" applyFill="1" applyAlignment="1" applyProtection="1">
      <alignment horizontal="center" vertical="center"/>
      <protection locked="0"/>
    </xf>
    <xf numFmtId="164" fontId="4" fillId="0" borderId="0" xfId="4" applyNumberFormat="1" applyFont="1" applyFill="1" applyAlignment="1" applyProtection="1">
      <alignment horizontal="center" vertical="center"/>
      <protection locked="0"/>
    </xf>
    <xf numFmtId="164" fontId="4" fillId="0" borderId="0" xfId="4" applyNumberFormat="1" applyFont="1" applyAlignment="1" applyProtection="1">
      <alignment horizontal="center" vertical="center"/>
      <protection locked="0"/>
    </xf>
    <xf numFmtId="0" fontId="3" fillId="6" borderId="11" xfId="3" applyFont="1" applyFill="1" applyBorder="1" applyAlignment="1" applyProtection="1">
      <alignment horizontal="center" vertical="center" wrapText="1"/>
    </xf>
    <xf numFmtId="0" fontId="3" fillId="6" borderId="5" xfId="3" applyFont="1" applyFill="1" applyBorder="1" applyAlignment="1" applyProtection="1">
      <alignment horizontal="center" vertical="center" wrapText="1"/>
    </xf>
    <xf numFmtId="0" fontId="3" fillId="5" borderId="5" xfId="3" applyFont="1" applyFill="1" applyBorder="1" applyAlignment="1" applyProtection="1">
      <alignment horizontal="center" vertical="center" wrapText="1"/>
    </xf>
    <xf numFmtId="0" fontId="4" fillId="5" borderId="1" xfId="1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wrapText="1"/>
    </xf>
    <xf numFmtId="0" fontId="3" fillId="0" borderId="1" xfId="1" applyFont="1" applyFill="1" applyBorder="1" applyProtection="1"/>
    <xf numFmtId="0" fontId="3" fillId="5" borderId="8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wrapText="1"/>
    </xf>
    <xf numFmtId="0" fontId="3" fillId="5" borderId="5" xfId="3" applyNumberFormat="1" applyFont="1" applyFill="1" applyBorder="1" applyAlignment="1" applyProtection="1">
      <alignment horizontal="center" vertical="center" wrapText="1"/>
    </xf>
    <xf numFmtId="164" fontId="3" fillId="5" borderId="5" xfId="4" applyNumberFormat="1" applyFont="1" applyFill="1" applyBorder="1" applyAlignment="1" applyProtection="1">
      <alignment horizontal="center" vertical="center" wrapText="1"/>
    </xf>
    <xf numFmtId="164" fontId="3" fillId="3" borderId="9" xfId="4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164" fontId="4" fillId="0" borderId="8" xfId="4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Fill="1" applyBorder="1" applyAlignment="1" applyProtection="1">
      <alignment wrapText="1"/>
    </xf>
    <xf numFmtId="0" fontId="4" fillId="5" borderId="8" xfId="1" applyFont="1" applyFill="1" applyBorder="1" applyAlignment="1" applyProtection="1">
      <alignment horizontal="center" vertical="center"/>
    </xf>
    <xf numFmtId="0" fontId="3" fillId="0" borderId="8" xfId="1" applyFont="1" applyFill="1" applyBorder="1" applyProtection="1"/>
    <xf numFmtId="0" fontId="4" fillId="0" borderId="8" xfId="1" applyFont="1" applyFill="1" applyBorder="1" applyAlignment="1" applyProtection="1">
      <alignment horizontal="center" vertical="center"/>
    </xf>
    <xf numFmtId="164" fontId="4" fillId="0" borderId="1" xfId="4" applyNumberFormat="1" applyFont="1" applyFill="1" applyBorder="1" applyAlignment="1" applyProtection="1">
      <alignment vertical="center"/>
      <protection locked="0"/>
    </xf>
    <xf numFmtId="164" fontId="4" fillId="0" borderId="1" xfId="4" applyNumberFormat="1" applyFont="1" applyBorder="1" applyAlignment="1" applyProtection="1">
      <alignment vertical="center"/>
      <protection locked="0"/>
    </xf>
    <xf numFmtId="164" fontId="4" fillId="0" borderId="13" xfId="4" applyNumberFormat="1" applyFont="1" applyFill="1" applyBorder="1" applyAlignment="1" applyProtection="1">
      <alignment vertical="center"/>
      <protection locked="0"/>
    </xf>
    <xf numFmtId="164" fontId="4" fillId="5" borderId="5" xfId="4" applyNumberFormat="1" applyFont="1" applyFill="1" applyBorder="1" applyAlignment="1" applyProtection="1">
      <alignment vertical="center"/>
      <protection locked="0"/>
    </xf>
    <xf numFmtId="164" fontId="5" fillId="0" borderId="7" xfId="4" applyNumberFormat="1" applyFont="1" applyBorder="1" applyAlignment="1" applyProtection="1">
      <alignment vertical="center"/>
      <protection locked="0"/>
    </xf>
    <xf numFmtId="164" fontId="4" fillId="0" borderId="0" xfId="4" applyNumberFormat="1" applyFont="1" applyFill="1" applyAlignment="1" applyProtection="1">
      <alignment vertical="center"/>
      <protection locked="0"/>
    </xf>
    <xf numFmtId="164" fontId="4" fillId="0" borderId="0" xfId="4" applyNumberFormat="1" applyFont="1" applyAlignment="1" applyProtection="1">
      <alignment vertical="center"/>
      <protection locked="0"/>
    </xf>
    <xf numFmtId="0" fontId="4" fillId="0" borderId="1" xfId="1" applyFont="1" applyFill="1" applyBorder="1" applyProtection="1"/>
    <xf numFmtId="0" fontId="4" fillId="5" borderId="12" xfId="1" applyFont="1" applyFill="1" applyBorder="1" applyAlignment="1" applyProtection="1">
      <alignment horizontal="center" vertical="center"/>
    </xf>
    <xf numFmtId="0" fontId="4" fillId="5" borderId="13" xfId="1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vertical="center" wrapText="1"/>
    </xf>
    <xf numFmtId="0" fontId="4" fillId="0" borderId="13" xfId="1" applyFont="1" applyFill="1" applyBorder="1" applyAlignment="1" applyProtection="1">
      <alignment horizontal="center" vertical="center"/>
    </xf>
    <xf numFmtId="0" fontId="4" fillId="5" borderId="11" xfId="1" applyFont="1" applyFill="1" applyBorder="1" applyAlignment="1" applyProtection="1">
      <alignment horizontal="center" vertical="center"/>
    </xf>
    <xf numFmtId="0" fontId="4" fillId="5" borderId="5" xfId="1" applyFont="1" applyFill="1" applyBorder="1" applyAlignment="1" applyProtection="1">
      <alignment horizontal="center" vertical="center"/>
    </xf>
    <xf numFmtId="0" fontId="5" fillId="5" borderId="5" xfId="1" applyFont="1" applyFill="1" applyBorder="1" applyProtection="1"/>
    <xf numFmtId="164" fontId="11" fillId="0" borderId="14" xfId="4" applyNumberFormat="1" applyFont="1" applyBorder="1" applyAlignment="1">
      <alignment horizontal="right"/>
    </xf>
    <xf numFmtId="164" fontId="11" fillId="0" borderId="0" xfId="4" applyNumberFormat="1" applyFont="1" applyBorder="1" applyAlignment="1">
      <alignment horizontal="right"/>
    </xf>
    <xf numFmtId="164" fontId="11" fillId="0" borderId="12" xfId="4" applyNumberFormat="1" applyFont="1" applyBorder="1" applyAlignment="1">
      <alignment horizontal="right"/>
    </xf>
    <xf numFmtId="0" fontId="7" fillId="4" borderId="2" xfId="2" applyFont="1" applyFill="1" applyBorder="1" applyAlignment="1">
      <alignment horizontal="left"/>
    </xf>
    <xf numFmtId="0" fontId="7" fillId="4" borderId="3" xfId="2" applyFont="1" applyFill="1" applyBorder="1" applyAlignment="1">
      <alignment horizontal="left"/>
    </xf>
  </cellXfs>
  <cellStyles count="5">
    <cellStyle name="čárky" xfId="4" builtinId="3"/>
    <cellStyle name="normální" xfId="0" builtinId="0"/>
    <cellStyle name="normální 2" xfId="1"/>
    <cellStyle name="normální 3" xfId="2"/>
    <cellStyle name="normální_POL.XLS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noven&#233;%20extern&#237;%20propojen&#23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zoomScale="90" zoomScaleNormal="90" workbookViewId="0">
      <selection activeCell="F8" sqref="F8"/>
    </sheetView>
  </sheetViews>
  <sheetFormatPr defaultColWidth="9" defaultRowHeight="12.75"/>
  <cols>
    <col min="1" max="2" width="6.140625" style="20" customWidth="1"/>
    <col min="3" max="3" width="49.140625" style="21" customWidth="1"/>
    <col min="4" max="4" width="7.85546875" style="22" customWidth="1"/>
    <col min="5" max="5" width="10.85546875" style="23" customWidth="1"/>
    <col min="6" max="6" width="12.7109375" style="24" customWidth="1"/>
    <col min="7" max="16384" width="9" style="11"/>
  </cols>
  <sheetData>
    <row r="1" spans="1:6" s="12" customFormat="1" ht="39.75" customHeight="1" thickBot="1">
      <c r="A1" s="25" t="s">
        <v>0</v>
      </c>
      <c r="B1" s="26"/>
      <c r="C1" s="27" t="s">
        <v>1</v>
      </c>
      <c r="D1" s="33" t="s">
        <v>2</v>
      </c>
      <c r="E1" s="34" t="s">
        <v>3</v>
      </c>
      <c r="F1" s="35" t="s">
        <v>4</v>
      </c>
    </row>
    <row r="2" spans="1:6" ht="51">
      <c r="A2" s="28">
        <v>1</v>
      </c>
      <c r="B2" s="28" t="s">
        <v>89</v>
      </c>
      <c r="C2" s="29" t="s">
        <v>84</v>
      </c>
      <c r="D2" s="36">
        <v>5</v>
      </c>
      <c r="E2" s="13"/>
      <c r="F2" s="14">
        <f t="shared" ref="F2:F8" si="0">E2*D2</f>
        <v>0</v>
      </c>
    </row>
    <row r="3" spans="1:6" ht="25.5">
      <c r="A3" s="28">
        <v>2</v>
      </c>
      <c r="B3" s="28" t="s">
        <v>89</v>
      </c>
      <c r="C3" s="29" t="s">
        <v>87</v>
      </c>
      <c r="D3" s="36">
        <v>25</v>
      </c>
      <c r="E3" s="13"/>
      <c r="F3" s="14">
        <f t="shared" si="0"/>
        <v>0</v>
      </c>
    </row>
    <row r="4" spans="1:6">
      <c r="A4" s="28">
        <v>13</v>
      </c>
      <c r="B4" s="28" t="s">
        <v>89</v>
      </c>
      <c r="C4" s="30" t="s">
        <v>77</v>
      </c>
      <c r="D4" s="36">
        <v>1</v>
      </c>
      <c r="E4" s="13"/>
      <c r="F4" s="14">
        <f t="shared" si="0"/>
        <v>0</v>
      </c>
    </row>
    <row r="5" spans="1:6" ht="98.25" customHeight="1">
      <c r="A5" s="28">
        <v>25</v>
      </c>
      <c r="B5" s="28" t="s">
        <v>89</v>
      </c>
      <c r="C5" s="29" t="s">
        <v>72</v>
      </c>
      <c r="D5" s="36">
        <v>4</v>
      </c>
      <c r="E5" s="13"/>
      <c r="F5" s="14">
        <f t="shared" si="0"/>
        <v>0</v>
      </c>
    </row>
    <row r="6" spans="1:6">
      <c r="A6" s="28">
        <v>70</v>
      </c>
      <c r="B6" s="28" t="s">
        <v>89</v>
      </c>
      <c r="C6" s="30" t="s">
        <v>28</v>
      </c>
      <c r="D6" s="37">
        <v>35</v>
      </c>
      <c r="E6" s="13"/>
      <c r="F6" s="14">
        <f t="shared" si="0"/>
        <v>0</v>
      </c>
    </row>
    <row r="7" spans="1:6">
      <c r="A7" s="28">
        <v>71</v>
      </c>
      <c r="B7" s="28" t="s">
        <v>89</v>
      </c>
      <c r="C7" s="30" t="s">
        <v>27</v>
      </c>
      <c r="D7" s="37">
        <v>8</v>
      </c>
      <c r="E7" s="13"/>
      <c r="F7" s="14">
        <f t="shared" si="0"/>
        <v>0</v>
      </c>
    </row>
    <row r="8" spans="1:6" ht="217.5" thickBot="1">
      <c r="A8" s="31">
        <v>33</v>
      </c>
      <c r="B8" s="31" t="s">
        <v>90</v>
      </c>
      <c r="C8" s="32" t="s">
        <v>88</v>
      </c>
      <c r="D8" s="38">
        <v>1</v>
      </c>
      <c r="E8" s="14"/>
      <c r="F8" s="14">
        <f t="shared" si="0"/>
        <v>0</v>
      </c>
    </row>
    <row r="9" spans="1:6" ht="13.5" thickBot="1">
      <c r="A9" s="15"/>
      <c r="B9" s="16"/>
      <c r="C9" s="17" t="s">
        <v>6</v>
      </c>
      <c r="D9" s="16"/>
      <c r="E9" s="18"/>
      <c r="F9" s="19">
        <f>SUM(F2:F8)</f>
        <v>0</v>
      </c>
    </row>
  </sheetData>
  <sheetProtection password="C6EE" sheet="1" objects="1" scenarios="1" selectLockedCells="1"/>
  <protectedRanges>
    <protectedRange sqref="E2:F9" name="Oblast1"/>
  </protectedRanges>
  <printOptions horizontalCentered="1"/>
  <pageMargins left="0.70866141732283472" right="0.70866141732283472" top="0.78740157480314965" bottom="0.78740157480314965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tabSelected="1" topLeftCell="A3" zoomScaleNormal="100" workbookViewId="0">
      <selection activeCell="E12" sqref="E12"/>
    </sheetView>
  </sheetViews>
  <sheetFormatPr defaultColWidth="9" defaultRowHeight="12.75"/>
  <cols>
    <col min="1" max="2" width="6.140625" style="20" customWidth="1"/>
    <col min="3" max="3" width="49.140625" style="21" customWidth="1"/>
    <col min="4" max="4" width="7.85546875" style="22" customWidth="1"/>
    <col min="5" max="5" width="12.5703125" style="23" customWidth="1"/>
    <col min="6" max="6" width="10.28515625" style="24" customWidth="1"/>
    <col min="7" max="16384" width="9" style="11"/>
  </cols>
  <sheetData>
    <row r="1" spans="1:6" s="12" customFormat="1" ht="30.75" customHeight="1" thickBot="1">
      <c r="A1" s="25" t="s">
        <v>0</v>
      </c>
      <c r="B1" s="26"/>
      <c r="C1" s="27" t="s">
        <v>1</v>
      </c>
      <c r="D1" s="33" t="s">
        <v>2</v>
      </c>
      <c r="E1" s="34" t="s">
        <v>3</v>
      </c>
      <c r="F1" s="35" t="s">
        <v>4</v>
      </c>
    </row>
    <row r="2" spans="1:6">
      <c r="A2" s="28">
        <v>3</v>
      </c>
      <c r="B2" s="28" t="s">
        <v>89</v>
      </c>
      <c r="C2" s="30" t="s">
        <v>83</v>
      </c>
      <c r="D2" s="36">
        <v>1</v>
      </c>
      <c r="E2" s="13"/>
      <c r="F2" s="13">
        <f>D2*E2</f>
        <v>0</v>
      </c>
    </row>
    <row r="3" spans="1:6" ht="38.25">
      <c r="A3" s="28">
        <v>4</v>
      </c>
      <c r="B3" s="28" t="s">
        <v>89</v>
      </c>
      <c r="C3" s="29" t="s">
        <v>82</v>
      </c>
      <c r="D3" s="36">
        <v>1</v>
      </c>
      <c r="E3" s="13"/>
      <c r="F3" s="13">
        <f t="shared" ref="F3:F14" si="0">D3*E3</f>
        <v>0</v>
      </c>
    </row>
    <row r="4" spans="1:6" ht="25.5">
      <c r="A4" s="28">
        <v>5</v>
      </c>
      <c r="B4" s="28" t="s">
        <v>89</v>
      </c>
      <c r="C4" s="29" t="s">
        <v>81</v>
      </c>
      <c r="D4" s="36">
        <v>5</v>
      </c>
      <c r="E4" s="13"/>
      <c r="F4" s="13">
        <f t="shared" si="0"/>
        <v>0</v>
      </c>
    </row>
    <row r="5" spans="1:6" ht="25.5">
      <c r="A5" s="28">
        <v>10</v>
      </c>
      <c r="B5" s="28" t="s">
        <v>89</v>
      </c>
      <c r="C5" s="29" t="s">
        <v>80</v>
      </c>
      <c r="D5" s="36">
        <v>1</v>
      </c>
      <c r="E5" s="13"/>
      <c r="F5" s="13">
        <f t="shared" si="0"/>
        <v>0</v>
      </c>
    </row>
    <row r="6" spans="1:6" ht="76.5">
      <c r="A6" s="28">
        <v>11</v>
      </c>
      <c r="B6" s="28" t="s">
        <v>89</v>
      </c>
      <c r="C6" s="29" t="s">
        <v>79</v>
      </c>
      <c r="D6" s="36">
        <v>1</v>
      </c>
      <c r="E6" s="13"/>
      <c r="F6" s="13">
        <f t="shared" si="0"/>
        <v>0</v>
      </c>
    </row>
    <row r="7" spans="1:6" ht="25.5">
      <c r="A7" s="28">
        <v>12</v>
      </c>
      <c r="B7" s="28" t="s">
        <v>89</v>
      </c>
      <c r="C7" s="29" t="s">
        <v>78</v>
      </c>
      <c r="D7" s="36">
        <v>1</v>
      </c>
      <c r="E7" s="13"/>
      <c r="F7" s="13">
        <f t="shared" si="0"/>
        <v>0</v>
      </c>
    </row>
    <row r="8" spans="1:6">
      <c r="A8" s="28">
        <v>14</v>
      </c>
      <c r="B8" s="28" t="s">
        <v>89</v>
      </c>
      <c r="C8" s="30" t="s">
        <v>76</v>
      </c>
      <c r="D8" s="36">
        <v>1</v>
      </c>
      <c r="E8" s="13"/>
      <c r="F8" s="13">
        <f t="shared" si="0"/>
        <v>0</v>
      </c>
    </row>
    <row r="9" spans="1:6" ht="25.5">
      <c r="A9" s="28">
        <v>16</v>
      </c>
      <c r="B9" s="28" t="s">
        <v>89</v>
      </c>
      <c r="C9" s="29" t="s">
        <v>74</v>
      </c>
      <c r="D9" s="36">
        <v>1</v>
      </c>
      <c r="E9" s="13"/>
      <c r="F9" s="13">
        <f t="shared" si="0"/>
        <v>0</v>
      </c>
    </row>
    <row r="10" spans="1:6" ht="25.5">
      <c r="A10" s="28">
        <v>17</v>
      </c>
      <c r="B10" s="28" t="s">
        <v>89</v>
      </c>
      <c r="C10" s="29" t="s">
        <v>73</v>
      </c>
      <c r="D10" s="36">
        <v>2</v>
      </c>
      <c r="E10" s="13"/>
      <c r="F10" s="13">
        <f t="shared" si="0"/>
        <v>0</v>
      </c>
    </row>
    <row r="11" spans="1:6" ht="38.25">
      <c r="A11" s="28">
        <v>59</v>
      </c>
      <c r="B11" s="28" t="s">
        <v>89</v>
      </c>
      <c r="C11" s="40" t="s">
        <v>39</v>
      </c>
      <c r="D11" s="36">
        <v>1</v>
      </c>
      <c r="E11" s="13"/>
      <c r="F11" s="13">
        <f t="shared" si="0"/>
        <v>0</v>
      </c>
    </row>
    <row r="12" spans="1:6" ht="51">
      <c r="A12" s="28">
        <v>83</v>
      </c>
      <c r="B12" s="28" t="s">
        <v>89</v>
      </c>
      <c r="C12" s="29" t="s">
        <v>19</v>
      </c>
      <c r="D12" s="37">
        <v>1</v>
      </c>
      <c r="E12" s="13"/>
      <c r="F12" s="13">
        <f t="shared" si="0"/>
        <v>0</v>
      </c>
    </row>
    <row r="13" spans="1:6">
      <c r="A13" s="28">
        <v>106</v>
      </c>
      <c r="B13" s="28" t="s">
        <v>89</v>
      </c>
      <c r="C13" s="30" t="s">
        <v>9</v>
      </c>
      <c r="D13" s="36">
        <v>1</v>
      </c>
      <c r="E13" s="13"/>
      <c r="F13" s="13">
        <f t="shared" si="0"/>
        <v>0</v>
      </c>
    </row>
    <row r="14" spans="1:6" ht="13.5" thickBot="1">
      <c r="A14" s="41">
        <v>110</v>
      </c>
      <c r="B14" s="41" t="s">
        <v>89</v>
      </c>
      <c r="C14" s="42" t="s">
        <v>7</v>
      </c>
      <c r="D14" s="43">
        <v>1</v>
      </c>
      <c r="E14" s="39"/>
      <c r="F14" s="13">
        <f t="shared" si="0"/>
        <v>0</v>
      </c>
    </row>
    <row r="15" spans="1:6" ht="13.5" thickBot="1">
      <c r="A15" s="15"/>
      <c r="B15" s="16"/>
      <c r="C15" s="17" t="s">
        <v>6</v>
      </c>
      <c r="D15" s="16"/>
      <c r="E15" s="18"/>
      <c r="F15" s="19">
        <f>SUM(F2:F14)</f>
        <v>0</v>
      </c>
    </row>
  </sheetData>
  <sheetProtection sheet="1" objects="1" scenarios="1" selectLockedCells="1"/>
  <protectedRanges>
    <protectedRange sqref="A1:D14 E1 F1" name="Oblast1"/>
  </protectedRanges>
  <printOptions horizontalCentered="1"/>
  <pageMargins left="0.70866141732283472" right="0.70866141732283472" top="0.78740157480314965" bottom="0.78740157480314965" header="0.51181102362204722" footer="0.51181102362204722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5"/>
  <sheetViews>
    <sheetView zoomScaleNormal="100" workbookViewId="0">
      <selection activeCell="E64" sqref="E64"/>
    </sheetView>
  </sheetViews>
  <sheetFormatPr defaultColWidth="9" defaultRowHeight="12.75"/>
  <cols>
    <col min="1" max="2" width="6.140625" style="20" customWidth="1"/>
    <col min="3" max="3" width="49.140625" style="21" customWidth="1"/>
    <col min="4" max="4" width="7.85546875" style="22" customWidth="1"/>
    <col min="5" max="5" width="11" style="49" customWidth="1"/>
    <col min="6" max="6" width="11" style="50" customWidth="1"/>
    <col min="7" max="16384" width="9" style="11"/>
  </cols>
  <sheetData>
    <row r="1" spans="1:6" s="12" customFormat="1" ht="30.75" customHeight="1" thickBot="1">
      <c r="A1" s="25" t="s">
        <v>0</v>
      </c>
      <c r="B1" s="26"/>
      <c r="C1" s="27" t="s">
        <v>1</v>
      </c>
      <c r="D1" s="33" t="s">
        <v>2</v>
      </c>
      <c r="E1" s="34" t="s">
        <v>3</v>
      </c>
      <c r="F1" s="35" t="s">
        <v>4</v>
      </c>
    </row>
    <row r="2" spans="1:6">
      <c r="A2" s="28">
        <v>15</v>
      </c>
      <c r="B2" s="28" t="s">
        <v>89</v>
      </c>
      <c r="C2" s="30" t="s">
        <v>75</v>
      </c>
      <c r="D2" s="36">
        <v>2</v>
      </c>
      <c r="E2" s="44"/>
      <c r="F2" s="45">
        <f>D2*E2</f>
        <v>0</v>
      </c>
    </row>
    <row r="3" spans="1:6" ht="25.5">
      <c r="A3" s="28">
        <v>27</v>
      </c>
      <c r="B3" s="28" t="s">
        <v>89</v>
      </c>
      <c r="C3" s="29" t="s">
        <v>71</v>
      </c>
      <c r="D3" s="36">
        <v>1</v>
      </c>
      <c r="E3" s="44"/>
      <c r="F3" s="45">
        <f t="shared" ref="F3:F64" si="0">D3*E3</f>
        <v>0</v>
      </c>
    </row>
    <row r="4" spans="1:6" ht="63.75">
      <c r="A4" s="28">
        <v>28</v>
      </c>
      <c r="B4" s="28" t="s">
        <v>89</v>
      </c>
      <c r="C4" s="29" t="s">
        <v>70</v>
      </c>
      <c r="D4" s="36">
        <v>1</v>
      </c>
      <c r="E4" s="44"/>
      <c r="F4" s="45">
        <f t="shared" si="0"/>
        <v>0</v>
      </c>
    </row>
    <row r="5" spans="1:6">
      <c r="A5" s="28">
        <v>29</v>
      </c>
      <c r="B5" s="28" t="s">
        <v>89</v>
      </c>
      <c r="C5" s="30" t="s">
        <v>69</v>
      </c>
      <c r="D5" s="36">
        <v>5</v>
      </c>
      <c r="E5" s="44"/>
      <c r="F5" s="45">
        <f t="shared" si="0"/>
        <v>0</v>
      </c>
    </row>
    <row r="6" spans="1:6">
      <c r="A6" s="28">
        <v>30</v>
      </c>
      <c r="B6" s="28" t="s">
        <v>89</v>
      </c>
      <c r="C6" s="30" t="s">
        <v>68</v>
      </c>
      <c r="D6" s="37">
        <v>2</v>
      </c>
      <c r="E6" s="44"/>
      <c r="F6" s="45">
        <f t="shared" si="0"/>
        <v>0</v>
      </c>
    </row>
    <row r="7" spans="1:6">
      <c r="A7" s="28">
        <v>31</v>
      </c>
      <c r="B7" s="28" t="s">
        <v>89</v>
      </c>
      <c r="C7" s="30" t="s">
        <v>67</v>
      </c>
      <c r="D7" s="37">
        <v>4</v>
      </c>
      <c r="E7" s="44"/>
      <c r="F7" s="45">
        <f t="shared" si="0"/>
        <v>0</v>
      </c>
    </row>
    <row r="8" spans="1:6">
      <c r="A8" s="28">
        <v>32</v>
      </c>
      <c r="B8" s="28" t="s">
        <v>89</v>
      </c>
      <c r="C8" s="30" t="s">
        <v>66</v>
      </c>
      <c r="D8" s="37">
        <v>5</v>
      </c>
      <c r="E8" s="44"/>
      <c r="F8" s="45">
        <f t="shared" si="0"/>
        <v>0</v>
      </c>
    </row>
    <row r="9" spans="1:6">
      <c r="A9" s="28">
        <v>33</v>
      </c>
      <c r="B9" s="28" t="s">
        <v>89</v>
      </c>
      <c r="C9" s="30" t="s">
        <v>65</v>
      </c>
      <c r="D9" s="37">
        <v>7</v>
      </c>
      <c r="E9" s="44"/>
      <c r="F9" s="45">
        <f t="shared" si="0"/>
        <v>0</v>
      </c>
    </row>
    <row r="10" spans="1:6" ht="38.25">
      <c r="A10" s="28">
        <v>34</v>
      </c>
      <c r="B10" s="28" t="s">
        <v>89</v>
      </c>
      <c r="C10" s="29" t="s">
        <v>64</v>
      </c>
      <c r="D10" s="37">
        <v>2</v>
      </c>
      <c r="E10" s="44"/>
      <c r="F10" s="45">
        <f t="shared" si="0"/>
        <v>0</v>
      </c>
    </row>
    <row r="11" spans="1:6">
      <c r="A11" s="28">
        <v>35</v>
      </c>
      <c r="B11" s="28" t="s">
        <v>89</v>
      </c>
      <c r="C11" s="30" t="s">
        <v>63</v>
      </c>
      <c r="D11" s="37">
        <v>2</v>
      </c>
      <c r="E11" s="44"/>
      <c r="F11" s="45">
        <f t="shared" si="0"/>
        <v>0</v>
      </c>
    </row>
    <row r="12" spans="1:6">
      <c r="A12" s="28">
        <v>36</v>
      </c>
      <c r="B12" s="28" t="s">
        <v>89</v>
      </c>
      <c r="C12" s="30" t="s">
        <v>62</v>
      </c>
      <c r="D12" s="37">
        <v>3</v>
      </c>
      <c r="E12" s="44"/>
      <c r="F12" s="45">
        <f t="shared" si="0"/>
        <v>0</v>
      </c>
    </row>
    <row r="13" spans="1:6">
      <c r="A13" s="28">
        <v>37</v>
      </c>
      <c r="B13" s="28" t="s">
        <v>89</v>
      </c>
      <c r="C13" s="30" t="s">
        <v>61</v>
      </c>
      <c r="D13" s="36">
        <v>1</v>
      </c>
      <c r="E13" s="44"/>
      <c r="F13" s="45">
        <f t="shared" si="0"/>
        <v>0</v>
      </c>
    </row>
    <row r="14" spans="1:6">
      <c r="A14" s="28">
        <v>38</v>
      </c>
      <c r="B14" s="28" t="s">
        <v>89</v>
      </c>
      <c r="C14" s="30" t="s">
        <v>60</v>
      </c>
      <c r="D14" s="37">
        <v>1</v>
      </c>
      <c r="E14" s="44"/>
      <c r="F14" s="45">
        <f t="shared" si="0"/>
        <v>0</v>
      </c>
    </row>
    <row r="15" spans="1:6">
      <c r="A15" s="28">
        <v>39</v>
      </c>
      <c r="B15" s="28" t="s">
        <v>89</v>
      </c>
      <c r="C15" s="30" t="s">
        <v>59</v>
      </c>
      <c r="D15" s="37">
        <v>1</v>
      </c>
      <c r="E15" s="44"/>
      <c r="F15" s="45">
        <f t="shared" si="0"/>
        <v>0</v>
      </c>
    </row>
    <row r="16" spans="1:6">
      <c r="A16" s="28">
        <v>40</v>
      </c>
      <c r="B16" s="28" t="s">
        <v>89</v>
      </c>
      <c r="C16" s="30" t="s">
        <v>58</v>
      </c>
      <c r="D16" s="37">
        <v>2</v>
      </c>
      <c r="E16" s="44"/>
      <c r="F16" s="45">
        <f t="shared" si="0"/>
        <v>0</v>
      </c>
    </row>
    <row r="17" spans="1:9">
      <c r="A17" s="28">
        <v>41</v>
      </c>
      <c r="B17" s="28" t="s">
        <v>89</v>
      </c>
      <c r="C17" s="30" t="s">
        <v>57</v>
      </c>
      <c r="D17" s="37">
        <v>1</v>
      </c>
      <c r="E17" s="44"/>
      <c r="F17" s="45">
        <f t="shared" si="0"/>
        <v>0</v>
      </c>
    </row>
    <row r="18" spans="1:9">
      <c r="A18" s="28">
        <v>42</v>
      </c>
      <c r="B18" s="28" t="s">
        <v>89</v>
      </c>
      <c r="C18" s="30" t="s">
        <v>56</v>
      </c>
      <c r="D18" s="37">
        <v>1</v>
      </c>
      <c r="E18" s="44"/>
      <c r="F18" s="45">
        <f t="shared" si="0"/>
        <v>0</v>
      </c>
    </row>
    <row r="19" spans="1:9">
      <c r="A19" s="28">
        <v>43</v>
      </c>
      <c r="B19" s="28" t="s">
        <v>89</v>
      </c>
      <c r="C19" s="30" t="s">
        <v>55</v>
      </c>
      <c r="D19" s="37">
        <v>1</v>
      </c>
      <c r="E19" s="44"/>
      <c r="F19" s="45">
        <f t="shared" si="0"/>
        <v>0</v>
      </c>
    </row>
    <row r="20" spans="1:9">
      <c r="A20" s="28">
        <v>44</v>
      </c>
      <c r="B20" s="28" t="s">
        <v>89</v>
      </c>
      <c r="C20" s="30" t="s">
        <v>54</v>
      </c>
      <c r="D20" s="37">
        <v>2</v>
      </c>
      <c r="E20" s="44"/>
      <c r="F20" s="45">
        <f t="shared" si="0"/>
        <v>0</v>
      </c>
    </row>
    <row r="21" spans="1:9">
      <c r="A21" s="28">
        <v>45</v>
      </c>
      <c r="B21" s="28" t="s">
        <v>89</v>
      </c>
      <c r="C21" s="30" t="s">
        <v>53</v>
      </c>
      <c r="D21" s="37">
        <v>1</v>
      </c>
      <c r="E21" s="44"/>
      <c r="F21" s="45">
        <f t="shared" si="0"/>
        <v>0</v>
      </c>
    </row>
    <row r="22" spans="1:9">
      <c r="A22" s="28">
        <v>46</v>
      </c>
      <c r="B22" s="28" t="s">
        <v>89</v>
      </c>
      <c r="C22" s="30" t="s">
        <v>52</v>
      </c>
      <c r="D22" s="37">
        <v>1</v>
      </c>
      <c r="E22" s="44"/>
      <c r="F22" s="45">
        <f t="shared" si="0"/>
        <v>0</v>
      </c>
    </row>
    <row r="23" spans="1:9">
      <c r="A23" s="28">
        <v>47</v>
      </c>
      <c r="B23" s="28" t="s">
        <v>89</v>
      </c>
      <c r="C23" s="30" t="s">
        <v>51</v>
      </c>
      <c r="D23" s="37">
        <v>1</v>
      </c>
      <c r="E23" s="44"/>
      <c r="F23" s="45">
        <f t="shared" si="0"/>
        <v>0</v>
      </c>
    </row>
    <row r="24" spans="1:9" ht="26.25" customHeight="1">
      <c r="A24" s="28">
        <v>48</v>
      </c>
      <c r="B24" s="28" t="s">
        <v>89</v>
      </c>
      <c r="C24" s="29" t="s">
        <v>50</v>
      </c>
      <c r="D24" s="37">
        <v>1</v>
      </c>
      <c r="E24" s="44"/>
      <c r="F24" s="45">
        <f t="shared" si="0"/>
        <v>0</v>
      </c>
    </row>
    <row r="25" spans="1:9">
      <c r="A25" s="28">
        <v>49</v>
      </c>
      <c r="B25" s="28" t="s">
        <v>89</v>
      </c>
      <c r="C25" s="30" t="s">
        <v>49</v>
      </c>
      <c r="D25" s="37">
        <v>2</v>
      </c>
      <c r="E25" s="44"/>
      <c r="F25" s="45">
        <f t="shared" si="0"/>
        <v>0</v>
      </c>
      <c r="I25" s="11">
        <v>3</v>
      </c>
    </row>
    <row r="26" spans="1:9">
      <c r="A26" s="28">
        <v>50</v>
      </c>
      <c r="B26" s="28" t="s">
        <v>89</v>
      </c>
      <c r="C26" s="30" t="s">
        <v>48</v>
      </c>
      <c r="D26" s="37">
        <v>1</v>
      </c>
      <c r="E26" s="44"/>
      <c r="F26" s="45">
        <f t="shared" si="0"/>
        <v>0</v>
      </c>
    </row>
    <row r="27" spans="1:9">
      <c r="A27" s="28">
        <v>51</v>
      </c>
      <c r="B27" s="28" t="s">
        <v>89</v>
      </c>
      <c r="C27" s="30" t="s">
        <v>47</v>
      </c>
      <c r="D27" s="37">
        <v>2</v>
      </c>
      <c r="E27" s="44"/>
      <c r="F27" s="45">
        <f t="shared" si="0"/>
        <v>0</v>
      </c>
    </row>
    <row r="28" spans="1:9">
      <c r="A28" s="28">
        <v>52</v>
      </c>
      <c r="B28" s="28" t="s">
        <v>89</v>
      </c>
      <c r="C28" s="30" t="s">
        <v>46</v>
      </c>
      <c r="D28" s="37">
        <v>1</v>
      </c>
      <c r="E28" s="44"/>
      <c r="F28" s="45">
        <f t="shared" si="0"/>
        <v>0</v>
      </c>
    </row>
    <row r="29" spans="1:9">
      <c r="A29" s="28">
        <v>53</v>
      </c>
      <c r="B29" s="28" t="s">
        <v>89</v>
      </c>
      <c r="C29" s="30" t="s">
        <v>45</v>
      </c>
      <c r="D29" s="37">
        <v>1</v>
      </c>
      <c r="E29" s="44"/>
      <c r="F29" s="45">
        <f t="shared" si="0"/>
        <v>0</v>
      </c>
    </row>
    <row r="30" spans="1:9">
      <c r="A30" s="28">
        <v>54</v>
      </c>
      <c r="B30" s="28" t="s">
        <v>89</v>
      </c>
      <c r="C30" s="30" t="s">
        <v>44</v>
      </c>
      <c r="D30" s="36">
        <v>1</v>
      </c>
      <c r="E30" s="44"/>
      <c r="F30" s="45">
        <f t="shared" si="0"/>
        <v>0</v>
      </c>
    </row>
    <row r="31" spans="1:9">
      <c r="A31" s="28">
        <v>55</v>
      </c>
      <c r="B31" s="28" t="s">
        <v>89</v>
      </c>
      <c r="C31" s="30" t="s">
        <v>43</v>
      </c>
      <c r="D31" s="36">
        <v>1</v>
      </c>
      <c r="E31" s="44"/>
      <c r="F31" s="45">
        <f t="shared" si="0"/>
        <v>0</v>
      </c>
    </row>
    <row r="32" spans="1:9">
      <c r="A32" s="28">
        <v>56</v>
      </c>
      <c r="B32" s="28" t="s">
        <v>89</v>
      </c>
      <c r="C32" s="30" t="s">
        <v>42</v>
      </c>
      <c r="D32" s="36">
        <v>2</v>
      </c>
      <c r="E32" s="44"/>
      <c r="F32" s="45">
        <f t="shared" si="0"/>
        <v>0</v>
      </c>
    </row>
    <row r="33" spans="1:6" ht="25.5">
      <c r="A33" s="28">
        <v>57</v>
      </c>
      <c r="B33" s="28" t="s">
        <v>89</v>
      </c>
      <c r="C33" s="29" t="s">
        <v>41</v>
      </c>
      <c r="D33" s="36">
        <v>1</v>
      </c>
      <c r="E33" s="44"/>
      <c r="F33" s="45">
        <f t="shared" si="0"/>
        <v>0</v>
      </c>
    </row>
    <row r="34" spans="1:6" ht="38.25">
      <c r="A34" s="28">
        <v>58</v>
      </c>
      <c r="B34" s="28" t="s">
        <v>89</v>
      </c>
      <c r="C34" s="29" t="s">
        <v>40</v>
      </c>
      <c r="D34" s="36">
        <v>1</v>
      </c>
      <c r="E34" s="44"/>
      <c r="F34" s="45">
        <f t="shared" si="0"/>
        <v>0</v>
      </c>
    </row>
    <row r="35" spans="1:6" ht="25.5">
      <c r="A35" s="28">
        <v>60</v>
      </c>
      <c r="B35" s="28" t="s">
        <v>89</v>
      </c>
      <c r="C35" s="40" t="s">
        <v>38</v>
      </c>
      <c r="D35" s="36">
        <v>1</v>
      </c>
      <c r="E35" s="44"/>
      <c r="F35" s="45">
        <f t="shared" si="0"/>
        <v>0</v>
      </c>
    </row>
    <row r="36" spans="1:6" ht="25.5">
      <c r="A36" s="28">
        <v>61</v>
      </c>
      <c r="B36" s="28" t="s">
        <v>89</v>
      </c>
      <c r="C36" s="40" t="s">
        <v>37</v>
      </c>
      <c r="D36" s="36">
        <v>1</v>
      </c>
      <c r="E36" s="44"/>
      <c r="F36" s="45">
        <f t="shared" si="0"/>
        <v>0</v>
      </c>
    </row>
    <row r="37" spans="1:6">
      <c r="A37" s="28">
        <v>62</v>
      </c>
      <c r="B37" s="28" t="s">
        <v>89</v>
      </c>
      <c r="C37" s="51" t="s">
        <v>36</v>
      </c>
      <c r="D37" s="36">
        <v>1</v>
      </c>
      <c r="E37" s="44"/>
      <c r="F37" s="45">
        <f t="shared" si="0"/>
        <v>0</v>
      </c>
    </row>
    <row r="38" spans="1:6">
      <c r="A38" s="28">
        <v>63</v>
      </c>
      <c r="B38" s="28" t="s">
        <v>89</v>
      </c>
      <c r="C38" s="51" t="s">
        <v>35</v>
      </c>
      <c r="D38" s="36">
        <v>1</v>
      </c>
      <c r="E38" s="44"/>
      <c r="F38" s="45">
        <f t="shared" si="0"/>
        <v>0</v>
      </c>
    </row>
    <row r="39" spans="1:6">
      <c r="A39" s="28">
        <v>64</v>
      </c>
      <c r="B39" s="28" t="s">
        <v>89</v>
      </c>
      <c r="C39" s="51" t="s">
        <v>34</v>
      </c>
      <c r="D39" s="36">
        <v>5</v>
      </c>
      <c r="E39" s="44"/>
      <c r="F39" s="45">
        <f t="shared" si="0"/>
        <v>0</v>
      </c>
    </row>
    <row r="40" spans="1:6" ht="33" customHeight="1">
      <c r="A40" s="28">
        <v>65</v>
      </c>
      <c r="B40" s="28" t="s">
        <v>89</v>
      </c>
      <c r="C40" s="40" t="s">
        <v>33</v>
      </c>
      <c r="D40" s="36">
        <v>1</v>
      </c>
      <c r="E40" s="44"/>
      <c r="F40" s="45">
        <f t="shared" si="0"/>
        <v>0</v>
      </c>
    </row>
    <row r="41" spans="1:6" ht="51">
      <c r="A41" s="28">
        <v>66</v>
      </c>
      <c r="B41" s="28" t="s">
        <v>89</v>
      </c>
      <c r="C41" s="40" t="s">
        <v>32</v>
      </c>
      <c r="D41" s="36">
        <v>2</v>
      </c>
      <c r="E41" s="44"/>
      <c r="F41" s="45">
        <f t="shared" si="0"/>
        <v>0</v>
      </c>
    </row>
    <row r="42" spans="1:6" ht="25.5">
      <c r="A42" s="28">
        <v>67</v>
      </c>
      <c r="B42" s="28" t="s">
        <v>89</v>
      </c>
      <c r="C42" s="40" t="s">
        <v>31</v>
      </c>
      <c r="D42" s="36">
        <v>1</v>
      </c>
      <c r="E42" s="44"/>
      <c r="F42" s="45">
        <f t="shared" si="0"/>
        <v>0</v>
      </c>
    </row>
    <row r="43" spans="1:6" ht="38.25">
      <c r="A43" s="28">
        <v>68</v>
      </c>
      <c r="B43" s="28" t="s">
        <v>89</v>
      </c>
      <c r="C43" s="29" t="s">
        <v>30</v>
      </c>
      <c r="D43" s="36">
        <v>1</v>
      </c>
      <c r="E43" s="44"/>
      <c r="F43" s="45">
        <f t="shared" si="0"/>
        <v>0</v>
      </c>
    </row>
    <row r="44" spans="1:6" ht="25.5">
      <c r="A44" s="28">
        <v>69</v>
      </c>
      <c r="B44" s="28" t="s">
        <v>89</v>
      </c>
      <c r="C44" s="29" t="s">
        <v>29</v>
      </c>
      <c r="D44" s="36">
        <v>6</v>
      </c>
      <c r="E44" s="44"/>
      <c r="F44" s="45">
        <f t="shared" si="0"/>
        <v>0</v>
      </c>
    </row>
    <row r="45" spans="1:6">
      <c r="A45" s="28">
        <v>72</v>
      </c>
      <c r="B45" s="28" t="s">
        <v>89</v>
      </c>
      <c r="C45" s="30" t="s">
        <v>26</v>
      </c>
      <c r="D45" s="37">
        <v>5</v>
      </c>
      <c r="E45" s="44"/>
      <c r="F45" s="45">
        <f t="shared" si="0"/>
        <v>0</v>
      </c>
    </row>
    <row r="46" spans="1:6" ht="38.25">
      <c r="A46" s="28">
        <v>73</v>
      </c>
      <c r="B46" s="28" t="s">
        <v>89</v>
      </c>
      <c r="C46" s="29" t="s">
        <v>25</v>
      </c>
      <c r="D46" s="37">
        <v>1</v>
      </c>
      <c r="E46" s="44"/>
      <c r="F46" s="45">
        <f t="shared" si="0"/>
        <v>0</v>
      </c>
    </row>
    <row r="47" spans="1:6">
      <c r="A47" s="28">
        <v>74</v>
      </c>
      <c r="B47" s="28" t="s">
        <v>89</v>
      </c>
      <c r="C47" s="30" t="s">
        <v>24</v>
      </c>
      <c r="D47" s="37">
        <v>13</v>
      </c>
      <c r="E47" s="44"/>
      <c r="F47" s="45">
        <f t="shared" si="0"/>
        <v>0</v>
      </c>
    </row>
    <row r="48" spans="1:6">
      <c r="A48" s="28">
        <v>75</v>
      </c>
      <c r="B48" s="28" t="s">
        <v>89</v>
      </c>
      <c r="C48" s="30" t="s">
        <v>23</v>
      </c>
      <c r="D48" s="37">
        <v>3</v>
      </c>
      <c r="E48" s="44"/>
      <c r="F48" s="45">
        <f t="shared" si="0"/>
        <v>0</v>
      </c>
    </row>
    <row r="49" spans="1:6" ht="51">
      <c r="A49" s="28">
        <v>77</v>
      </c>
      <c r="B49" s="28" t="s">
        <v>89</v>
      </c>
      <c r="C49" s="29" t="s">
        <v>5</v>
      </c>
      <c r="D49" s="37">
        <v>1</v>
      </c>
      <c r="E49" s="44"/>
      <c r="F49" s="45">
        <f t="shared" si="0"/>
        <v>0</v>
      </c>
    </row>
    <row r="50" spans="1:6">
      <c r="A50" s="28">
        <v>78</v>
      </c>
      <c r="B50" s="28" t="s">
        <v>89</v>
      </c>
      <c r="C50" s="30" t="s">
        <v>22</v>
      </c>
      <c r="D50" s="37">
        <v>10</v>
      </c>
      <c r="E50" s="44"/>
      <c r="F50" s="45">
        <f t="shared" si="0"/>
        <v>0</v>
      </c>
    </row>
    <row r="51" spans="1:6">
      <c r="A51" s="28">
        <v>79</v>
      </c>
      <c r="B51" s="28" t="s">
        <v>89</v>
      </c>
      <c r="C51" s="30" t="s">
        <v>93</v>
      </c>
      <c r="D51" s="37">
        <v>1</v>
      </c>
      <c r="E51" s="44"/>
      <c r="F51" s="45">
        <f t="shared" si="0"/>
        <v>0</v>
      </c>
    </row>
    <row r="52" spans="1:6">
      <c r="A52" s="28">
        <v>80</v>
      </c>
      <c r="B52" s="28" t="s">
        <v>89</v>
      </c>
      <c r="C52" s="30" t="s">
        <v>21</v>
      </c>
      <c r="D52" s="37">
        <v>1</v>
      </c>
      <c r="E52" s="44"/>
      <c r="F52" s="45">
        <f t="shared" si="0"/>
        <v>0</v>
      </c>
    </row>
    <row r="53" spans="1:6" ht="25.5">
      <c r="A53" s="28">
        <v>81</v>
      </c>
      <c r="B53" s="28" t="s">
        <v>89</v>
      </c>
      <c r="C53" s="29" t="s">
        <v>20</v>
      </c>
      <c r="D53" s="37">
        <v>2</v>
      </c>
      <c r="E53" s="44"/>
      <c r="F53" s="45">
        <f t="shared" si="0"/>
        <v>0</v>
      </c>
    </row>
    <row r="54" spans="1:6">
      <c r="A54" s="28">
        <v>91</v>
      </c>
      <c r="B54" s="28" t="s">
        <v>89</v>
      </c>
      <c r="C54" s="30" t="s">
        <v>18</v>
      </c>
      <c r="D54" s="36">
        <v>5</v>
      </c>
      <c r="E54" s="44"/>
      <c r="F54" s="45">
        <f t="shared" si="0"/>
        <v>0</v>
      </c>
    </row>
    <row r="55" spans="1:6" ht="38.25">
      <c r="A55" s="28">
        <v>96</v>
      </c>
      <c r="B55" s="28" t="s">
        <v>89</v>
      </c>
      <c r="C55" s="29" t="s">
        <v>17</v>
      </c>
      <c r="D55" s="36">
        <v>2</v>
      </c>
      <c r="E55" s="44"/>
      <c r="F55" s="45">
        <f t="shared" si="0"/>
        <v>0</v>
      </c>
    </row>
    <row r="56" spans="1:6" ht="54.75" customHeight="1">
      <c r="A56" s="28">
        <v>97</v>
      </c>
      <c r="B56" s="28" t="s">
        <v>89</v>
      </c>
      <c r="C56" s="29" t="s">
        <v>16</v>
      </c>
      <c r="D56" s="36">
        <v>1</v>
      </c>
      <c r="E56" s="44"/>
      <c r="F56" s="45">
        <f t="shared" si="0"/>
        <v>0</v>
      </c>
    </row>
    <row r="57" spans="1:6" ht="25.5">
      <c r="A57" s="28">
        <v>98</v>
      </c>
      <c r="B57" s="28" t="s">
        <v>89</v>
      </c>
      <c r="C57" s="29" t="s">
        <v>15</v>
      </c>
      <c r="D57" s="36">
        <v>1</v>
      </c>
      <c r="E57" s="44"/>
      <c r="F57" s="45">
        <f t="shared" si="0"/>
        <v>0</v>
      </c>
    </row>
    <row r="58" spans="1:6">
      <c r="A58" s="28">
        <v>100</v>
      </c>
      <c r="B58" s="28" t="s">
        <v>89</v>
      </c>
      <c r="C58" s="30" t="s">
        <v>14</v>
      </c>
      <c r="D58" s="36">
        <v>1</v>
      </c>
      <c r="E58" s="44"/>
      <c r="F58" s="45">
        <f t="shared" si="0"/>
        <v>0</v>
      </c>
    </row>
    <row r="59" spans="1:6" ht="25.5">
      <c r="A59" s="28">
        <v>102</v>
      </c>
      <c r="B59" s="28" t="s">
        <v>89</v>
      </c>
      <c r="C59" s="29" t="s">
        <v>13</v>
      </c>
      <c r="D59" s="36">
        <v>1</v>
      </c>
      <c r="E59" s="44"/>
      <c r="F59" s="45">
        <f t="shared" si="0"/>
        <v>0</v>
      </c>
    </row>
    <row r="60" spans="1:6">
      <c r="A60" s="28">
        <v>103</v>
      </c>
      <c r="B60" s="28" t="s">
        <v>89</v>
      </c>
      <c r="C60" s="30" t="s">
        <v>12</v>
      </c>
      <c r="D60" s="36">
        <v>1</v>
      </c>
      <c r="E60" s="44"/>
      <c r="F60" s="45">
        <f t="shared" si="0"/>
        <v>0</v>
      </c>
    </row>
    <row r="61" spans="1:6">
      <c r="A61" s="28">
        <v>104</v>
      </c>
      <c r="B61" s="28" t="s">
        <v>89</v>
      </c>
      <c r="C61" s="30" t="s">
        <v>11</v>
      </c>
      <c r="D61" s="36">
        <v>1</v>
      </c>
      <c r="E61" s="44"/>
      <c r="F61" s="45">
        <f t="shared" si="0"/>
        <v>0</v>
      </c>
    </row>
    <row r="62" spans="1:6">
      <c r="A62" s="28">
        <v>105</v>
      </c>
      <c r="B62" s="28" t="s">
        <v>89</v>
      </c>
      <c r="C62" s="30" t="s">
        <v>10</v>
      </c>
      <c r="D62" s="36">
        <v>1</v>
      </c>
      <c r="E62" s="44"/>
      <c r="F62" s="45">
        <f t="shared" si="0"/>
        <v>0</v>
      </c>
    </row>
    <row r="63" spans="1:6" ht="13.5" customHeight="1">
      <c r="A63" s="28">
        <v>107</v>
      </c>
      <c r="B63" s="28" t="s">
        <v>89</v>
      </c>
      <c r="C63" s="51" t="s">
        <v>8</v>
      </c>
      <c r="D63" s="36">
        <v>4</v>
      </c>
      <c r="E63" s="44"/>
      <c r="F63" s="45">
        <f t="shared" si="0"/>
        <v>0</v>
      </c>
    </row>
    <row r="64" spans="1:6" ht="161.25" customHeight="1" thickBot="1">
      <c r="A64" s="52">
        <v>165</v>
      </c>
      <c r="B64" s="53" t="s">
        <v>90</v>
      </c>
      <c r="C64" s="54" t="s">
        <v>95</v>
      </c>
      <c r="D64" s="55">
        <v>1</v>
      </c>
      <c r="E64" s="46"/>
      <c r="F64" s="45">
        <f t="shared" si="0"/>
        <v>0</v>
      </c>
    </row>
    <row r="65" spans="1:6" ht="13.5" thickBot="1">
      <c r="A65" s="56"/>
      <c r="B65" s="57"/>
      <c r="C65" s="58" t="s">
        <v>6</v>
      </c>
      <c r="D65" s="57"/>
      <c r="E65" s="47"/>
      <c r="F65" s="48">
        <f>SUM(F2:F64)</f>
        <v>0</v>
      </c>
    </row>
  </sheetData>
  <sheetProtection password="C6EE" sheet="1" objects="1" scenarios="1" selectLockedCells="1"/>
  <printOptions horizontalCentered="1"/>
  <pageMargins left="0.70866141732283472" right="0.70866141732283472" top="0.78740157480314965" bottom="0.78740157480314965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3:G9"/>
  <sheetViews>
    <sheetView workbookViewId="0">
      <selection activeCell="I24" sqref="I24"/>
    </sheetView>
  </sheetViews>
  <sheetFormatPr defaultRowHeight="15"/>
  <cols>
    <col min="7" max="7" width="13.28515625" customWidth="1"/>
  </cols>
  <sheetData>
    <row r="3" spans="1:7" ht="18">
      <c r="A3" s="2"/>
      <c r="B3" s="2"/>
      <c r="C3" s="2"/>
      <c r="D3" s="2"/>
      <c r="E3" s="2"/>
      <c r="F3" s="2"/>
      <c r="G3" s="2"/>
    </row>
    <row r="4" spans="1:7" ht="15.75" thickBot="1">
      <c r="A4" s="1"/>
      <c r="B4" s="1"/>
      <c r="C4" s="1"/>
      <c r="D4" s="1"/>
      <c r="E4" s="1"/>
      <c r="F4" s="1"/>
      <c r="G4" s="1"/>
    </row>
    <row r="5" spans="1:7" ht="15.75" thickBot="1">
      <c r="A5" s="3" t="s">
        <v>86</v>
      </c>
      <c r="B5" s="3"/>
      <c r="C5" s="4"/>
      <c r="D5" s="5"/>
      <c r="E5" s="6"/>
      <c r="F5" s="6"/>
      <c r="G5" s="6"/>
    </row>
    <row r="6" spans="1:7">
      <c r="A6" s="8" t="s">
        <v>91</v>
      </c>
      <c r="B6" s="7"/>
      <c r="C6" s="9"/>
      <c r="D6" s="59">
        <f>'Vnitřní vybavení'!F9</f>
        <v>0</v>
      </c>
      <c r="E6" s="60"/>
      <c r="F6" s="60"/>
      <c r="G6" s="61"/>
    </row>
    <row r="7" spans="1:7">
      <c r="A7" s="8" t="s">
        <v>92</v>
      </c>
      <c r="B7" s="7"/>
      <c r="C7" s="9"/>
      <c r="D7" s="59">
        <f>'Bílá techn a IT'!F15</f>
        <v>0</v>
      </c>
      <c r="E7" s="60"/>
      <c r="F7" s="60"/>
      <c r="G7" s="61"/>
    </row>
    <row r="8" spans="1:7" ht="15.75" thickBot="1">
      <c r="A8" s="8" t="s">
        <v>94</v>
      </c>
      <c r="B8" s="7"/>
      <c r="C8" s="9"/>
      <c r="D8" s="59">
        <f>'Dílenské vybavení'!F65</f>
        <v>0</v>
      </c>
      <c r="E8" s="60"/>
      <c r="F8" s="60"/>
      <c r="G8" s="61"/>
    </row>
    <row r="9" spans="1:7" ht="15.75" thickBot="1">
      <c r="A9" s="62" t="s">
        <v>85</v>
      </c>
      <c r="B9" s="62"/>
      <c r="C9" s="62"/>
      <c r="D9" s="62"/>
      <c r="E9" s="62"/>
      <c r="F9" s="63"/>
      <c r="G9" s="10">
        <f>D6+D7+D8</f>
        <v>0</v>
      </c>
    </row>
  </sheetData>
  <mergeCells count="4">
    <mergeCell ref="D6:G6"/>
    <mergeCell ref="D7:G7"/>
    <mergeCell ref="D8:G8"/>
    <mergeCell ref="A9:F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Vnitřní vybavení</vt:lpstr>
      <vt:lpstr>Bílá techn a IT</vt:lpstr>
      <vt:lpstr>Dílenské vybavení</vt:lpstr>
      <vt:lpstr>Rekapitulace</vt:lpstr>
      <vt:lpstr>'Bílá techn a IT'!Excel_BuiltIn__FilterDatabase_1</vt:lpstr>
      <vt:lpstr>'Dílenské vybavení'!Excel_BuiltIn__FilterDatabase_1</vt:lpstr>
      <vt:lpstr>Excel_BuiltIn__FilterDatabase_1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Hubáček</cp:lastModifiedBy>
  <cp:lastPrinted>2013-03-05T17:07:11Z</cp:lastPrinted>
  <dcterms:created xsi:type="dcterms:W3CDTF">2009-05-19T11:11:31Z</dcterms:created>
  <dcterms:modified xsi:type="dcterms:W3CDTF">2013-03-05T17:08:34Z</dcterms:modified>
</cp:coreProperties>
</file>