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845" yWindow="120" windowWidth="15480" windowHeight="11640"/>
  </bookViews>
  <sheets>
    <sheet name="stavební pro soutěž" sheetId="15" r:id="rId1"/>
    <sheet name="elektro pro soutěž" sheetId="16" r:id="rId2"/>
    <sheet name="MR pro soutež" sheetId="17" r:id="rId3"/>
    <sheet name="strojní pro soutěž" sheetId="18" r:id="rId4"/>
  </sheets>
  <definedNames>
    <definedName name="_xlnm.Print_Area" localSheetId="1">'elektro pro soutěž'!$A$1:$I$49</definedName>
  </definedNames>
  <calcPr calcId="152511"/>
</workbook>
</file>

<file path=xl/calcChain.xml><?xml version="1.0" encoding="utf-8"?>
<calcChain xmlns="http://schemas.openxmlformats.org/spreadsheetml/2006/main">
  <c r="G18" i="17" l="1"/>
  <c r="K28" i="18"/>
  <c r="H130" i="18"/>
  <c r="H128" i="18"/>
  <c r="I128" i="18"/>
  <c r="H129" i="18"/>
  <c r="G128" i="18"/>
  <c r="H126" i="18"/>
  <c r="H125" i="18"/>
  <c r="H124" i="18"/>
  <c r="I124" i="18"/>
  <c r="G124" i="18"/>
  <c r="H122" i="18"/>
  <c r="H121" i="18"/>
  <c r="H120" i="18"/>
  <c r="H119" i="18"/>
  <c r="H118" i="18"/>
  <c r="H117" i="18"/>
  <c r="H116" i="18"/>
  <c r="I116" i="18"/>
  <c r="G116" i="18"/>
  <c r="H114" i="18"/>
  <c r="H113" i="18"/>
  <c r="H112" i="18"/>
  <c r="H111" i="18"/>
  <c r="H110" i="18"/>
  <c r="H109" i="18"/>
  <c r="I109" i="18"/>
  <c r="G109" i="18"/>
  <c r="H107" i="18"/>
  <c r="H106" i="18"/>
  <c r="H105" i="18"/>
  <c r="H104" i="18"/>
  <c r="H103" i="18"/>
  <c r="H102" i="18"/>
  <c r="H101" i="18"/>
  <c r="H100" i="18"/>
  <c r="H99" i="18"/>
  <c r="H98" i="18"/>
  <c r="H95" i="18"/>
  <c r="I95" i="18"/>
  <c r="H97" i="18"/>
  <c r="H96" i="18"/>
  <c r="G95" i="18"/>
  <c r="H92" i="18"/>
  <c r="H91" i="18"/>
  <c r="H90" i="18"/>
  <c r="H89" i="18"/>
  <c r="H88" i="18"/>
  <c r="H87" i="18"/>
  <c r="H86" i="18"/>
  <c r="H85" i="18"/>
  <c r="I85" i="18"/>
  <c r="G85" i="18"/>
  <c r="H83" i="18"/>
  <c r="H82" i="18"/>
  <c r="H81" i="18"/>
  <c r="H80" i="18"/>
  <c r="H79" i="18"/>
  <c r="H76" i="18"/>
  <c r="I76" i="18"/>
  <c r="H78" i="18"/>
  <c r="H77" i="18"/>
  <c r="G76" i="18"/>
  <c r="H74" i="18"/>
  <c r="H73" i="18"/>
  <c r="H72" i="18"/>
  <c r="H71" i="18"/>
  <c r="H70" i="18"/>
  <c r="H68" i="18"/>
  <c r="I68" i="18"/>
  <c r="H69" i="18"/>
  <c r="G68" i="18"/>
  <c r="H66" i="18"/>
  <c r="H65" i="18"/>
  <c r="H64" i="18"/>
  <c r="H63" i="18"/>
  <c r="H62" i="18"/>
  <c r="I62" i="18"/>
  <c r="G62" i="18"/>
  <c r="H60" i="18"/>
  <c r="H59" i="18"/>
  <c r="H58" i="18"/>
  <c r="H57" i="18"/>
  <c r="H56" i="18"/>
  <c r="H55" i="18"/>
  <c r="H54" i="18"/>
  <c r="I54" i="18"/>
  <c r="G54" i="18"/>
  <c r="H52" i="18"/>
  <c r="H51" i="18"/>
  <c r="H50" i="18"/>
  <c r="H49" i="18"/>
  <c r="H48" i="18"/>
  <c r="H47" i="18"/>
  <c r="H46" i="18"/>
  <c r="H45" i="18"/>
  <c r="H44" i="18"/>
  <c r="H43" i="18"/>
  <c r="I43" i="18"/>
  <c r="G43" i="18"/>
  <c r="H41" i="18"/>
  <c r="H40" i="18"/>
  <c r="H39" i="18"/>
  <c r="H38" i="18"/>
  <c r="H36" i="18"/>
  <c r="I36" i="18"/>
  <c r="H37" i="18"/>
  <c r="G36" i="18"/>
  <c r="H34" i="18"/>
  <c r="H33" i="18"/>
  <c r="H32" i="18"/>
  <c r="H31" i="18"/>
  <c r="H30" i="18"/>
  <c r="H28" i="18"/>
  <c r="I28" i="18"/>
  <c r="H29" i="18"/>
  <c r="G28" i="18"/>
  <c r="H26" i="18"/>
  <c r="H25" i="18"/>
  <c r="H24" i="18"/>
  <c r="H23" i="18"/>
  <c r="H22" i="18"/>
  <c r="H21" i="18"/>
  <c r="H20" i="18"/>
  <c r="H19" i="18"/>
  <c r="I19" i="18"/>
  <c r="G19" i="18"/>
  <c r="H17" i="18"/>
  <c r="H16" i="18"/>
  <c r="H15" i="18"/>
  <c r="H14" i="18"/>
  <c r="H13" i="18"/>
  <c r="H12" i="18"/>
  <c r="H10" i="18"/>
  <c r="I10" i="18"/>
  <c r="H11" i="18"/>
  <c r="G10" i="18"/>
  <c r="H8" i="18"/>
  <c r="H7" i="18"/>
  <c r="H6" i="18"/>
  <c r="H5" i="18"/>
  <c r="H4" i="18"/>
  <c r="H2" i="18"/>
  <c r="I2" i="18"/>
  <c r="H3" i="18"/>
  <c r="G2" i="18"/>
  <c r="H20" i="17"/>
  <c r="H16" i="17"/>
  <c r="H14" i="17"/>
  <c r="I14" i="17"/>
  <c r="H15" i="17"/>
  <c r="G14" i="17"/>
  <c r="H12" i="17"/>
  <c r="H11" i="17"/>
  <c r="I11" i="17"/>
  <c r="G11" i="17"/>
  <c r="H9" i="17"/>
  <c r="H8" i="17"/>
  <c r="I8" i="17"/>
  <c r="G8" i="17"/>
  <c r="H6" i="17"/>
  <c r="H5" i="17"/>
  <c r="I5" i="17"/>
  <c r="G5" i="17"/>
  <c r="H3" i="17"/>
  <c r="H2" i="17"/>
  <c r="I2" i="17"/>
  <c r="G2" i="17"/>
  <c r="H47" i="16"/>
  <c r="H46" i="16"/>
  <c r="H45" i="16"/>
  <c r="H44" i="16"/>
  <c r="H43" i="16"/>
  <c r="H42" i="16"/>
  <c r="H41" i="16"/>
  <c r="I41" i="16"/>
  <c r="G41" i="16"/>
  <c r="H39" i="16"/>
  <c r="H38" i="16"/>
  <c r="H37" i="16"/>
  <c r="H36" i="16"/>
  <c r="H34" i="16"/>
  <c r="I34" i="16"/>
  <c r="H35" i="16"/>
  <c r="G34" i="16"/>
  <c r="H31" i="16"/>
  <c r="H30" i="16"/>
  <c r="H29" i="16"/>
  <c r="I29" i="16"/>
  <c r="G29" i="16"/>
  <c r="H27" i="16"/>
  <c r="H26" i="16"/>
  <c r="H25" i="16"/>
  <c r="H24" i="16"/>
  <c r="I24" i="16"/>
  <c r="G24" i="16"/>
  <c r="H22" i="16"/>
  <c r="H18" i="16"/>
  <c r="I18" i="16"/>
  <c r="H21" i="16"/>
  <c r="H20" i="16"/>
  <c r="H19" i="16"/>
  <c r="G18" i="16"/>
  <c r="H16" i="16"/>
  <c r="H15" i="16"/>
  <c r="H14" i="16"/>
  <c r="H13" i="16"/>
  <c r="H12" i="16"/>
  <c r="H11" i="16"/>
  <c r="H10" i="16"/>
  <c r="H9" i="16"/>
  <c r="I9" i="16"/>
  <c r="G9" i="16"/>
  <c r="H7" i="16"/>
  <c r="H6" i="16"/>
  <c r="H5" i="16"/>
  <c r="H4" i="16"/>
  <c r="H3" i="16"/>
  <c r="H2" i="16"/>
  <c r="I2" i="16"/>
  <c r="G2" i="16"/>
  <c r="H26" i="15"/>
  <c r="H25" i="15"/>
  <c r="H24" i="15"/>
  <c r="H23" i="15"/>
  <c r="H22" i="15"/>
  <c r="H21" i="15"/>
  <c r="H20" i="15"/>
  <c r="J20" i="15"/>
  <c r="G20" i="15"/>
  <c r="H17" i="15"/>
  <c r="H16" i="15"/>
  <c r="J16" i="15"/>
  <c r="G16" i="15"/>
  <c r="H13" i="15"/>
  <c r="H12" i="15"/>
  <c r="J12" i="15"/>
  <c r="G12" i="15"/>
  <c r="H9" i="15"/>
  <c r="H8" i="15"/>
  <c r="J8" i="15"/>
  <c r="G8" i="15"/>
  <c r="H5" i="15"/>
  <c r="H4" i="15"/>
  <c r="H3" i="15"/>
  <c r="H2" i="15"/>
  <c r="J2" i="15"/>
  <c r="J30" i="15"/>
  <c r="G2" i="15"/>
  <c r="H19" i="17"/>
  <c r="H18" i="17"/>
  <c r="I18" i="17"/>
  <c r="I23" i="17"/>
  <c r="I132" i="18"/>
  <c r="I49" i="16"/>
</calcChain>
</file>

<file path=xl/sharedStrings.xml><?xml version="1.0" encoding="utf-8"?>
<sst xmlns="http://schemas.openxmlformats.org/spreadsheetml/2006/main" count="1053" uniqueCount="310">
  <si>
    <t>Nadřízený</t>
  </si>
  <si>
    <t>Nový</t>
  </si>
  <si>
    <t>Název Jobu</t>
  </si>
  <si>
    <t>Kvalifikace</t>
  </si>
  <si>
    <t>počet</t>
  </si>
  <si>
    <t>Hodin</t>
  </si>
  <si>
    <t>PU</t>
  </si>
  <si>
    <t>X</t>
  </si>
  <si>
    <t>Název</t>
  </si>
  <si>
    <t>x</t>
  </si>
  <si>
    <t xml:space="preserve"> Trafostanice</t>
  </si>
  <si>
    <t>Celkem</t>
  </si>
  <si>
    <t>STS02</t>
  </si>
  <si>
    <t>STS03</t>
  </si>
  <si>
    <t>STS</t>
  </si>
  <si>
    <t>OSTATNÍ PLOCHY</t>
  </si>
  <si>
    <t>Periora (rok)</t>
  </si>
  <si>
    <t>Hodin celkem</t>
  </si>
  <si>
    <t>Perioda (rok)</t>
  </si>
  <si>
    <t>Hodin (celkem)</t>
  </si>
  <si>
    <t>kontrola obhlídkou (zajištění, stav)</t>
  </si>
  <si>
    <t>kontrola a čištění svodů, odpadů, drenáží, střechy</t>
  </si>
  <si>
    <t>úklid (zametání, mazání)</t>
  </si>
  <si>
    <t>STS0201</t>
  </si>
  <si>
    <t>STS0202</t>
  </si>
  <si>
    <t>STS0203</t>
  </si>
  <si>
    <t>STS0301</t>
  </si>
  <si>
    <t>Kontrola stavu a drobné opravy</t>
  </si>
  <si>
    <t>počet (m)</t>
  </si>
  <si>
    <t>STUDNY A POZOROVACÍ VRTY</t>
  </si>
  <si>
    <t>NÁDRŽE</t>
  </si>
  <si>
    <t>JSE</t>
  </si>
  <si>
    <t>JSE03</t>
  </si>
  <si>
    <t>Elektrostavební in.</t>
  </si>
  <si>
    <t>Provozní elektrikář</t>
  </si>
  <si>
    <t>JSE0301</t>
  </si>
  <si>
    <t>čištění sv.těles</t>
  </si>
  <si>
    <t>JSE0304</t>
  </si>
  <si>
    <t>Kontrola a oprava rozvodů vč. Přístrojů a krabic</t>
  </si>
  <si>
    <t>JSE0305</t>
  </si>
  <si>
    <t>zásuvkova skřín kontrola,vyčištění,dotažení spojů</t>
  </si>
  <si>
    <t>JSE0307</t>
  </si>
  <si>
    <t>kontrola větrání,promazání vč.žaluz.</t>
  </si>
  <si>
    <t>JSE0309</t>
  </si>
  <si>
    <t>kontrola funkčnosti temperování vč.blokování</t>
  </si>
  <si>
    <t>JSE0311</t>
  </si>
  <si>
    <t>kontrola a obnova nosných prvků</t>
  </si>
  <si>
    <t>JSE04</t>
  </si>
  <si>
    <t>Rozvaděč</t>
  </si>
  <si>
    <t>JSE0401</t>
  </si>
  <si>
    <t xml:space="preserve">kontrola  IP a popisu vývodů </t>
  </si>
  <si>
    <t>JSE0402</t>
  </si>
  <si>
    <t>obnova popisu náplně a kabel. štítků</t>
  </si>
  <si>
    <t>JSE0403</t>
  </si>
  <si>
    <t>čištění a konzervace proti vlhkosti</t>
  </si>
  <si>
    <t>JSE0404</t>
  </si>
  <si>
    <t xml:space="preserve">dotažení spojů </t>
  </si>
  <si>
    <t>JSE0408</t>
  </si>
  <si>
    <t>kontrola jištění vč.proudových chraničů</t>
  </si>
  <si>
    <t>JSE05</t>
  </si>
  <si>
    <t>Elektromotor</t>
  </si>
  <si>
    <t>JSE0501</t>
  </si>
  <si>
    <t xml:space="preserve">kontrola  IP dotažení svorkovnic </t>
  </si>
  <si>
    <t>JSE0502</t>
  </si>
  <si>
    <t xml:space="preserve"> popis a  kontrola pospojení</t>
  </si>
  <si>
    <t>JSE0503</t>
  </si>
  <si>
    <t>mazání ložisek</t>
  </si>
  <si>
    <t>JSE0504</t>
  </si>
  <si>
    <t>zajištění vypnutého stavu</t>
  </si>
  <si>
    <t>JSE0506</t>
  </si>
  <si>
    <t>měření izol.st. A  souměr.zatížení s kontrolou tep.ochran,měření vibrací</t>
  </si>
  <si>
    <t>JSE0508</t>
  </si>
  <si>
    <t>Kontrola spojky a  seřízení souososti</t>
  </si>
  <si>
    <t>JSE0509</t>
  </si>
  <si>
    <t>kontrola připojení ochranných čidel</t>
  </si>
  <si>
    <t>JSE06</t>
  </si>
  <si>
    <t>Elektropohony</t>
  </si>
  <si>
    <t>JSE0601</t>
  </si>
  <si>
    <t>JSE0602</t>
  </si>
  <si>
    <t>obnova popisu a značení</t>
  </si>
  <si>
    <t>JSE0605</t>
  </si>
  <si>
    <t>měření izol.st. A  souměr.zatížení s kontrolou tep.ochran</t>
  </si>
  <si>
    <t>JSE0607</t>
  </si>
  <si>
    <t>Kontrola a nastavení poloh.a moment.kontaktů</t>
  </si>
  <si>
    <t>JSE10</t>
  </si>
  <si>
    <t>Motorová ist.</t>
  </si>
  <si>
    <t>JSE1001</t>
  </si>
  <si>
    <t xml:space="preserve">kontrola  celistvosti pospojení a značení </t>
  </si>
  <si>
    <t>JSE1002</t>
  </si>
  <si>
    <t xml:space="preserve">kontrola  rozvodů vč. přechod.skříní </t>
  </si>
  <si>
    <t>JSE1004</t>
  </si>
  <si>
    <t xml:space="preserve">kontrola nosných prvků a mech. zábran </t>
  </si>
  <si>
    <t>JSE11</t>
  </si>
  <si>
    <t>Hromosvod</t>
  </si>
  <si>
    <t>JSE1101</t>
  </si>
  <si>
    <t xml:space="preserve">kontrola obhlídkou celistvost </t>
  </si>
  <si>
    <t>JSE1102</t>
  </si>
  <si>
    <t xml:space="preserve"> popis,kontrola spojů ,dotažení ,kontrola zemnění,</t>
  </si>
  <si>
    <t>JSE1103</t>
  </si>
  <si>
    <t>výměna svorek, vedení .celková oprava příp.doplnění</t>
  </si>
  <si>
    <t>JSE13</t>
  </si>
  <si>
    <t>JSE1301</t>
  </si>
  <si>
    <t>JSE1302</t>
  </si>
  <si>
    <t xml:space="preserve"> kontrola a dotažení spojů,kont. Ochr.pomůcek a a schemat.</t>
  </si>
  <si>
    <t>JSE1303</t>
  </si>
  <si>
    <t>JSE1306</t>
  </si>
  <si>
    <t xml:space="preserve"> výstražné.tabuleky kontrola-výměna</t>
  </si>
  <si>
    <t>JSE1307</t>
  </si>
  <si>
    <t>výměna pojistek vn.</t>
  </si>
  <si>
    <t>JSE14</t>
  </si>
  <si>
    <t>Rozvodna  Vn.</t>
  </si>
  <si>
    <t>JSE1401</t>
  </si>
  <si>
    <t>vyčištění rozvodny,dotažení spojů,obnova nátěrů a znač.celistvost zemění</t>
  </si>
  <si>
    <t>JSE1402</t>
  </si>
  <si>
    <t>kontrola funkčnosti vypinačů a odpojovačů vč. Náplně</t>
  </si>
  <si>
    <t>JSE1403</t>
  </si>
  <si>
    <t>kontrola stavu před.dokumentace a ochr. A prac.pom..</t>
  </si>
  <si>
    <t>JSE1406</t>
  </si>
  <si>
    <t xml:space="preserve">výměna pojistek </t>
  </si>
  <si>
    <t>JSE1407</t>
  </si>
  <si>
    <t>kontrola ,oprava koncovek kabelů</t>
  </si>
  <si>
    <t>JSE1408</t>
  </si>
  <si>
    <t xml:space="preserve">kontrola kondenzátorů </t>
  </si>
  <si>
    <t>MAR</t>
  </si>
  <si>
    <t>MAR01</t>
  </si>
  <si>
    <t>Zabezpečovací zařízení</t>
  </si>
  <si>
    <t>MAR0101</t>
  </si>
  <si>
    <t>kontrola funkčnosti</t>
  </si>
  <si>
    <t>Čidla</t>
  </si>
  <si>
    <t>MAR02</t>
  </si>
  <si>
    <t>Řídící systémy</t>
  </si>
  <si>
    <t>MAR0201</t>
  </si>
  <si>
    <t>MAR05</t>
  </si>
  <si>
    <t>Převodníky</t>
  </si>
  <si>
    <t>MAR0501</t>
  </si>
  <si>
    <t>MAR06</t>
  </si>
  <si>
    <t>Měřidla</t>
  </si>
  <si>
    <t>MAR0601</t>
  </si>
  <si>
    <t>MAR0602</t>
  </si>
  <si>
    <t>základní údržba (čistění, úklid )</t>
  </si>
  <si>
    <t>MAR07</t>
  </si>
  <si>
    <t>Regulátor</t>
  </si>
  <si>
    <t>MAR0701</t>
  </si>
  <si>
    <t>MAR0702</t>
  </si>
  <si>
    <t>celkem za elektro</t>
  </si>
  <si>
    <t>JSS</t>
  </si>
  <si>
    <t>JSS01</t>
  </si>
  <si>
    <t>čerpadla</t>
  </si>
  <si>
    <t>Provozní zámečník</t>
  </si>
  <si>
    <t>JSS0101</t>
  </si>
  <si>
    <t>prohlídka a poslech provozu</t>
  </si>
  <si>
    <t>JSS0102</t>
  </si>
  <si>
    <t>JSS0104</t>
  </si>
  <si>
    <t>mazání</t>
  </si>
  <si>
    <t>JSS0105</t>
  </si>
  <si>
    <t>seřízení ucpávky</t>
  </si>
  <si>
    <t>JSS0106</t>
  </si>
  <si>
    <t>kontrola - motoru</t>
  </si>
  <si>
    <t>JSS0109</t>
  </si>
  <si>
    <t>kontrola - převodové soustrojí a spojka</t>
  </si>
  <si>
    <t>JSS04</t>
  </si>
  <si>
    <t>dmýchadla</t>
  </si>
  <si>
    <t>JSS0401</t>
  </si>
  <si>
    <t>JSS0402</t>
  </si>
  <si>
    <t>JSS0404</t>
  </si>
  <si>
    <t>JSS0405</t>
  </si>
  <si>
    <t>seřízení</t>
  </si>
  <si>
    <t>JSS0406</t>
  </si>
  <si>
    <t>JSS0409</t>
  </si>
  <si>
    <t>JSS0415</t>
  </si>
  <si>
    <t>kontrola a zkoušky zabezpečovacích prvků</t>
  </si>
  <si>
    <t>JSS05</t>
  </si>
  <si>
    <t>kompresory</t>
  </si>
  <si>
    <t>JSS0501</t>
  </si>
  <si>
    <t>JSS0502</t>
  </si>
  <si>
    <t>JSS0504</t>
  </si>
  <si>
    <t>JSS0506</t>
  </si>
  <si>
    <t>JSS0509</t>
  </si>
  <si>
    <t>JSS0516</t>
  </si>
  <si>
    <t>JSS0517</t>
  </si>
  <si>
    <t>kontrola - chlazení</t>
  </si>
  <si>
    <t>JSS06</t>
  </si>
  <si>
    <t>armatury</t>
  </si>
  <si>
    <t>JSS0601</t>
  </si>
  <si>
    <t>prohlídka (a poslech provozu)</t>
  </si>
  <si>
    <t>JSS0602</t>
  </si>
  <si>
    <t>JSS0604</t>
  </si>
  <si>
    <t>mazání PŘEVODOVKY, MOTORU</t>
  </si>
  <si>
    <t>JSS0605</t>
  </si>
  <si>
    <t>seřízení KONCOVÝCH POLOH SPÍNAČE</t>
  </si>
  <si>
    <t>JSS0606</t>
  </si>
  <si>
    <t>JSS0609</t>
  </si>
  <si>
    <t>JSS07</t>
  </si>
  <si>
    <t>tlakové nádoby</t>
  </si>
  <si>
    <t>JSS0702</t>
  </si>
  <si>
    <t>JSS0704</t>
  </si>
  <si>
    <t>JSS0705</t>
  </si>
  <si>
    <t>kontrola- armatury</t>
  </si>
  <si>
    <t>JSS0708</t>
  </si>
  <si>
    <t>protáčení ARMATUR</t>
  </si>
  <si>
    <t>JSS0710</t>
  </si>
  <si>
    <t>JSS08</t>
  </si>
  <si>
    <t>kotelny</t>
  </si>
  <si>
    <t>JSS0801</t>
  </si>
  <si>
    <t>JSS0802</t>
  </si>
  <si>
    <t>JSS0804</t>
  </si>
  <si>
    <t>JSS0809</t>
  </si>
  <si>
    <t>kontrola - čerpadla</t>
  </si>
  <si>
    <t>JSS0812</t>
  </si>
  <si>
    <t>JSS0817</t>
  </si>
  <si>
    <t>JSS0819</t>
  </si>
  <si>
    <t>kontrola - rozvody - TĚSNOST, UCHYCENÍ, STAV NÁTĚRŮ, CHVĚNÍ</t>
  </si>
  <si>
    <t>JSS0828</t>
  </si>
  <si>
    <t>kontrola -výměníky - CELKOVÝ STAV, TĚSNOST</t>
  </si>
  <si>
    <t>JSS0832</t>
  </si>
  <si>
    <t>kontrola  - ventilace</t>
  </si>
  <si>
    <t>JSS09</t>
  </si>
  <si>
    <t>dopravníky</t>
  </si>
  <si>
    <t>JSS0901</t>
  </si>
  <si>
    <t>JSS0902</t>
  </si>
  <si>
    <t>JSS0904</t>
  </si>
  <si>
    <t>JSS0905</t>
  </si>
  <si>
    <t>JSS0906</t>
  </si>
  <si>
    <t>JSS0909</t>
  </si>
  <si>
    <t>JSS10</t>
  </si>
  <si>
    <t>nádrže a odlučovače</t>
  </si>
  <si>
    <t>JSS1001</t>
  </si>
  <si>
    <t>JSS1002</t>
  </si>
  <si>
    <t>JSS1004</t>
  </si>
  <si>
    <t>JSS1009</t>
  </si>
  <si>
    <t>kontrola - rozvody</t>
  </si>
  <si>
    <t>JSS11</t>
  </si>
  <si>
    <t>česle</t>
  </si>
  <si>
    <t>JSS1101</t>
  </si>
  <si>
    <t>JSS1102</t>
  </si>
  <si>
    <t>JSS1104</t>
  </si>
  <si>
    <t>JSS1105</t>
  </si>
  <si>
    <t>JSS1106</t>
  </si>
  <si>
    <t>JSS1109</t>
  </si>
  <si>
    <t>JSS17</t>
  </si>
  <si>
    <t>zdvihadla</t>
  </si>
  <si>
    <t>JSS1701</t>
  </si>
  <si>
    <t>JSS1702</t>
  </si>
  <si>
    <t>JSS1704</t>
  </si>
  <si>
    <t>JSS1705</t>
  </si>
  <si>
    <t>JSS1706</t>
  </si>
  <si>
    <t>JSS1709</t>
  </si>
  <si>
    <t>JSS1718</t>
  </si>
  <si>
    <t xml:space="preserve">kontrola  - vázacích, závěsných a uchopovacích prostředků </t>
  </si>
  <si>
    <t>JSS20</t>
  </si>
  <si>
    <t>shrabováky</t>
  </si>
  <si>
    <t>JSS2001</t>
  </si>
  <si>
    <t>JSS2002</t>
  </si>
  <si>
    <t>JSS2004</t>
  </si>
  <si>
    <t>JSS2005</t>
  </si>
  <si>
    <t>JSS2006</t>
  </si>
  <si>
    <t>JSS2009</t>
  </si>
  <si>
    <t>JSS2012</t>
  </si>
  <si>
    <t>kontrola - lan</t>
  </si>
  <si>
    <t>JSS2013</t>
  </si>
  <si>
    <t>výměna - lan</t>
  </si>
  <si>
    <t>JSS22</t>
  </si>
  <si>
    <t>klimatizace</t>
  </si>
  <si>
    <t>JSS2201</t>
  </si>
  <si>
    <t>JSS2202</t>
  </si>
  <si>
    <t>JSS2204</t>
  </si>
  <si>
    <t>JSS2205</t>
  </si>
  <si>
    <t>JSS2206</t>
  </si>
  <si>
    <t>JSS2209</t>
  </si>
  <si>
    <t>JSS2212</t>
  </si>
  <si>
    <t>odkalování KONTROLA</t>
  </si>
  <si>
    <t>JSS2213</t>
  </si>
  <si>
    <t>JSS2217</t>
  </si>
  <si>
    <t>kontrola -výměníky</t>
  </si>
  <si>
    <t>JSS2220</t>
  </si>
  <si>
    <t>JSS2227</t>
  </si>
  <si>
    <t>kontrola - filtru</t>
  </si>
  <si>
    <t>JSS2230</t>
  </si>
  <si>
    <t>čištění - filtru</t>
  </si>
  <si>
    <t>JSS25</t>
  </si>
  <si>
    <t>převodovka + spojka</t>
  </si>
  <si>
    <t>JSS23</t>
  </si>
  <si>
    <t>JSS2501</t>
  </si>
  <si>
    <t>JSS2502</t>
  </si>
  <si>
    <t>JSS2504</t>
  </si>
  <si>
    <t>JSS2505</t>
  </si>
  <si>
    <t>seřízení - převodové soustrojí a spojka</t>
  </si>
  <si>
    <t>JSS2506</t>
  </si>
  <si>
    <t>JSS26</t>
  </si>
  <si>
    <t>hradítka</t>
  </si>
  <si>
    <t>JSS2601</t>
  </si>
  <si>
    <t>JSS2602</t>
  </si>
  <si>
    <t>JSS2604</t>
  </si>
  <si>
    <t>JSS2605</t>
  </si>
  <si>
    <t xml:space="preserve">seřízení </t>
  </si>
  <si>
    <t>JSS2606</t>
  </si>
  <si>
    <t>JSS2609</t>
  </si>
  <si>
    <t>JSS31</t>
  </si>
  <si>
    <t>Filtr</t>
  </si>
  <si>
    <t>JSS3101</t>
  </si>
  <si>
    <t>kontrola stavu</t>
  </si>
  <si>
    <t>JSS3102</t>
  </si>
  <si>
    <t>JSS29</t>
  </si>
  <si>
    <t>Odlučovač</t>
  </si>
  <si>
    <t>JSS32</t>
  </si>
  <si>
    <t>JSS2901</t>
  </si>
  <si>
    <t>JSS2902</t>
  </si>
  <si>
    <t>Celkem za strojní část</t>
  </si>
  <si>
    <t xml:space="preserve">bezkontaktní měření teploty spojů </t>
  </si>
  <si>
    <t>kontrola obhlídkou (zemění ,stav izol bleskojistek)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</si>
</sst>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8" x14ac:knownFonts="1"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sz val="10"/>
      <color rgb="FF92D05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3" fontId="0" fillId="0" borderId="0" xfId="0" applyNumberFormat="1"/>
    <xf numFmtId="2" fontId="0" fillId="0" borderId="0" xfId="0" applyNumberFormat="1"/>
    <xf numFmtId="0" fontId="0" fillId="0" borderId="2" xfId="0" applyFont="1" applyBorder="1"/>
    <xf numFmtId="0" fontId="0" fillId="0" borderId="3" xfId="0" applyFont="1" applyBorder="1"/>
    <xf numFmtId="164" fontId="0" fillId="0" borderId="3" xfId="0" applyNumberFormat="1" applyFont="1" applyBorder="1" applyAlignment="1">
      <alignment horizontal="right"/>
    </xf>
    <xf numFmtId="164" fontId="0" fillId="0" borderId="4" xfId="0" applyNumberFormat="1" applyFont="1" applyFill="1" applyBorder="1"/>
    <xf numFmtId="0" fontId="0" fillId="0" borderId="5" xfId="0" applyFont="1" applyBorder="1"/>
    <xf numFmtId="0" fontId="2" fillId="0" borderId="1" xfId="0" applyFont="1" applyBorder="1"/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0" fillId="0" borderId="6" xfId="0" applyNumberFormat="1" applyFont="1" applyBorder="1"/>
    <xf numFmtId="164" fontId="0" fillId="0" borderId="1" xfId="0" applyNumberFormat="1" applyFont="1" applyBorder="1" applyAlignment="1">
      <alignment horizontal="right"/>
    </xf>
    <xf numFmtId="0" fontId="5" fillId="0" borderId="0" xfId="0" applyFont="1"/>
    <xf numFmtId="0" fontId="0" fillId="0" borderId="7" xfId="0" applyFont="1" applyBorder="1"/>
    <xf numFmtId="0" fontId="0" fillId="0" borderId="8" xfId="0" applyFont="1" applyBorder="1"/>
    <xf numFmtId="164" fontId="0" fillId="0" borderId="8" xfId="0" applyNumberFormat="1" applyFont="1" applyBorder="1" applyAlignment="1">
      <alignment horizontal="right"/>
    </xf>
    <xf numFmtId="164" fontId="0" fillId="0" borderId="9" xfId="0" applyNumberFormat="1" applyFont="1" applyBorder="1"/>
    <xf numFmtId="164" fontId="0" fillId="0" borderId="4" xfId="0" applyNumberFormat="1" applyFont="1" applyBorder="1"/>
    <xf numFmtId="0" fontId="0" fillId="0" borderId="8" xfId="0" applyFont="1" applyBorder="1" applyAlignment="1">
      <alignment horizontal="left"/>
    </xf>
    <xf numFmtId="0" fontId="0" fillId="0" borderId="0" xfId="0" applyFont="1"/>
    <xf numFmtId="164" fontId="0" fillId="0" borderId="0" xfId="0" applyNumberFormat="1" applyFont="1"/>
    <xf numFmtId="164" fontId="0" fillId="0" borderId="4" xfId="0" applyNumberFormat="1" applyFont="1" applyFill="1" applyBorder="1" applyAlignment="1">
      <alignment horizontal="center"/>
    </xf>
    <xf numFmtId="1" fontId="1" fillId="0" borderId="1" xfId="0" applyNumberFormat="1" applyFont="1" applyBorder="1"/>
    <xf numFmtId="0" fontId="0" fillId="0" borderId="4" xfId="0" applyFont="1" applyBorder="1"/>
    <xf numFmtId="0" fontId="0" fillId="0" borderId="5" xfId="0" applyFont="1" applyFill="1" applyBorder="1"/>
    <xf numFmtId="0" fontId="1" fillId="0" borderId="1" xfId="0" applyFont="1" applyFill="1" applyBorder="1"/>
    <xf numFmtId="0" fontId="0" fillId="0" borderId="1" xfId="0" applyFont="1" applyFill="1" applyBorder="1"/>
    <xf numFmtId="0" fontId="0" fillId="0" borderId="6" xfId="0" applyFont="1" applyBorder="1"/>
    <xf numFmtId="0" fontId="0" fillId="0" borderId="7" xfId="0" applyFont="1" applyFill="1" applyBorder="1"/>
    <xf numFmtId="0" fontId="0" fillId="0" borderId="8" xfId="0" applyFont="1" applyFill="1" applyBorder="1"/>
    <xf numFmtId="0" fontId="0" fillId="0" borderId="9" xfId="0" applyFont="1" applyBorder="1"/>
    <xf numFmtId="164" fontId="6" fillId="2" borderId="0" xfId="0" applyNumberFormat="1" applyFont="1" applyFill="1"/>
    <xf numFmtId="0" fontId="6" fillId="2" borderId="0" xfId="0" applyFont="1" applyFill="1"/>
    <xf numFmtId="0" fontId="0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5" fillId="0" borderId="1" xfId="0" applyNumberFormat="1" applyFont="1" applyBorder="1"/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4" fontId="0" fillId="0" borderId="1" xfId="0" applyNumberFormat="1" applyFont="1" applyBorder="1"/>
    <xf numFmtId="0" fontId="5" fillId="0" borderId="1" xfId="0" applyFont="1" applyBorder="1"/>
    <xf numFmtId="0" fontId="4" fillId="0" borderId="1" xfId="0" applyFont="1" applyBorder="1"/>
    <xf numFmtId="0" fontId="1" fillId="3" borderId="1" xfId="0" applyFont="1" applyFill="1" applyBorder="1"/>
    <xf numFmtId="0" fontId="0" fillId="3" borderId="1" xfId="0" applyFont="1" applyFill="1" applyBorder="1"/>
    <xf numFmtId="0" fontId="7" fillId="0" borderId="10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37" sqref="C37"/>
    </sheetView>
  </sheetViews>
  <sheetFormatPr defaultRowHeight="12.75" x14ac:dyDescent="0.2"/>
  <cols>
    <col min="3" max="3" width="40" customWidth="1"/>
    <col min="4" max="4" width="16.28515625" customWidth="1"/>
    <col min="6" max="6" width="11.140625" bestFit="1" customWidth="1"/>
    <col min="8" max="8" width="12.28515625" bestFit="1" customWidth="1"/>
    <col min="10" max="10" width="18.7109375" style="1" customWidth="1"/>
    <col min="11" max="11" width="27.7109375" customWidth="1"/>
  </cols>
  <sheetData>
    <row r="1" spans="1:10" x14ac:dyDescent="0.2">
      <c r="A1" s="4" t="s">
        <v>0</v>
      </c>
      <c r="B1" s="4" t="s">
        <v>1</v>
      </c>
      <c r="C1" s="4" t="s">
        <v>8</v>
      </c>
      <c r="D1" s="4" t="s">
        <v>3</v>
      </c>
      <c r="E1" s="4" t="s">
        <v>4</v>
      </c>
      <c r="F1" s="4" t="s">
        <v>18</v>
      </c>
      <c r="G1" s="16" t="s">
        <v>5</v>
      </c>
      <c r="H1" s="16" t="s">
        <v>19</v>
      </c>
      <c r="I1" s="38" t="s">
        <v>6</v>
      </c>
      <c r="J1" s="39" t="s">
        <v>11</v>
      </c>
    </row>
    <row r="2" spans="1:10" ht="18" x14ac:dyDescent="0.25">
      <c r="A2" s="4" t="s">
        <v>14</v>
      </c>
      <c r="B2" s="3" t="s">
        <v>12</v>
      </c>
      <c r="C2" s="12" t="s">
        <v>10</v>
      </c>
      <c r="D2" s="12"/>
      <c r="E2" s="48">
        <v>10</v>
      </c>
      <c r="F2" s="4"/>
      <c r="G2" s="13">
        <f>SUM(G3:G5)</f>
        <v>8.3333333333333329E-2</v>
      </c>
      <c r="H2" s="14">
        <f>SUM(H3:H5)</f>
        <v>0.25</v>
      </c>
      <c r="I2" s="38"/>
      <c r="J2" s="40">
        <f>E2*H2</f>
        <v>2.5</v>
      </c>
    </row>
    <row r="3" spans="1:10" x14ac:dyDescent="0.2">
      <c r="A3" s="4" t="s">
        <v>12</v>
      </c>
      <c r="B3" s="4" t="s">
        <v>23</v>
      </c>
      <c r="C3" s="4" t="s">
        <v>20</v>
      </c>
      <c r="D3" s="4"/>
      <c r="E3" s="4"/>
      <c r="F3" s="4">
        <v>6</v>
      </c>
      <c r="G3" s="16">
        <v>2.0833333333333332E-2</v>
      </c>
      <c r="H3" s="16">
        <f>F3*G3</f>
        <v>0.125</v>
      </c>
      <c r="I3" s="38" t="s">
        <v>9</v>
      </c>
      <c r="J3" s="40"/>
    </row>
    <row r="4" spans="1:10" x14ac:dyDescent="0.2">
      <c r="A4" s="4" t="s">
        <v>12</v>
      </c>
      <c r="B4" s="4" t="s">
        <v>24</v>
      </c>
      <c r="C4" s="4" t="s">
        <v>22</v>
      </c>
      <c r="D4" s="4"/>
      <c r="E4" s="4"/>
      <c r="F4" s="4">
        <v>2</v>
      </c>
      <c r="G4" s="16">
        <v>2.0833333333333332E-2</v>
      </c>
      <c r="H4" s="16">
        <f>F4*G4</f>
        <v>4.1666666666666664E-2</v>
      </c>
      <c r="I4" s="38" t="s">
        <v>9</v>
      </c>
      <c r="J4" s="40"/>
    </row>
    <row r="5" spans="1:10" x14ac:dyDescent="0.2">
      <c r="A5" s="4" t="s">
        <v>12</v>
      </c>
      <c r="B5" s="4" t="s">
        <v>25</v>
      </c>
      <c r="C5" s="4" t="s">
        <v>21</v>
      </c>
      <c r="D5" s="4"/>
      <c r="E5" s="4"/>
      <c r="F5" s="4">
        <v>2</v>
      </c>
      <c r="G5" s="16">
        <v>4.1666666666666664E-2</v>
      </c>
      <c r="H5" s="16">
        <f>F5*G5</f>
        <v>8.3333333333333329E-2</v>
      </c>
      <c r="I5" s="38" t="s">
        <v>9</v>
      </c>
      <c r="J5" s="41"/>
    </row>
    <row r="6" spans="1:10" x14ac:dyDescent="0.2">
      <c r="A6" s="4"/>
      <c r="B6" s="4"/>
      <c r="C6" s="4"/>
      <c r="D6" s="4"/>
      <c r="E6" s="4"/>
      <c r="F6" s="4"/>
      <c r="G6" s="4"/>
      <c r="H6" s="4"/>
      <c r="I6" s="4"/>
      <c r="J6" s="40"/>
    </row>
    <row r="7" spans="1:10" x14ac:dyDescent="0.2">
      <c r="A7" s="4" t="s">
        <v>0</v>
      </c>
      <c r="B7" s="4" t="s">
        <v>1</v>
      </c>
      <c r="C7" s="4" t="s">
        <v>2</v>
      </c>
      <c r="D7" s="4" t="s">
        <v>3</v>
      </c>
      <c r="E7" s="4" t="s">
        <v>28</v>
      </c>
      <c r="F7" s="4" t="s">
        <v>16</v>
      </c>
      <c r="G7" s="42" t="s">
        <v>5</v>
      </c>
      <c r="H7" s="42" t="s">
        <v>17</v>
      </c>
      <c r="I7" s="38" t="s">
        <v>6</v>
      </c>
      <c r="J7" s="43" t="s">
        <v>11</v>
      </c>
    </row>
    <row r="8" spans="1:10" ht="15" x14ac:dyDescent="0.25">
      <c r="A8" s="4" t="s">
        <v>14</v>
      </c>
      <c r="B8" s="3" t="s">
        <v>13</v>
      </c>
      <c r="C8" s="3" t="s">
        <v>15</v>
      </c>
      <c r="D8" s="4"/>
      <c r="E8" s="3">
        <v>12000</v>
      </c>
      <c r="F8" s="3"/>
      <c r="G8" s="14">
        <f>SUM(G9:G9)</f>
        <v>6.9444444444444447E-4</v>
      </c>
      <c r="H8" s="14">
        <f>SUM(H9)</f>
        <v>1.3888888888888889E-3</v>
      </c>
      <c r="I8" s="44"/>
      <c r="J8" s="40">
        <f>H8*E8</f>
        <v>16.666666666666668</v>
      </c>
    </row>
    <row r="9" spans="1:10" x14ac:dyDescent="0.2">
      <c r="A9" s="4" t="s">
        <v>13</v>
      </c>
      <c r="B9" s="4" t="s">
        <v>26</v>
      </c>
      <c r="C9" s="4" t="s">
        <v>27</v>
      </c>
      <c r="D9" s="4"/>
      <c r="E9" s="4"/>
      <c r="F9" s="4">
        <v>2</v>
      </c>
      <c r="G9" s="16">
        <v>6.9444444444444447E-4</v>
      </c>
      <c r="H9" s="16">
        <f>G9*F9</f>
        <v>1.3888888888888889E-3</v>
      </c>
      <c r="I9" s="38" t="s">
        <v>7</v>
      </c>
      <c r="J9" s="40"/>
    </row>
    <row r="10" spans="1:10" x14ac:dyDescent="0.2">
      <c r="A10" s="4"/>
      <c r="B10" s="4"/>
      <c r="C10" s="4"/>
      <c r="D10" s="4"/>
      <c r="E10" s="4"/>
      <c r="F10" s="4"/>
      <c r="G10" s="4"/>
      <c r="H10" s="4"/>
      <c r="I10" s="4"/>
      <c r="J10" s="40"/>
    </row>
    <row r="11" spans="1:10" x14ac:dyDescent="0.2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16</v>
      </c>
      <c r="G11" s="42" t="s">
        <v>5</v>
      </c>
      <c r="H11" s="42" t="s">
        <v>17</v>
      </c>
      <c r="I11" s="38" t="s">
        <v>6</v>
      </c>
      <c r="J11" s="43" t="s">
        <v>11</v>
      </c>
    </row>
    <row r="12" spans="1:10" ht="15" x14ac:dyDescent="0.25">
      <c r="A12" s="4" t="s">
        <v>14</v>
      </c>
      <c r="B12" s="3" t="s">
        <v>13</v>
      </c>
      <c r="C12" s="3" t="s">
        <v>29</v>
      </c>
      <c r="D12" s="4"/>
      <c r="E12" s="3">
        <v>298</v>
      </c>
      <c r="F12" s="3"/>
      <c r="G12" s="14">
        <f>SUM(G13:G13)</f>
        <v>1.3888888888888888E-2</v>
      </c>
      <c r="H12" s="14">
        <f>SUM(H13)</f>
        <v>4.1666666666666664E-2</v>
      </c>
      <c r="I12" s="44"/>
      <c r="J12" s="40">
        <f>E12*H12</f>
        <v>12.416666666666666</v>
      </c>
    </row>
    <row r="13" spans="1:10" x14ac:dyDescent="0.2">
      <c r="A13" s="4" t="s">
        <v>13</v>
      </c>
      <c r="B13" s="4" t="s">
        <v>26</v>
      </c>
      <c r="C13" s="4" t="s">
        <v>27</v>
      </c>
      <c r="D13" s="4"/>
      <c r="E13" s="4"/>
      <c r="F13" s="4">
        <v>3</v>
      </c>
      <c r="G13" s="16">
        <v>1.3888888888888888E-2</v>
      </c>
      <c r="H13" s="16">
        <f>F13*G13</f>
        <v>4.1666666666666664E-2</v>
      </c>
      <c r="I13" s="38" t="s">
        <v>7</v>
      </c>
      <c r="J13" s="40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0"/>
    </row>
    <row r="15" spans="1:10" x14ac:dyDescent="0.2">
      <c r="A15" s="4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16</v>
      </c>
      <c r="G15" s="42" t="s">
        <v>5</v>
      </c>
      <c r="H15" s="42" t="s">
        <v>17</v>
      </c>
      <c r="I15" s="38" t="s">
        <v>6</v>
      </c>
      <c r="J15" s="43" t="s">
        <v>11</v>
      </c>
    </row>
    <row r="16" spans="1:10" ht="15" x14ac:dyDescent="0.25">
      <c r="A16" s="4" t="s">
        <v>14</v>
      </c>
      <c r="B16" s="3" t="s">
        <v>13</v>
      </c>
      <c r="C16" s="3" t="s">
        <v>30</v>
      </c>
      <c r="D16" s="4"/>
      <c r="E16" s="3">
        <v>39</v>
      </c>
      <c r="F16" s="3"/>
      <c r="G16" s="14">
        <f>SUM(G17:G17)</f>
        <v>2.0833333333333332E-2</v>
      </c>
      <c r="H16" s="14">
        <f>SUM(H17)</f>
        <v>6.25E-2</v>
      </c>
      <c r="I16" s="44"/>
      <c r="J16" s="40">
        <f>E16*H16</f>
        <v>2.4375</v>
      </c>
    </row>
    <row r="17" spans="1:10" x14ac:dyDescent="0.2">
      <c r="A17" s="4" t="s">
        <v>13</v>
      </c>
      <c r="B17" s="4" t="s">
        <v>26</v>
      </c>
      <c r="C17" s="4" t="s">
        <v>27</v>
      </c>
      <c r="D17" s="4"/>
      <c r="E17" s="4"/>
      <c r="F17" s="4">
        <v>3</v>
      </c>
      <c r="G17" s="16">
        <v>2.0833333333333332E-2</v>
      </c>
      <c r="H17" s="16">
        <f>F17*G17</f>
        <v>6.25E-2</v>
      </c>
      <c r="I17" s="38" t="s">
        <v>7</v>
      </c>
      <c r="J17" s="40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0"/>
    </row>
    <row r="19" spans="1:10" x14ac:dyDescent="0.2">
      <c r="A19" s="4" t="s">
        <v>0</v>
      </c>
      <c r="B19" s="4" t="s">
        <v>1</v>
      </c>
      <c r="C19" s="4" t="s">
        <v>8</v>
      </c>
      <c r="D19" s="4" t="s">
        <v>3</v>
      </c>
      <c r="E19" s="4" t="s">
        <v>4</v>
      </c>
      <c r="F19" s="4" t="s">
        <v>18</v>
      </c>
      <c r="G19" s="16" t="s">
        <v>5</v>
      </c>
      <c r="H19" s="16" t="s">
        <v>19</v>
      </c>
      <c r="I19" s="38" t="s">
        <v>6</v>
      </c>
      <c r="J19" s="2" t="s">
        <v>11</v>
      </c>
    </row>
    <row r="20" spans="1:10" ht="18" x14ac:dyDescent="0.25">
      <c r="A20" s="4" t="s">
        <v>31</v>
      </c>
      <c r="B20" s="3" t="s">
        <v>32</v>
      </c>
      <c r="C20" s="12" t="s">
        <v>33</v>
      </c>
      <c r="D20" s="4" t="s">
        <v>34</v>
      </c>
      <c r="E20" s="4">
        <v>88</v>
      </c>
      <c r="F20" s="4"/>
      <c r="G20" s="13">
        <f>SUM(G21:G26)</f>
        <v>5.0694444444444445E-2</v>
      </c>
      <c r="H20" s="14">
        <f>SUM(H21:H26)</f>
        <v>0.23680555555555555</v>
      </c>
      <c r="I20" s="45"/>
      <c r="J20" s="45">
        <f>E20*H20</f>
        <v>20.838888888888889</v>
      </c>
    </row>
    <row r="21" spans="1:10" s="17" customFormat="1" x14ac:dyDescent="0.2">
      <c r="A21" s="4" t="s">
        <v>32</v>
      </c>
      <c r="B21" s="4" t="s">
        <v>35</v>
      </c>
      <c r="C21" s="4" t="s">
        <v>36</v>
      </c>
      <c r="D21" s="4" t="s">
        <v>34</v>
      </c>
      <c r="E21" s="4"/>
      <c r="F21" s="4">
        <v>2</v>
      </c>
      <c r="G21" s="16">
        <v>5.5555555555555558E-3</v>
      </c>
      <c r="H21" s="16">
        <f t="shared" ref="H21:H26" si="0">F21*G21</f>
        <v>1.1111111111111112E-2</v>
      </c>
      <c r="I21" s="38" t="s">
        <v>7</v>
      </c>
      <c r="J21" s="46"/>
    </row>
    <row r="22" spans="1:10" s="17" customFormat="1" x14ac:dyDescent="0.2">
      <c r="A22" s="4" t="s">
        <v>32</v>
      </c>
      <c r="B22" s="4" t="s">
        <v>37</v>
      </c>
      <c r="C22" s="4" t="s">
        <v>38</v>
      </c>
      <c r="D22" s="4" t="s">
        <v>34</v>
      </c>
      <c r="E22" s="4"/>
      <c r="F22" s="4">
        <v>6</v>
      </c>
      <c r="G22" s="16">
        <v>1.0416666666666666E-2</v>
      </c>
      <c r="H22" s="16">
        <f t="shared" si="0"/>
        <v>6.25E-2</v>
      </c>
      <c r="I22" s="38" t="s">
        <v>7</v>
      </c>
      <c r="J22" s="46"/>
    </row>
    <row r="23" spans="1:10" s="17" customFormat="1" x14ac:dyDescent="0.2">
      <c r="A23" s="4" t="s">
        <v>32</v>
      </c>
      <c r="B23" s="4" t="s">
        <v>39</v>
      </c>
      <c r="C23" s="4" t="s">
        <v>40</v>
      </c>
      <c r="D23" s="4" t="s">
        <v>34</v>
      </c>
      <c r="E23" s="4"/>
      <c r="F23" s="4">
        <v>3</v>
      </c>
      <c r="G23" s="16">
        <v>1.0416666666666666E-2</v>
      </c>
      <c r="H23" s="16">
        <f t="shared" si="0"/>
        <v>3.125E-2</v>
      </c>
      <c r="I23" s="38" t="s">
        <v>7</v>
      </c>
      <c r="J23" s="46"/>
    </row>
    <row r="24" spans="1:10" s="17" customFormat="1" x14ac:dyDescent="0.2">
      <c r="A24" s="4" t="s">
        <v>32</v>
      </c>
      <c r="B24" s="4" t="s">
        <v>41</v>
      </c>
      <c r="C24" s="4" t="s">
        <v>42</v>
      </c>
      <c r="D24" s="4" t="s">
        <v>34</v>
      </c>
      <c r="E24" s="4"/>
      <c r="F24" s="4">
        <v>6</v>
      </c>
      <c r="G24" s="16">
        <v>1.0416666666666666E-2</v>
      </c>
      <c r="H24" s="16">
        <f t="shared" si="0"/>
        <v>6.25E-2</v>
      </c>
      <c r="I24" s="38" t="s">
        <v>7</v>
      </c>
      <c r="J24" s="46"/>
    </row>
    <row r="25" spans="1:10" s="17" customFormat="1" x14ac:dyDescent="0.2">
      <c r="A25" s="4" t="s">
        <v>32</v>
      </c>
      <c r="B25" s="4" t="s">
        <v>43</v>
      </c>
      <c r="C25" s="4" t="s">
        <v>44</v>
      </c>
      <c r="D25" s="4" t="s">
        <v>34</v>
      </c>
      <c r="E25" s="4"/>
      <c r="F25" s="4">
        <v>6</v>
      </c>
      <c r="G25" s="16">
        <v>6.9444444444444441E-3</v>
      </c>
      <c r="H25" s="16">
        <f t="shared" si="0"/>
        <v>4.1666666666666664E-2</v>
      </c>
      <c r="I25" s="38" t="s">
        <v>7</v>
      </c>
      <c r="J25" s="46"/>
    </row>
    <row r="26" spans="1:10" s="17" customFormat="1" x14ac:dyDescent="0.2">
      <c r="A26" s="4" t="s">
        <v>32</v>
      </c>
      <c r="B26" s="4" t="s">
        <v>45</v>
      </c>
      <c r="C26" s="4" t="s">
        <v>46</v>
      </c>
      <c r="D26" s="4" t="s">
        <v>34</v>
      </c>
      <c r="E26" s="4"/>
      <c r="F26" s="4">
        <v>4</v>
      </c>
      <c r="G26" s="16">
        <v>6.9444444444444441E-3</v>
      </c>
      <c r="H26" s="16">
        <f t="shared" si="0"/>
        <v>2.7777777777777776E-2</v>
      </c>
      <c r="I26" s="38" t="s">
        <v>7</v>
      </c>
      <c r="J26" s="46"/>
    </row>
    <row r="30" spans="1:10" x14ac:dyDescent="0.2">
      <c r="J30" s="1">
        <f>J2+J8+J12+J16+I20+J20</f>
        <v>54.859722222222224</v>
      </c>
    </row>
    <row r="31" spans="1:10" x14ac:dyDescent="0.2">
      <c r="J31" s="5"/>
    </row>
    <row r="32" spans="1:10" x14ac:dyDescent="0.2">
      <c r="J32" s="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view="pageBreakPreview" zoomScaleNormal="100" zoomScaleSheetLayoutView="100" workbookViewId="0">
      <selection activeCell="C16" sqref="C16"/>
    </sheetView>
  </sheetViews>
  <sheetFormatPr defaultRowHeight="12.75" x14ac:dyDescent="0.2"/>
  <cols>
    <col min="1" max="2" width="9.140625" style="24" customWidth="1"/>
    <col min="3" max="3" width="75.7109375" style="24" customWidth="1"/>
    <col min="4" max="4" width="16.28515625" style="24" bestFit="1" customWidth="1"/>
    <col min="5" max="5" width="9.140625" style="24" customWidth="1"/>
    <col min="6" max="6" width="11.5703125" style="24" bestFit="1" customWidth="1"/>
    <col min="7" max="7" width="9.140625" style="24" customWidth="1"/>
    <col min="8" max="8" width="13.5703125" style="24" bestFit="1" customWidth="1"/>
    <col min="9" max="9" width="12.5703125" style="25" customWidth="1"/>
    <col min="10" max="10" width="27.42578125" customWidth="1"/>
  </cols>
  <sheetData>
    <row r="1" spans="1:9" x14ac:dyDescent="0.2">
      <c r="A1" s="7" t="s">
        <v>0</v>
      </c>
      <c r="B1" s="8" t="s">
        <v>1</v>
      </c>
      <c r="C1" s="8" t="s">
        <v>8</v>
      </c>
      <c r="D1" s="8" t="s">
        <v>3</v>
      </c>
      <c r="E1" s="8" t="s">
        <v>4</v>
      </c>
      <c r="F1" s="8" t="s">
        <v>18</v>
      </c>
      <c r="G1" s="9" t="s">
        <v>5</v>
      </c>
      <c r="H1" s="9" t="s">
        <v>19</v>
      </c>
      <c r="I1" s="10" t="s">
        <v>11</v>
      </c>
    </row>
    <row r="2" spans="1:9" ht="18" x14ac:dyDescent="0.25">
      <c r="A2" s="11" t="s">
        <v>31</v>
      </c>
      <c r="B2" s="3" t="s">
        <v>47</v>
      </c>
      <c r="C2" s="12" t="s">
        <v>48</v>
      </c>
      <c r="D2" s="4" t="s">
        <v>34</v>
      </c>
      <c r="E2" s="4">
        <v>252</v>
      </c>
      <c r="F2" s="4"/>
      <c r="G2" s="13">
        <f>SUM(G3:G7)</f>
        <v>4.1666666666666657E-2</v>
      </c>
      <c r="H2" s="14">
        <f>SUM(H3:H7)</f>
        <v>0.125</v>
      </c>
      <c r="I2" s="15">
        <f>E2*H2</f>
        <v>31.5</v>
      </c>
    </row>
    <row r="3" spans="1:9" x14ac:dyDescent="0.2">
      <c r="A3" s="11" t="s">
        <v>47</v>
      </c>
      <c r="B3" s="4" t="s">
        <v>49</v>
      </c>
      <c r="C3" s="4" t="s">
        <v>50</v>
      </c>
      <c r="D3" s="4" t="s">
        <v>34</v>
      </c>
      <c r="E3" s="4"/>
      <c r="F3" s="4">
        <v>4</v>
      </c>
      <c r="G3" s="16">
        <v>6.9444444444444441E-3</v>
      </c>
      <c r="H3" s="16">
        <f>F3*G3</f>
        <v>2.7777777777777776E-2</v>
      </c>
      <c r="I3" s="15"/>
    </row>
    <row r="4" spans="1:9" x14ac:dyDescent="0.2">
      <c r="A4" s="11" t="s">
        <v>47</v>
      </c>
      <c r="B4" s="4" t="s">
        <v>51</v>
      </c>
      <c r="C4" s="4" t="s">
        <v>52</v>
      </c>
      <c r="D4" s="4" t="s">
        <v>34</v>
      </c>
      <c r="E4" s="4"/>
      <c r="F4" s="4">
        <v>2</v>
      </c>
      <c r="G4" s="16">
        <v>6.9444444444444441E-3</v>
      </c>
      <c r="H4" s="16">
        <f>F4*G4</f>
        <v>1.3888888888888888E-2</v>
      </c>
      <c r="I4" s="15"/>
    </row>
    <row r="5" spans="1:9" x14ac:dyDescent="0.2">
      <c r="A5" s="11" t="s">
        <v>47</v>
      </c>
      <c r="B5" s="4" t="s">
        <v>53</v>
      </c>
      <c r="C5" s="4" t="s">
        <v>54</v>
      </c>
      <c r="D5" s="4" t="s">
        <v>34</v>
      </c>
      <c r="E5" s="4"/>
      <c r="F5" s="4">
        <v>2</v>
      </c>
      <c r="G5" s="16">
        <v>1.0416666666666666E-2</v>
      </c>
      <c r="H5" s="16">
        <f>F5*G5</f>
        <v>2.0833333333333332E-2</v>
      </c>
      <c r="I5" s="15"/>
    </row>
    <row r="6" spans="1:9" x14ac:dyDescent="0.2">
      <c r="A6" s="11" t="s">
        <v>47</v>
      </c>
      <c r="B6" s="4" t="s">
        <v>55</v>
      </c>
      <c r="C6" s="4" t="s">
        <v>56</v>
      </c>
      <c r="D6" s="4" t="s">
        <v>34</v>
      </c>
      <c r="E6" s="4"/>
      <c r="F6" s="4">
        <v>2</v>
      </c>
      <c r="G6" s="16">
        <v>1.0416666666666666E-2</v>
      </c>
      <c r="H6" s="16">
        <f>F6*G6</f>
        <v>2.0833333333333332E-2</v>
      </c>
      <c r="I6" s="15"/>
    </row>
    <row r="7" spans="1:9" ht="13.5" thickBot="1" x14ac:dyDescent="0.25">
      <c r="A7" s="18" t="s">
        <v>47</v>
      </c>
      <c r="B7" s="19" t="s">
        <v>57</v>
      </c>
      <c r="C7" s="19" t="s">
        <v>58</v>
      </c>
      <c r="D7" s="19" t="s">
        <v>34</v>
      </c>
      <c r="E7" s="19"/>
      <c r="F7" s="19">
        <v>6</v>
      </c>
      <c r="G7" s="20">
        <v>6.9444444444444441E-3</v>
      </c>
      <c r="H7" s="20">
        <f>F7*G7</f>
        <v>4.1666666666666664E-2</v>
      </c>
      <c r="I7" s="21"/>
    </row>
    <row r="8" spans="1:9" x14ac:dyDescent="0.2">
      <c r="A8" s="7" t="s">
        <v>0</v>
      </c>
      <c r="B8" s="8" t="s">
        <v>1</v>
      </c>
      <c r="C8" s="8" t="s">
        <v>8</v>
      </c>
      <c r="D8" s="8" t="s">
        <v>3</v>
      </c>
      <c r="E8" s="8" t="s">
        <v>4</v>
      </c>
      <c r="F8" s="8" t="s">
        <v>18</v>
      </c>
      <c r="G8" s="9" t="s">
        <v>5</v>
      </c>
      <c r="H8" s="9" t="s">
        <v>19</v>
      </c>
      <c r="I8" s="22" t="s">
        <v>11</v>
      </c>
    </row>
    <row r="9" spans="1:9" ht="18" x14ac:dyDescent="0.25">
      <c r="A9" s="11" t="s">
        <v>31</v>
      </c>
      <c r="B9" s="3" t="s">
        <v>59</v>
      </c>
      <c r="C9" s="12" t="s">
        <v>60</v>
      </c>
      <c r="D9" s="4" t="s">
        <v>34</v>
      </c>
      <c r="E9" s="4">
        <v>138</v>
      </c>
      <c r="F9" s="4"/>
      <c r="G9" s="13">
        <f>SUM(G10:G16)</f>
        <v>6.25E-2</v>
      </c>
      <c r="H9" s="14">
        <f>SUM(H10:H16)</f>
        <v>0.24652777777777776</v>
      </c>
      <c r="I9" s="15">
        <f>E9*H9</f>
        <v>34.020833333333329</v>
      </c>
    </row>
    <row r="10" spans="1:9" x14ac:dyDescent="0.2">
      <c r="A10" s="11" t="s">
        <v>59</v>
      </c>
      <c r="B10" s="4" t="s">
        <v>61</v>
      </c>
      <c r="C10" s="4" t="s">
        <v>62</v>
      </c>
      <c r="D10" s="4" t="s">
        <v>34</v>
      </c>
      <c r="E10" s="4"/>
      <c r="F10" s="4">
        <v>4</v>
      </c>
      <c r="G10" s="16">
        <v>6.9444444444444441E-3</v>
      </c>
      <c r="H10" s="16">
        <f>F10*G10</f>
        <v>2.7777777777777776E-2</v>
      </c>
      <c r="I10" s="15"/>
    </row>
    <row r="11" spans="1:9" s="17" customFormat="1" x14ac:dyDescent="0.2">
      <c r="A11" s="11" t="s">
        <v>59</v>
      </c>
      <c r="B11" s="4" t="s">
        <v>63</v>
      </c>
      <c r="C11" s="4" t="s">
        <v>64</v>
      </c>
      <c r="D11" s="4" t="s">
        <v>34</v>
      </c>
      <c r="E11" s="4"/>
      <c r="F11" s="4">
        <v>2</v>
      </c>
      <c r="G11" s="16">
        <v>6.9444444444444441E-3</v>
      </c>
      <c r="H11" s="16">
        <f t="shared" ref="H11:H16" si="0">F11*G11</f>
        <v>1.3888888888888888E-2</v>
      </c>
      <c r="I11" s="15"/>
    </row>
    <row r="12" spans="1:9" s="17" customFormat="1" x14ac:dyDescent="0.2">
      <c r="A12" s="11" t="s">
        <v>59</v>
      </c>
      <c r="B12" s="4" t="s">
        <v>65</v>
      </c>
      <c r="C12" s="4" t="s">
        <v>66</v>
      </c>
      <c r="D12" s="4" t="s">
        <v>34</v>
      </c>
      <c r="E12" s="4"/>
      <c r="F12" s="4">
        <v>2</v>
      </c>
      <c r="G12" s="16">
        <v>1.0416666666666666E-2</v>
      </c>
      <c r="H12" s="16">
        <f t="shared" si="0"/>
        <v>2.0833333333333332E-2</v>
      </c>
      <c r="I12" s="15"/>
    </row>
    <row r="13" spans="1:9" s="17" customFormat="1" x14ac:dyDescent="0.2">
      <c r="A13" s="11" t="s">
        <v>59</v>
      </c>
      <c r="B13" s="4" t="s">
        <v>67</v>
      </c>
      <c r="C13" s="4" t="s">
        <v>68</v>
      </c>
      <c r="D13" s="4" t="s">
        <v>34</v>
      </c>
      <c r="E13" s="4"/>
      <c r="F13" s="4">
        <v>3</v>
      </c>
      <c r="G13" s="16">
        <v>1.0416666666666666E-2</v>
      </c>
      <c r="H13" s="16">
        <f t="shared" si="0"/>
        <v>3.125E-2</v>
      </c>
      <c r="I13" s="15"/>
    </row>
    <row r="14" spans="1:9" x14ac:dyDescent="0.2">
      <c r="A14" s="11" t="s">
        <v>59</v>
      </c>
      <c r="B14" s="4" t="s">
        <v>69</v>
      </c>
      <c r="C14" s="4" t="s">
        <v>70</v>
      </c>
      <c r="D14" s="4" t="s">
        <v>34</v>
      </c>
      <c r="E14" s="4"/>
      <c r="F14" s="4">
        <v>6</v>
      </c>
      <c r="G14" s="16">
        <v>1.3888888888888888E-2</v>
      </c>
      <c r="H14" s="16">
        <f t="shared" si="0"/>
        <v>8.3333333333333329E-2</v>
      </c>
      <c r="I14" s="15"/>
    </row>
    <row r="15" spans="1:9" x14ac:dyDescent="0.2">
      <c r="A15" s="11" t="s">
        <v>59</v>
      </c>
      <c r="B15" s="4" t="s">
        <v>71</v>
      </c>
      <c r="C15" s="4" t="s">
        <v>72</v>
      </c>
      <c r="D15" s="4" t="s">
        <v>34</v>
      </c>
      <c r="E15" s="4"/>
      <c r="F15" s="4">
        <v>4</v>
      </c>
      <c r="G15" s="16">
        <v>6.9444444444444441E-3</v>
      </c>
      <c r="H15" s="16">
        <f t="shared" si="0"/>
        <v>2.7777777777777776E-2</v>
      </c>
      <c r="I15" s="15"/>
    </row>
    <row r="16" spans="1:9" ht="13.5" thickBot="1" x14ac:dyDescent="0.25">
      <c r="A16" s="18" t="s">
        <v>59</v>
      </c>
      <c r="B16" s="19" t="s">
        <v>73</v>
      </c>
      <c r="C16" s="23" t="s">
        <v>74</v>
      </c>
      <c r="D16" s="19" t="s">
        <v>34</v>
      </c>
      <c r="E16" s="23"/>
      <c r="F16" s="19">
        <v>6</v>
      </c>
      <c r="G16" s="20">
        <v>6.9444444444444441E-3</v>
      </c>
      <c r="H16" s="20">
        <f t="shared" si="0"/>
        <v>4.1666666666666664E-2</v>
      </c>
      <c r="I16" s="21"/>
    </row>
    <row r="17" spans="1:9" x14ac:dyDescent="0.2">
      <c r="A17" s="7" t="s">
        <v>0</v>
      </c>
      <c r="B17" s="8" t="s">
        <v>1</v>
      </c>
      <c r="C17" s="8" t="s">
        <v>8</v>
      </c>
      <c r="D17" s="8" t="s">
        <v>3</v>
      </c>
      <c r="E17" s="8" t="s">
        <v>4</v>
      </c>
      <c r="F17" s="8" t="s">
        <v>18</v>
      </c>
      <c r="G17" s="9" t="s">
        <v>5</v>
      </c>
      <c r="H17" s="9" t="s">
        <v>19</v>
      </c>
      <c r="I17" s="22" t="s">
        <v>11</v>
      </c>
    </row>
    <row r="18" spans="1:9" ht="18" x14ac:dyDescent="0.25">
      <c r="A18" s="11" t="s">
        <v>31</v>
      </c>
      <c r="B18" s="3" t="s">
        <v>75</v>
      </c>
      <c r="C18" s="12" t="s">
        <v>76</v>
      </c>
      <c r="D18" s="4" t="s">
        <v>34</v>
      </c>
      <c r="E18" s="4">
        <v>260</v>
      </c>
      <c r="F18" s="4"/>
      <c r="G18" s="13">
        <f>SUM(G19:G22)</f>
        <v>3.1249999999999997E-2</v>
      </c>
      <c r="H18" s="14">
        <f>SUM(H19:H22)</f>
        <v>0.12499999999999999</v>
      </c>
      <c r="I18" s="15">
        <f>E18*H18</f>
        <v>32.499999999999993</v>
      </c>
    </row>
    <row r="19" spans="1:9" x14ac:dyDescent="0.2">
      <c r="A19" s="11" t="s">
        <v>75</v>
      </c>
      <c r="B19" s="4" t="s">
        <v>77</v>
      </c>
      <c r="C19" s="4" t="s">
        <v>62</v>
      </c>
      <c r="D19" s="4" t="s">
        <v>34</v>
      </c>
      <c r="E19" s="4"/>
      <c r="F19" s="4">
        <v>4</v>
      </c>
      <c r="G19" s="16">
        <v>6.9444444444444441E-3</v>
      </c>
      <c r="H19" s="16">
        <f>F19*G19</f>
        <v>2.7777777777777776E-2</v>
      </c>
      <c r="I19" s="15"/>
    </row>
    <row r="20" spans="1:9" x14ac:dyDescent="0.2">
      <c r="A20" s="11" t="s">
        <v>75</v>
      </c>
      <c r="B20" s="4" t="s">
        <v>78</v>
      </c>
      <c r="C20" s="4" t="s">
        <v>79</v>
      </c>
      <c r="D20" s="4" t="s">
        <v>34</v>
      </c>
      <c r="E20" s="4"/>
      <c r="F20" s="4">
        <v>2</v>
      </c>
      <c r="G20" s="16">
        <v>6.9444444444444441E-3</v>
      </c>
      <c r="H20" s="16">
        <f>F20*G20</f>
        <v>1.3888888888888888E-2</v>
      </c>
      <c r="I20" s="15"/>
    </row>
    <row r="21" spans="1:9" x14ac:dyDescent="0.2">
      <c r="A21" s="11" t="s">
        <v>75</v>
      </c>
      <c r="B21" s="4" t="s">
        <v>80</v>
      </c>
      <c r="C21" s="4" t="s">
        <v>81</v>
      </c>
      <c r="D21" s="4" t="s">
        <v>34</v>
      </c>
      <c r="E21" s="4"/>
      <c r="F21" s="4">
        <v>6</v>
      </c>
      <c r="G21" s="16">
        <v>1.0416666666666666E-2</v>
      </c>
      <c r="H21" s="16">
        <f>F21*G21</f>
        <v>6.25E-2</v>
      </c>
      <c r="I21" s="15"/>
    </row>
    <row r="22" spans="1:9" ht="13.5" thickBot="1" x14ac:dyDescent="0.25">
      <c r="A22" s="18" t="s">
        <v>75</v>
      </c>
      <c r="B22" s="19" t="s">
        <v>82</v>
      </c>
      <c r="C22" s="19" t="s">
        <v>83</v>
      </c>
      <c r="D22" s="19" t="s">
        <v>34</v>
      </c>
      <c r="E22" s="19"/>
      <c r="F22" s="19">
        <v>3</v>
      </c>
      <c r="G22" s="20">
        <v>6.9444444444444441E-3</v>
      </c>
      <c r="H22" s="20">
        <f>F22*G22</f>
        <v>2.0833333333333332E-2</v>
      </c>
      <c r="I22" s="21"/>
    </row>
    <row r="23" spans="1:9" x14ac:dyDescent="0.2">
      <c r="A23" s="7" t="s">
        <v>0</v>
      </c>
      <c r="B23" s="8" t="s">
        <v>1</v>
      </c>
      <c r="C23" s="8" t="s">
        <v>8</v>
      </c>
      <c r="D23" s="8" t="s">
        <v>3</v>
      </c>
      <c r="E23" s="8" t="s">
        <v>4</v>
      </c>
      <c r="F23" s="8" t="s">
        <v>18</v>
      </c>
      <c r="G23" s="9" t="s">
        <v>5</v>
      </c>
      <c r="H23" s="9" t="s">
        <v>19</v>
      </c>
      <c r="I23" s="22" t="s">
        <v>11</v>
      </c>
    </row>
    <row r="24" spans="1:9" ht="18" x14ac:dyDescent="0.25">
      <c r="A24" s="11" t="s">
        <v>31</v>
      </c>
      <c r="B24" s="3" t="s">
        <v>84</v>
      </c>
      <c r="C24" s="12" t="s">
        <v>85</v>
      </c>
      <c r="D24" s="4" t="s">
        <v>34</v>
      </c>
      <c r="E24" s="4">
        <v>138</v>
      </c>
      <c r="F24" s="4"/>
      <c r="G24" s="13">
        <f>SUM(G25:G27)</f>
        <v>2.0833333333333332E-2</v>
      </c>
      <c r="H24" s="14">
        <f>SUM(H25:H27)</f>
        <v>0.1111111111111111</v>
      </c>
      <c r="I24" s="15">
        <f>H24*E24</f>
        <v>15.333333333333332</v>
      </c>
    </row>
    <row r="25" spans="1:9" x14ac:dyDescent="0.2">
      <c r="A25" s="11" t="s">
        <v>84</v>
      </c>
      <c r="B25" s="4" t="s">
        <v>86</v>
      </c>
      <c r="C25" s="4" t="s">
        <v>87</v>
      </c>
      <c r="D25" s="4" t="s">
        <v>34</v>
      </c>
      <c r="E25" s="4"/>
      <c r="F25" s="4">
        <v>6</v>
      </c>
      <c r="G25" s="16">
        <v>6.9444444444444441E-3</v>
      </c>
      <c r="H25" s="16">
        <f>F25*G25</f>
        <v>4.1666666666666664E-2</v>
      </c>
      <c r="I25" s="15"/>
    </row>
    <row r="26" spans="1:9" x14ac:dyDescent="0.2">
      <c r="A26" s="11" t="s">
        <v>84</v>
      </c>
      <c r="B26" s="4" t="s">
        <v>88</v>
      </c>
      <c r="C26" s="4" t="s">
        <v>89</v>
      </c>
      <c r="D26" s="4" t="s">
        <v>34</v>
      </c>
      <c r="E26" s="4"/>
      <c r="F26" s="4">
        <v>6</v>
      </c>
      <c r="G26" s="16">
        <v>6.9444444444444441E-3</v>
      </c>
      <c r="H26" s="16">
        <f>F26*G26</f>
        <v>4.1666666666666664E-2</v>
      </c>
      <c r="I26" s="15"/>
    </row>
    <row r="27" spans="1:9" s="17" customFormat="1" ht="13.5" thickBot="1" x14ac:dyDescent="0.25">
      <c r="A27" s="18" t="s">
        <v>84</v>
      </c>
      <c r="B27" s="19" t="s">
        <v>90</v>
      </c>
      <c r="C27" s="19" t="s">
        <v>91</v>
      </c>
      <c r="D27" s="19" t="s">
        <v>34</v>
      </c>
      <c r="E27" s="19"/>
      <c r="F27" s="19">
        <v>4</v>
      </c>
      <c r="G27" s="20">
        <v>6.9444444444444441E-3</v>
      </c>
      <c r="H27" s="20">
        <f>F27*G27</f>
        <v>2.7777777777777776E-2</v>
      </c>
      <c r="I27" s="21"/>
    </row>
    <row r="28" spans="1:9" x14ac:dyDescent="0.2">
      <c r="A28" s="7" t="s">
        <v>0</v>
      </c>
      <c r="B28" s="8" t="s">
        <v>1</v>
      </c>
      <c r="C28" s="8" t="s">
        <v>8</v>
      </c>
      <c r="D28" s="8" t="s">
        <v>3</v>
      </c>
      <c r="E28" s="8" t="s">
        <v>4</v>
      </c>
      <c r="F28" s="8" t="s">
        <v>18</v>
      </c>
      <c r="G28" s="9" t="s">
        <v>5</v>
      </c>
      <c r="H28" s="9" t="s">
        <v>19</v>
      </c>
      <c r="I28" s="22" t="s">
        <v>11</v>
      </c>
    </row>
    <row r="29" spans="1:9" ht="18" x14ac:dyDescent="0.25">
      <c r="A29" s="11" t="s">
        <v>31</v>
      </c>
      <c r="B29" s="3" t="s">
        <v>92</v>
      </c>
      <c r="C29" s="12" t="s">
        <v>93</v>
      </c>
      <c r="D29" s="4" t="s">
        <v>34</v>
      </c>
      <c r="E29" s="4">
        <v>99</v>
      </c>
      <c r="F29" s="4"/>
      <c r="G29" s="13">
        <f>SUM(G30:G31)</f>
        <v>2.0833333333333332E-2</v>
      </c>
      <c r="H29" s="14">
        <f>SUM(H30:H32)</f>
        <v>6.9444444444444448E-2</v>
      </c>
      <c r="I29" s="15">
        <f>E29*H29</f>
        <v>6.875</v>
      </c>
    </row>
    <row r="30" spans="1:9" x14ac:dyDescent="0.2">
      <c r="A30" s="11" t="s">
        <v>92</v>
      </c>
      <c r="B30" s="4" t="s">
        <v>94</v>
      </c>
      <c r="C30" s="4" t="s">
        <v>95</v>
      </c>
      <c r="D30" s="4" t="s">
        <v>34</v>
      </c>
      <c r="E30" s="4"/>
      <c r="F30" s="4">
        <v>4</v>
      </c>
      <c r="G30" s="16">
        <v>6.9444444444444441E-3</v>
      </c>
      <c r="H30" s="16">
        <f>F30*G30</f>
        <v>2.7777777777777776E-2</v>
      </c>
      <c r="I30" s="15"/>
    </row>
    <row r="31" spans="1:9" x14ac:dyDescent="0.2">
      <c r="A31" s="11" t="s">
        <v>92</v>
      </c>
      <c r="B31" s="4" t="s">
        <v>96</v>
      </c>
      <c r="C31" s="4" t="s">
        <v>97</v>
      </c>
      <c r="D31" s="4" t="s">
        <v>34</v>
      </c>
      <c r="E31" s="4"/>
      <c r="F31" s="4">
        <v>3</v>
      </c>
      <c r="G31" s="16">
        <v>1.3888888888888888E-2</v>
      </c>
      <c r="H31" s="16">
        <f>F31*G31</f>
        <v>4.1666666666666664E-2</v>
      </c>
      <c r="I31" s="15"/>
    </row>
    <row r="32" spans="1:9" ht="13.5" thickBot="1" x14ac:dyDescent="0.25">
      <c r="A32" s="18" t="s">
        <v>92</v>
      </c>
      <c r="B32" s="19" t="s">
        <v>98</v>
      </c>
      <c r="C32" s="19" t="s">
        <v>99</v>
      </c>
      <c r="D32" s="19" t="s">
        <v>34</v>
      </c>
      <c r="E32" s="19"/>
      <c r="F32" s="19"/>
      <c r="G32" s="20"/>
      <c r="H32" s="20"/>
      <c r="I32" s="21"/>
    </row>
    <row r="33" spans="1:9" x14ac:dyDescent="0.2">
      <c r="A33" s="7" t="s">
        <v>0</v>
      </c>
      <c r="B33" s="8" t="s">
        <v>1</v>
      </c>
      <c r="C33" s="8" t="s">
        <v>8</v>
      </c>
      <c r="D33" s="8" t="s">
        <v>3</v>
      </c>
      <c r="E33" s="8" t="s">
        <v>4</v>
      </c>
      <c r="F33" s="8" t="s">
        <v>18</v>
      </c>
      <c r="G33" s="9" t="s">
        <v>5</v>
      </c>
      <c r="H33" s="9" t="s">
        <v>19</v>
      </c>
      <c r="I33" s="22" t="s">
        <v>11</v>
      </c>
    </row>
    <row r="34" spans="1:9" ht="18" x14ac:dyDescent="0.25">
      <c r="A34" s="11" t="s">
        <v>31</v>
      </c>
      <c r="B34" s="3" t="s">
        <v>100</v>
      </c>
      <c r="C34" s="12" t="s">
        <v>10</v>
      </c>
      <c r="D34" s="4" t="s">
        <v>34</v>
      </c>
      <c r="E34" s="4">
        <v>15</v>
      </c>
      <c r="F34" s="4"/>
      <c r="G34" s="13">
        <f>SUM(G35:G39)</f>
        <v>0.1111111111111111</v>
      </c>
      <c r="H34" s="14">
        <f>SUM(H35:H39)</f>
        <v>0.27777777777777773</v>
      </c>
      <c r="I34" s="15">
        <f>E34*H34</f>
        <v>4.1666666666666661</v>
      </c>
    </row>
    <row r="35" spans="1:9" x14ac:dyDescent="0.2">
      <c r="A35" s="11" t="s">
        <v>100</v>
      </c>
      <c r="B35" s="4" t="s">
        <v>101</v>
      </c>
      <c r="C35" s="4" t="s">
        <v>309</v>
      </c>
      <c r="D35" s="4" t="s">
        <v>34</v>
      </c>
      <c r="E35" s="4"/>
      <c r="F35" s="4">
        <v>6</v>
      </c>
      <c r="G35" s="16">
        <v>2.0833333333333332E-2</v>
      </c>
      <c r="H35" s="16">
        <f>F35*G35</f>
        <v>0.125</v>
      </c>
      <c r="I35" s="15"/>
    </row>
    <row r="36" spans="1:9" x14ac:dyDescent="0.2">
      <c r="A36" s="11" t="s">
        <v>100</v>
      </c>
      <c r="B36" s="4" t="s">
        <v>102</v>
      </c>
      <c r="C36" s="4" t="s">
        <v>103</v>
      </c>
      <c r="D36" s="4" t="s">
        <v>34</v>
      </c>
      <c r="E36" s="4"/>
      <c r="F36" s="4">
        <v>2</v>
      </c>
      <c r="G36" s="16">
        <v>4.1666666666666664E-2</v>
      </c>
      <c r="H36" s="16">
        <f>F36*G36</f>
        <v>8.3333333333333329E-2</v>
      </c>
      <c r="I36" s="15"/>
    </row>
    <row r="37" spans="1:9" s="17" customFormat="1" x14ac:dyDescent="0.2">
      <c r="A37" s="11" t="s">
        <v>100</v>
      </c>
      <c r="B37" s="4" t="s">
        <v>104</v>
      </c>
      <c r="C37" s="47" t="s">
        <v>308</v>
      </c>
      <c r="D37" s="4" t="s">
        <v>34</v>
      </c>
      <c r="E37" s="4"/>
      <c r="F37" s="4">
        <v>2</v>
      </c>
      <c r="G37" s="16">
        <v>2.0833333333333332E-2</v>
      </c>
      <c r="H37" s="16">
        <f>F37*G37</f>
        <v>4.1666666666666664E-2</v>
      </c>
      <c r="I37" s="15"/>
    </row>
    <row r="38" spans="1:9" x14ac:dyDescent="0.2">
      <c r="A38" s="11" t="s">
        <v>100</v>
      </c>
      <c r="B38" s="4" t="s">
        <v>105</v>
      </c>
      <c r="C38" s="4" t="s">
        <v>106</v>
      </c>
      <c r="D38" s="4" t="s">
        <v>34</v>
      </c>
      <c r="E38" s="4"/>
      <c r="F38" s="4">
        <v>1</v>
      </c>
      <c r="G38" s="16">
        <v>1.0416666666666666E-2</v>
      </c>
      <c r="H38" s="16">
        <f>F38*G38</f>
        <v>1.0416666666666666E-2</v>
      </c>
      <c r="I38" s="15"/>
    </row>
    <row r="39" spans="1:9" s="17" customFormat="1" ht="13.5" thickBot="1" x14ac:dyDescent="0.25">
      <c r="A39" s="18" t="s">
        <v>100</v>
      </c>
      <c r="B39" s="19" t="s">
        <v>107</v>
      </c>
      <c r="C39" s="19" t="s">
        <v>108</v>
      </c>
      <c r="D39" s="19" t="s">
        <v>34</v>
      </c>
      <c r="E39" s="19"/>
      <c r="F39" s="19">
        <v>1</v>
      </c>
      <c r="G39" s="20">
        <v>1.7361111111111112E-2</v>
      </c>
      <c r="H39" s="20">
        <f>F39*G39</f>
        <v>1.7361111111111112E-2</v>
      </c>
      <c r="I39" s="21"/>
    </row>
    <row r="40" spans="1:9" x14ac:dyDescent="0.2">
      <c r="A40" s="7" t="s">
        <v>0</v>
      </c>
      <c r="B40" s="8" t="s">
        <v>1</v>
      </c>
      <c r="C40" s="8" t="s">
        <v>8</v>
      </c>
      <c r="D40" s="8" t="s">
        <v>3</v>
      </c>
      <c r="E40" s="8" t="s">
        <v>4</v>
      </c>
      <c r="F40" s="8" t="s">
        <v>18</v>
      </c>
      <c r="G40" s="9" t="s">
        <v>5</v>
      </c>
      <c r="H40" s="9" t="s">
        <v>19</v>
      </c>
      <c r="I40" s="22" t="s">
        <v>11</v>
      </c>
    </row>
    <row r="41" spans="1:9" ht="18" x14ac:dyDescent="0.25">
      <c r="A41" s="11" t="s">
        <v>31</v>
      </c>
      <c r="B41" s="3" t="s">
        <v>109</v>
      </c>
      <c r="C41" s="12" t="s">
        <v>110</v>
      </c>
      <c r="D41" s="4" t="s">
        <v>34</v>
      </c>
      <c r="E41" s="4">
        <v>12</v>
      </c>
      <c r="F41" s="4"/>
      <c r="G41" s="13">
        <f>SUM(G42:G47)</f>
        <v>0.11666666666666667</v>
      </c>
      <c r="H41" s="14">
        <f>SUM(H42:H47)</f>
        <v>0.21388888888888888</v>
      </c>
      <c r="I41" s="15">
        <f>H41*E41</f>
        <v>2.5666666666666664</v>
      </c>
    </row>
    <row r="42" spans="1:9" x14ac:dyDescent="0.2">
      <c r="A42" s="11" t="s">
        <v>109</v>
      </c>
      <c r="B42" s="4" t="s">
        <v>111</v>
      </c>
      <c r="C42" s="4" t="s">
        <v>112</v>
      </c>
      <c r="D42" s="4" t="s">
        <v>34</v>
      </c>
      <c r="E42" s="4"/>
      <c r="F42" s="4">
        <v>2</v>
      </c>
      <c r="G42" s="16">
        <v>4.1666666666666664E-2</v>
      </c>
      <c r="H42" s="16">
        <f t="shared" ref="H42:H47" si="1">F42*G42</f>
        <v>8.3333333333333329E-2</v>
      </c>
      <c r="I42" s="15"/>
    </row>
    <row r="43" spans="1:9" x14ac:dyDescent="0.2">
      <c r="A43" s="11" t="s">
        <v>109</v>
      </c>
      <c r="B43" s="4" t="s">
        <v>113</v>
      </c>
      <c r="C43" s="4" t="s">
        <v>114</v>
      </c>
      <c r="D43" s="4" t="s">
        <v>34</v>
      </c>
      <c r="E43" s="4"/>
      <c r="F43" s="4">
        <v>2</v>
      </c>
      <c r="G43" s="16">
        <v>4.1666666666666664E-2</v>
      </c>
      <c r="H43" s="16">
        <f t="shared" si="1"/>
        <v>8.3333333333333329E-2</v>
      </c>
      <c r="I43" s="15"/>
    </row>
    <row r="44" spans="1:9" x14ac:dyDescent="0.2">
      <c r="A44" s="11" t="s">
        <v>109</v>
      </c>
      <c r="B44" s="4" t="s">
        <v>115</v>
      </c>
      <c r="C44" s="4" t="s">
        <v>116</v>
      </c>
      <c r="D44" s="4" t="s">
        <v>34</v>
      </c>
      <c r="E44" s="4"/>
      <c r="F44" s="4">
        <v>1</v>
      </c>
      <c r="G44" s="16">
        <v>2.0833333333333333E-3</v>
      </c>
      <c r="H44" s="16">
        <f t="shared" si="1"/>
        <v>2.0833333333333333E-3</v>
      </c>
      <c r="I44" s="15"/>
    </row>
    <row r="45" spans="1:9" s="17" customFormat="1" x14ac:dyDescent="0.2">
      <c r="A45" s="11" t="s">
        <v>109</v>
      </c>
      <c r="B45" s="4" t="s">
        <v>117</v>
      </c>
      <c r="C45" s="4" t="s">
        <v>118</v>
      </c>
      <c r="D45" s="4" t="s">
        <v>34</v>
      </c>
      <c r="E45" s="4"/>
      <c r="F45" s="4">
        <v>1</v>
      </c>
      <c r="G45" s="16">
        <v>1.7361111111111112E-2</v>
      </c>
      <c r="H45" s="16">
        <f t="shared" si="1"/>
        <v>1.7361111111111112E-2</v>
      </c>
      <c r="I45" s="15"/>
    </row>
    <row r="46" spans="1:9" x14ac:dyDescent="0.2">
      <c r="A46" s="11" t="s">
        <v>109</v>
      </c>
      <c r="B46" s="4" t="s">
        <v>119</v>
      </c>
      <c r="C46" s="4" t="s">
        <v>120</v>
      </c>
      <c r="D46" s="4" t="s">
        <v>34</v>
      </c>
      <c r="E46" s="4"/>
      <c r="F46" s="4">
        <v>2</v>
      </c>
      <c r="G46" s="16">
        <v>6.9444444444444441E-3</v>
      </c>
      <c r="H46" s="16">
        <f t="shared" si="1"/>
        <v>1.3888888888888888E-2</v>
      </c>
      <c r="I46" s="15"/>
    </row>
    <row r="47" spans="1:9" ht="13.5" thickBot="1" x14ac:dyDescent="0.25">
      <c r="A47" s="18" t="s">
        <v>109</v>
      </c>
      <c r="B47" s="19" t="s">
        <v>121</v>
      </c>
      <c r="C47" s="19" t="s">
        <v>122</v>
      </c>
      <c r="D47" s="4" t="s">
        <v>34</v>
      </c>
      <c r="E47" s="19"/>
      <c r="F47" s="19">
        <v>2</v>
      </c>
      <c r="G47" s="20">
        <v>6.9444444444444441E-3</v>
      </c>
      <c r="H47" s="20">
        <f t="shared" si="1"/>
        <v>1.3888888888888888E-2</v>
      </c>
      <c r="I47" s="21"/>
    </row>
    <row r="49" spans="9:10" x14ac:dyDescent="0.2">
      <c r="I49" s="25">
        <f>I41+I34+I29+I18+I24+I9+I2</f>
        <v>126.96249999999999</v>
      </c>
      <c r="J49" t="s">
        <v>144</v>
      </c>
    </row>
    <row r="51" spans="9:10" x14ac:dyDescent="0.2">
      <c r="J51" s="1"/>
    </row>
  </sheetData>
  <pageMargins left="0.7" right="0.7" top="0.78740157499999996" bottom="0.78740157499999996" header="0.3" footer="0.3"/>
  <pageSetup paperSize="8" fitToHeight="0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C4" workbookViewId="0">
      <selection activeCell="H24" sqref="H24"/>
    </sheetView>
  </sheetViews>
  <sheetFormatPr defaultRowHeight="12.75" x14ac:dyDescent="0.2"/>
  <cols>
    <col min="1" max="1" width="29.140625" customWidth="1"/>
    <col min="2" max="2" width="20.5703125" customWidth="1"/>
    <col min="3" max="3" width="33.140625" customWidth="1"/>
    <col min="4" max="4" width="25.5703125" customWidth="1"/>
    <col min="5" max="5" width="11" customWidth="1"/>
    <col min="6" max="6" width="21.5703125" customWidth="1"/>
    <col min="7" max="7" width="20" customWidth="1"/>
    <col min="8" max="8" width="14.85546875" customWidth="1"/>
    <col min="9" max="9" width="14" customWidth="1"/>
    <col min="10" max="10" width="37.5703125" customWidth="1"/>
  </cols>
  <sheetData>
    <row r="1" spans="1:10" x14ac:dyDescent="0.2">
      <c r="A1" s="7" t="s">
        <v>0</v>
      </c>
      <c r="B1" s="8" t="s">
        <v>1</v>
      </c>
      <c r="C1" s="8" t="s">
        <v>8</v>
      </c>
      <c r="D1" s="8" t="s">
        <v>3</v>
      </c>
      <c r="E1" s="8" t="s">
        <v>4</v>
      </c>
      <c r="F1" s="8" t="s">
        <v>18</v>
      </c>
      <c r="G1" s="9" t="s">
        <v>5</v>
      </c>
      <c r="H1" s="9" t="s">
        <v>19</v>
      </c>
      <c r="I1" s="10" t="s">
        <v>11</v>
      </c>
      <c r="J1" s="50"/>
    </row>
    <row r="2" spans="1:10" ht="18" x14ac:dyDescent="0.25">
      <c r="A2" s="11" t="s">
        <v>123</v>
      </c>
      <c r="B2" s="3" t="s">
        <v>124</v>
      </c>
      <c r="C2" s="12" t="s">
        <v>125</v>
      </c>
      <c r="D2" s="4" t="s">
        <v>34</v>
      </c>
      <c r="E2" s="4">
        <v>1</v>
      </c>
      <c r="F2" s="4"/>
      <c r="G2" s="13">
        <f>SUM(G3:G3)</f>
        <v>1.0416666666666666E-2</v>
      </c>
      <c r="H2" s="14">
        <f>SUM(H3:H3)</f>
        <v>6.25E-2</v>
      </c>
      <c r="I2" s="15">
        <f>E2*H2</f>
        <v>6.25E-2</v>
      </c>
      <c r="J2" s="50"/>
    </row>
    <row r="3" spans="1:10" ht="13.5" thickBot="1" x14ac:dyDescent="0.25">
      <c r="A3" s="18" t="s">
        <v>124</v>
      </c>
      <c r="B3" s="19" t="s">
        <v>126</v>
      </c>
      <c r="C3" s="19" t="s">
        <v>127</v>
      </c>
      <c r="D3" s="19" t="s">
        <v>34</v>
      </c>
      <c r="E3" s="19"/>
      <c r="F3" s="19">
        <v>6</v>
      </c>
      <c r="G3" s="20">
        <v>1.0416666666666666E-2</v>
      </c>
      <c r="H3" s="20">
        <f>F3*G3</f>
        <v>6.25E-2</v>
      </c>
      <c r="I3" s="21"/>
      <c r="J3" s="50"/>
    </row>
    <row r="4" spans="1:10" x14ac:dyDescent="0.2">
      <c r="A4" s="7" t="s">
        <v>0</v>
      </c>
      <c r="B4" s="8" t="s">
        <v>1</v>
      </c>
      <c r="C4" s="8" t="s">
        <v>8</v>
      </c>
      <c r="D4" s="8" t="s">
        <v>3</v>
      </c>
      <c r="E4" s="8" t="s">
        <v>4</v>
      </c>
      <c r="F4" s="8" t="s">
        <v>18</v>
      </c>
      <c r="G4" s="9" t="s">
        <v>5</v>
      </c>
      <c r="H4" s="9" t="s">
        <v>19</v>
      </c>
      <c r="I4" s="22" t="s">
        <v>11</v>
      </c>
    </row>
    <row r="5" spans="1:10" ht="18" x14ac:dyDescent="0.25">
      <c r="A5" s="11" t="s">
        <v>123</v>
      </c>
      <c r="B5" s="3" t="s">
        <v>124</v>
      </c>
      <c r="C5" s="12" t="s">
        <v>128</v>
      </c>
      <c r="D5" s="4" t="s">
        <v>34</v>
      </c>
      <c r="E5" s="4">
        <v>312</v>
      </c>
      <c r="F5" s="4"/>
      <c r="G5" s="13">
        <f>SUM(G6:G6)</f>
        <v>6.9444444444444441E-3</v>
      </c>
      <c r="H5" s="14">
        <f>SUM(H6:H6)</f>
        <v>4.1666666666666664E-2</v>
      </c>
      <c r="I5" s="15">
        <f>E5*H5</f>
        <v>13</v>
      </c>
    </row>
    <row r="6" spans="1:10" ht="13.5" thickBot="1" x14ac:dyDescent="0.25">
      <c r="A6" s="18" t="s">
        <v>124</v>
      </c>
      <c r="B6" s="19" t="s">
        <v>126</v>
      </c>
      <c r="C6" s="19" t="s">
        <v>127</v>
      </c>
      <c r="D6" s="19" t="s">
        <v>34</v>
      </c>
      <c r="E6" s="19"/>
      <c r="F6" s="19">
        <v>6</v>
      </c>
      <c r="G6" s="20">
        <v>6.9444444444444441E-3</v>
      </c>
      <c r="H6" s="20">
        <f>F6*G6</f>
        <v>4.1666666666666664E-2</v>
      </c>
      <c r="I6" s="21"/>
    </row>
    <row r="7" spans="1:10" x14ac:dyDescent="0.2">
      <c r="A7" s="7" t="s">
        <v>0</v>
      </c>
      <c r="B7" s="8" t="s">
        <v>1</v>
      </c>
      <c r="C7" s="8" t="s">
        <v>8</v>
      </c>
      <c r="D7" s="8" t="s">
        <v>3</v>
      </c>
      <c r="E7" s="8" t="s">
        <v>4</v>
      </c>
      <c r="F7" s="8" t="s">
        <v>18</v>
      </c>
      <c r="G7" s="9" t="s">
        <v>5</v>
      </c>
      <c r="H7" s="9" t="s">
        <v>19</v>
      </c>
      <c r="I7" s="22" t="s">
        <v>11</v>
      </c>
    </row>
    <row r="8" spans="1:10" ht="18" x14ac:dyDescent="0.25">
      <c r="A8" s="11" t="s">
        <v>123</v>
      </c>
      <c r="B8" s="3" t="s">
        <v>129</v>
      </c>
      <c r="C8" s="12" t="s">
        <v>130</v>
      </c>
      <c r="D8" s="4" t="s">
        <v>34</v>
      </c>
      <c r="E8" s="49">
        <v>66</v>
      </c>
      <c r="F8" s="4"/>
      <c r="G8" s="13">
        <f>SUM(G9:G9)</f>
        <v>2.0833333333333332E-2</v>
      </c>
      <c r="H8" s="14">
        <f>SUM(H9:H9)</f>
        <v>0.5</v>
      </c>
      <c r="I8" s="15">
        <f>E8*H8</f>
        <v>33</v>
      </c>
    </row>
    <row r="9" spans="1:10" ht="13.5" thickBot="1" x14ac:dyDescent="0.25">
      <c r="A9" s="18" t="s">
        <v>129</v>
      </c>
      <c r="B9" s="19" t="s">
        <v>131</v>
      </c>
      <c r="C9" s="19" t="s">
        <v>127</v>
      </c>
      <c r="D9" s="19" t="s">
        <v>34</v>
      </c>
      <c r="E9" s="19"/>
      <c r="F9" s="19">
        <v>24</v>
      </c>
      <c r="G9" s="20">
        <v>2.0833333333333332E-2</v>
      </c>
      <c r="H9" s="20">
        <f>F9*G9</f>
        <v>0.5</v>
      </c>
      <c r="I9" s="21"/>
    </row>
    <row r="10" spans="1:10" x14ac:dyDescent="0.2">
      <c r="A10" s="7" t="s">
        <v>0</v>
      </c>
      <c r="B10" s="8" t="s">
        <v>1</v>
      </c>
      <c r="C10" s="8" t="s">
        <v>8</v>
      </c>
      <c r="D10" s="8" t="s">
        <v>3</v>
      </c>
      <c r="E10" s="8" t="s">
        <v>4</v>
      </c>
      <c r="F10" s="8" t="s">
        <v>18</v>
      </c>
      <c r="G10" s="9" t="s">
        <v>5</v>
      </c>
      <c r="H10" s="9" t="s">
        <v>19</v>
      </c>
      <c r="I10" s="22" t="s">
        <v>11</v>
      </c>
    </row>
    <row r="11" spans="1:10" ht="18" x14ac:dyDescent="0.25">
      <c r="A11" s="11" t="s">
        <v>123</v>
      </c>
      <c r="B11" s="3" t="s">
        <v>132</v>
      </c>
      <c r="C11" s="12" t="s">
        <v>133</v>
      </c>
      <c r="D11" s="4" t="s">
        <v>34</v>
      </c>
      <c r="E11" s="4">
        <v>230</v>
      </c>
      <c r="F11" s="4"/>
      <c r="G11" s="13">
        <f>SUM(G12:G12)</f>
        <v>6.9444444444444441E-3</v>
      </c>
      <c r="H11" s="14">
        <f>SUM(H12:H12)</f>
        <v>2.7777777777777776E-2</v>
      </c>
      <c r="I11" s="15">
        <f>E11*H11</f>
        <v>6.3888888888888884</v>
      </c>
    </row>
    <row r="12" spans="1:10" ht="13.5" thickBot="1" x14ac:dyDescent="0.25">
      <c r="A12" s="18" t="s">
        <v>132</v>
      </c>
      <c r="B12" s="19" t="s">
        <v>134</v>
      </c>
      <c r="C12" s="19" t="s">
        <v>127</v>
      </c>
      <c r="D12" s="19" t="s">
        <v>34</v>
      </c>
      <c r="E12" s="19"/>
      <c r="F12" s="19">
        <v>4</v>
      </c>
      <c r="G12" s="20">
        <v>6.9444444444444441E-3</v>
      </c>
      <c r="H12" s="20">
        <f>F12*G12</f>
        <v>2.7777777777777776E-2</v>
      </c>
      <c r="I12" s="21"/>
    </row>
    <row r="13" spans="1:10" x14ac:dyDescent="0.2">
      <c r="A13" s="7" t="s">
        <v>0</v>
      </c>
      <c r="B13" s="8" t="s">
        <v>1</v>
      </c>
      <c r="C13" s="8" t="s">
        <v>8</v>
      </c>
      <c r="D13" s="8" t="s">
        <v>3</v>
      </c>
      <c r="E13" s="8" t="s">
        <v>4</v>
      </c>
      <c r="F13" s="8" t="s">
        <v>18</v>
      </c>
      <c r="G13" s="9" t="s">
        <v>5</v>
      </c>
      <c r="H13" s="9" t="s">
        <v>19</v>
      </c>
      <c r="I13" s="22" t="s">
        <v>11</v>
      </c>
    </row>
    <row r="14" spans="1:10" ht="18" x14ac:dyDescent="0.25">
      <c r="A14" s="11" t="s">
        <v>123</v>
      </c>
      <c r="B14" s="3" t="s">
        <v>135</v>
      </c>
      <c r="C14" s="12" t="s">
        <v>136</v>
      </c>
      <c r="D14" s="4" t="s">
        <v>34</v>
      </c>
      <c r="E14" s="49">
        <v>72</v>
      </c>
      <c r="F14" s="4"/>
      <c r="G14" s="13">
        <f>SUM(G15:G15)</f>
        <v>1.0416666666666666E-2</v>
      </c>
      <c r="H14" s="14">
        <f>SUM(H15:H16)</f>
        <v>0.375</v>
      </c>
      <c r="I14" s="15">
        <f>E14*H14</f>
        <v>27</v>
      </c>
    </row>
    <row r="15" spans="1:10" x14ac:dyDescent="0.2">
      <c r="A15" s="11" t="s">
        <v>135</v>
      </c>
      <c r="B15" s="4" t="s">
        <v>137</v>
      </c>
      <c r="C15" s="4" t="s">
        <v>127</v>
      </c>
      <c r="D15" s="4" t="s">
        <v>34</v>
      </c>
      <c r="E15" s="4"/>
      <c r="F15" s="4">
        <v>24</v>
      </c>
      <c r="G15" s="16">
        <v>1.0416666666666666E-2</v>
      </c>
      <c r="H15" s="16">
        <f>F15*G15</f>
        <v>0.25</v>
      </c>
      <c r="I15" s="15"/>
    </row>
    <row r="16" spans="1:10" ht="13.5" thickBot="1" x14ac:dyDescent="0.25">
      <c r="A16" s="18" t="s">
        <v>135</v>
      </c>
      <c r="B16" s="19" t="s">
        <v>138</v>
      </c>
      <c r="C16" s="19" t="s">
        <v>139</v>
      </c>
      <c r="D16" s="19" t="s">
        <v>34</v>
      </c>
      <c r="E16" s="19"/>
      <c r="F16" s="19">
        <v>12</v>
      </c>
      <c r="G16" s="20">
        <v>1.0416666666666666E-2</v>
      </c>
      <c r="H16" s="20">
        <f>F16*G16</f>
        <v>0.125</v>
      </c>
      <c r="I16" s="21"/>
    </row>
    <row r="17" spans="1:9" x14ac:dyDescent="0.2">
      <c r="A17" s="7" t="s">
        <v>0</v>
      </c>
      <c r="B17" s="8" t="s">
        <v>1</v>
      </c>
      <c r="C17" s="8" t="s">
        <v>8</v>
      </c>
      <c r="D17" s="8" t="s">
        <v>3</v>
      </c>
      <c r="E17" s="8" t="s">
        <v>4</v>
      </c>
      <c r="F17" s="8" t="s">
        <v>18</v>
      </c>
      <c r="G17" s="9" t="s">
        <v>5</v>
      </c>
      <c r="H17" s="9" t="s">
        <v>19</v>
      </c>
      <c r="I17" s="22" t="s">
        <v>11</v>
      </c>
    </row>
    <row r="18" spans="1:9" ht="18" x14ac:dyDescent="0.25">
      <c r="A18" s="11" t="s">
        <v>123</v>
      </c>
      <c r="B18" s="3" t="s">
        <v>140</v>
      </c>
      <c r="C18" s="12" t="s">
        <v>141</v>
      </c>
      <c r="D18" s="4" t="s">
        <v>34</v>
      </c>
      <c r="E18" s="49">
        <v>66</v>
      </c>
      <c r="F18" s="4"/>
      <c r="G18" s="13">
        <f>SUM(G19:G20)</f>
        <v>1.5972222222222221E-2</v>
      </c>
      <c r="H18" s="14">
        <f>SUM(H19:H20)</f>
        <v>9.5833333333333326E-2</v>
      </c>
      <c r="I18" s="15">
        <f>E18*H18</f>
        <v>6.3249999999999993</v>
      </c>
    </row>
    <row r="19" spans="1:9" x14ac:dyDescent="0.2">
      <c r="A19" s="11" t="s">
        <v>140</v>
      </c>
      <c r="B19" s="4" t="s">
        <v>142</v>
      </c>
      <c r="C19" s="4" t="s">
        <v>127</v>
      </c>
      <c r="D19" s="4" t="s">
        <v>34</v>
      </c>
      <c r="E19" s="4"/>
      <c r="F19" s="4">
        <v>6</v>
      </c>
      <c r="G19" s="16">
        <v>5.5555555555555558E-3</v>
      </c>
      <c r="H19" s="16">
        <f>F19*G19</f>
        <v>3.3333333333333333E-2</v>
      </c>
      <c r="I19" s="15"/>
    </row>
    <row r="20" spans="1:9" ht="13.5" thickBot="1" x14ac:dyDescent="0.25">
      <c r="A20" s="18" t="s">
        <v>140</v>
      </c>
      <c r="B20" s="19" t="s">
        <v>143</v>
      </c>
      <c r="C20" s="19" t="s">
        <v>139</v>
      </c>
      <c r="D20" s="19" t="s">
        <v>34</v>
      </c>
      <c r="E20" s="19"/>
      <c r="F20" s="19">
        <v>6</v>
      </c>
      <c r="G20" s="20">
        <v>1.0416666666666666E-2</v>
      </c>
      <c r="H20" s="20">
        <f>F20*G20</f>
        <v>6.25E-2</v>
      </c>
      <c r="I20" s="21"/>
    </row>
    <row r="23" spans="1:9" x14ac:dyDescent="0.2">
      <c r="I23" s="1">
        <f>I18+I14+I11+I8+I5+I2</f>
        <v>85.776388888888889</v>
      </c>
    </row>
    <row r="25" spans="1:9" x14ac:dyDescent="0.2">
      <c r="I25" s="1"/>
    </row>
  </sheetData>
  <mergeCells count="1">
    <mergeCell ref="J1:J3"/>
  </mergeCells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opLeftCell="A4" workbookViewId="0">
      <selection activeCell="H137" sqref="H137:H138"/>
    </sheetView>
  </sheetViews>
  <sheetFormatPr defaultRowHeight="12.75" x14ac:dyDescent="0.2"/>
  <cols>
    <col min="1" max="2" width="9.140625" style="24"/>
    <col min="3" max="3" width="42.28515625" style="24" customWidth="1"/>
    <col min="4" max="4" width="16.7109375" style="24" bestFit="1" customWidth="1"/>
    <col min="5" max="5" width="9.140625" style="24"/>
    <col min="6" max="6" width="11.5703125" style="24" bestFit="1" customWidth="1"/>
    <col min="7" max="7" width="9.140625" style="24"/>
    <col min="8" max="8" width="13.5703125" style="24" bestFit="1" customWidth="1"/>
    <col min="9" max="9" width="10.140625" style="25" bestFit="1" customWidth="1"/>
    <col min="10" max="10" width="27.7109375" style="24" customWidth="1"/>
    <col min="11" max="16384" width="9.140625" style="24"/>
  </cols>
  <sheetData>
    <row r="1" spans="1:9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18</v>
      </c>
      <c r="G1" s="9" t="s">
        <v>5</v>
      </c>
      <c r="H1" s="9" t="s">
        <v>19</v>
      </c>
      <c r="I1" s="26" t="s">
        <v>11</v>
      </c>
    </row>
    <row r="2" spans="1:9" ht="15" x14ac:dyDescent="0.25">
      <c r="A2" s="11" t="s">
        <v>145</v>
      </c>
      <c r="B2" s="3" t="s">
        <v>146</v>
      </c>
      <c r="C2" s="3" t="s">
        <v>147</v>
      </c>
      <c r="D2" s="4" t="s">
        <v>148</v>
      </c>
      <c r="E2" s="3">
        <v>106</v>
      </c>
      <c r="F2" s="3"/>
      <c r="G2" s="14">
        <f>SUM(G3:G8)</f>
        <v>2.0833333333333336E-2</v>
      </c>
      <c r="H2" s="14">
        <f>SUM(H3:H8)</f>
        <v>9.375E-2</v>
      </c>
      <c r="I2" s="15">
        <f>E2*H2</f>
        <v>9.9375</v>
      </c>
    </row>
    <row r="3" spans="1:9" x14ac:dyDescent="0.2">
      <c r="A3" s="11" t="s">
        <v>146</v>
      </c>
      <c r="B3" s="4" t="s">
        <v>149</v>
      </c>
      <c r="C3" s="4" t="s">
        <v>150</v>
      </c>
      <c r="D3" s="4" t="s">
        <v>148</v>
      </c>
      <c r="E3" s="4"/>
      <c r="F3" s="4">
        <v>6</v>
      </c>
      <c r="G3" s="16">
        <v>2.0833333333333333E-3</v>
      </c>
      <c r="H3" s="16">
        <f t="shared" ref="H3:H8" si="0">F3*G3</f>
        <v>1.2500000000000001E-2</v>
      </c>
      <c r="I3" s="15"/>
    </row>
    <row r="4" spans="1:9" x14ac:dyDescent="0.2">
      <c r="A4" s="11" t="s">
        <v>146</v>
      </c>
      <c r="B4" s="4" t="s">
        <v>151</v>
      </c>
      <c r="C4" s="4" t="s">
        <v>139</v>
      </c>
      <c r="D4" s="4" t="s">
        <v>148</v>
      </c>
      <c r="E4" s="4"/>
      <c r="F4" s="4">
        <v>6</v>
      </c>
      <c r="G4" s="16">
        <v>4.8611111111111112E-3</v>
      </c>
      <c r="H4" s="16">
        <f t="shared" si="0"/>
        <v>2.9166666666666667E-2</v>
      </c>
      <c r="I4" s="15"/>
    </row>
    <row r="5" spans="1:9" x14ac:dyDescent="0.2">
      <c r="A5" s="11" t="s">
        <v>146</v>
      </c>
      <c r="B5" s="4" t="s">
        <v>152</v>
      </c>
      <c r="C5" s="4" t="s">
        <v>153</v>
      </c>
      <c r="D5" s="4" t="s">
        <v>148</v>
      </c>
      <c r="E5" s="4"/>
      <c r="F5" s="4">
        <v>2</v>
      </c>
      <c r="G5" s="16">
        <v>3.472222222222222E-3</v>
      </c>
      <c r="H5" s="16">
        <f t="shared" si="0"/>
        <v>6.9444444444444441E-3</v>
      </c>
      <c r="I5" s="15"/>
    </row>
    <row r="6" spans="1:9" x14ac:dyDescent="0.2">
      <c r="A6" s="11" t="s">
        <v>146</v>
      </c>
      <c r="B6" s="4" t="s">
        <v>154</v>
      </c>
      <c r="C6" s="4" t="s">
        <v>155</v>
      </c>
      <c r="D6" s="4" t="s">
        <v>148</v>
      </c>
      <c r="E6" s="4"/>
      <c r="F6" s="4">
        <v>1</v>
      </c>
      <c r="G6" s="16">
        <v>3.472222222222222E-3</v>
      </c>
      <c r="H6" s="16">
        <f t="shared" si="0"/>
        <v>3.472222222222222E-3</v>
      </c>
      <c r="I6" s="15"/>
    </row>
    <row r="7" spans="1:9" x14ac:dyDescent="0.2">
      <c r="A7" s="11" t="s">
        <v>146</v>
      </c>
      <c r="B7" s="4" t="s">
        <v>156</v>
      </c>
      <c r="C7" s="4" t="s">
        <v>157</v>
      </c>
      <c r="D7" s="4" t="s">
        <v>148</v>
      </c>
      <c r="E7" s="4"/>
      <c r="F7" s="4">
        <v>6</v>
      </c>
      <c r="G7" s="16">
        <v>3.472222222222222E-3</v>
      </c>
      <c r="H7" s="16">
        <f t="shared" si="0"/>
        <v>2.0833333333333332E-2</v>
      </c>
      <c r="I7" s="15"/>
    </row>
    <row r="8" spans="1:9" ht="13.5" thickBot="1" x14ac:dyDescent="0.25">
      <c r="A8" s="18" t="s">
        <v>146</v>
      </c>
      <c r="B8" s="19" t="s">
        <v>158</v>
      </c>
      <c r="C8" s="19" t="s">
        <v>159</v>
      </c>
      <c r="D8" s="19" t="s">
        <v>148</v>
      </c>
      <c r="E8" s="19"/>
      <c r="F8" s="19">
        <v>6</v>
      </c>
      <c r="G8" s="16">
        <v>3.472222222222222E-3</v>
      </c>
      <c r="H8" s="20">
        <f t="shared" si="0"/>
        <v>2.0833333333333332E-2</v>
      </c>
      <c r="I8" s="21"/>
    </row>
    <row r="9" spans="1:9" x14ac:dyDescent="0.2">
      <c r="A9" s="7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8" t="s">
        <v>18</v>
      </c>
      <c r="G9" s="9" t="s">
        <v>5</v>
      </c>
      <c r="H9" s="9" t="s">
        <v>19</v>
      </c>
      <c r="I9" s="22" t="s">
        <v>11</v>
      </c>
    </row>
    <row r="10" spans="1:9" ht="15" x14ac:dyDescent="0.25">
      <c r="A10" s="11" t="s">
        <v>145</v>
      </c>
      <c r="B10" s="3" t="s">
        <v>160</v>
      </c>
      <c r="C10" s="3" t="s">
        <v>161</v>
      </c>
      <c r="D10" s="4" t="s">
        <v>148</v>
      </c>
      <c r="E10" s="3">
        <v>2</v>
      </c>
      <c r="F10" s="3"/>
      <c r="G10" s="14">
        <f>SUM(G11:G17)</f>
        <v>3.3333333333333333E-2</v>
      </c>
      <c r="H10" s="14">
        <f>SUM(H11:H17)</f>
        <v>0.11666666666666667</v>
      </c>
      <c r="I10" s="15">
        <f>E10*H10</f>
        <v>0.23333333333333334</v>
      </c>
    </row>
    <row r="11" spans="1:9" x14ac:dyDescent="0.2">
      <c r="A11" s="11" t="s">
        <v>160</v>
      </c>
      <c r="B11" s="4" t="s">
        <v>162</v>
      </c>
      <c r="C11" s="4" t="s">
        <v>150</v>
      </c>
      <c r="D11" s="4" t="s">
        <v>148</v>
      </c>
      <c r="E11" s="4"/>
      <c r="F11" s="4">
        <v>6</v>
      </c>
      <c r="G11" s="16">
        <v>2.0833333333333333E-3</v>
      </c>
      <c r="H11" s="16">
        <f>F11*G11</f>
        <v>1.2500000000000001E-2</v>
      </c>
      <c r="I11" s="15"/>
    </row>
    <row r="12" spans="1:9" x14ac:dyDescent="0.2">
      <c r="A12" s="11" t="s">
        <v>160</v>
      </c>
      <c r="B12" s="4" t="s">
        <v>163</v>
      </c>
      <c r="C12" s="4" t="s">
        <v>139</v>
      </c>
      <c r="D12" s="4" t="s">
        <v>148</v>
      </c>
      <c r="E12" s="4"/>
      <c r="F12" s="4">
        <v>6</v>
      </c>
      <c r="G12" s="16">
        <v>3.472222222222222E-3</v>
      </c>
      <c r="H12" s="16">
        <f t="shared" ref="H12:H17" si="1">F12*G12</f>
        <v>2.0833333333333332E-2</v>
      </c>
      <c r="I12" s="15"/>
    </row>
    <row r="13" spans="1:9" x14ac:dyDescent="0.2">
      <c r="A13" s="11" t="s">
        <v>160</v>
      </c>
      <c r="B13" s="4" t="s">
        <v>164</v>
      </c>
      <c r="C13" s="4" t="s">
        <v>153</v>
      </c>
      <c r="D13" s="4" t="s">
        <v>148</v>
      </c>
      <c r="E13" s="4"/>
      <c r="F13" s="4">
        <v>2</v>
      </c>
      <c r="G13" s="16">
        <v>3.472222222222222E-3</v>
      </c>
      <c r="H13" s="16">
        <f t="shared" si="1"/>
        <v>6.9444444444444441E-3</v>
      </c>
      <c r="I13" s="15"/>
    </row>
    <row r="14" spans="1:9" x14ac:dyDescent="0.2">
      <c r="A14" s="11" t="s">
        <v>160</v>
      </c>
      <c r="B14" s="4" t="s">
        <v>165</v>
      </c>
      <c r="C14" s="4" t="s">
        <v>166</v>
      </c>
      <c r="D14" s="4" t="s">
        <v>148</v>
      </c>
      <c r="E14" s="4"/>
      <c r="F14" s="4">
        <v>1</v>
      </c>
      <c r="G14" s="16">
        <v>6.9444444444444441E-3</v>
      </c>
      <c r="H14" s="16">
        <f t="shared" si="1"/>
        <v>6.9444444444444441E-3</v>
      </c>
      <c r="I14" s="15"/>
    </row>
    <row r="15" spans="1:9" x14ac:dyDescent="0.2">
      <c r="A15" s="11" t="s">
        <v>160</v>
      </c>
      <c r="B15" s="4" t="s">
        <v>167</v>
      </c>
      <c r="C15" s="4" t="s">
        <v>157</v>
      </c>
      <c r="D15" s="4" t="s">
        <v>148</v>
      </c>
      <c r="E15" s="4"/>
      <c r="F15" s="4">
        <v>6</v>
      </c>
      <c r="G15" s="16">
        <v>3.472222222222222E-3</v>
      </c>
      <c r="H15" s="16">
        <f t="shared" si="1"/>
        <v>2.0833333333333332E-2</v>
      </c>
      <c r="I15" s="15"/>
    </row>
    <row r="16" spans="1:9" x14ac:dyDescent="0.2">
      <c r="A16" s="11" t="s">
        <v>160</v>
      </c>
      <c r="B16" s="4" t="s">
        <v>168</v>
      </c>
      <c r="C16" s="4" t="s">
        <v>159</v>
      </c>
      <c r="D16" s="4" t="s">
        <v>148</v>
      </c>
      <c r="E16" s="4"/>
      <c r="F16" s="4">
        <v>6</v>
      </c>
      <c r="G16" s="16">
        <v>6.9444444444444441E-3</v>
      </c>
      <c r="H16" s="16">
        <f t="shared" si="1"/>
        <v>4.1666666666666664E-2</v>
      </c>
      <c r="I16" s="15"/>
    </row>
    <row r="17" spans="1:11" ht="13.5" thickBot="1" x14ac:dyDescent="0.25">
      <c r="A17" s="18" t="s">
        <v>160</v>
      </c>
      <c r="B17" s="19" t="s">
        <v>169</v>
      </c>
      <c r="C17" s="19" t="s">
        <v>170</v>
      </c>
      <c r="D17" s="19" t="s">
        <v>148</v>
      </c>
      <c r="E17" s="19"/>
      <c r="F17" s="19">
        <v>1</v>
      </c>
      <c r="G17" s="20">
        <v>6.9444444444444441E-3</v>
      </c>
      <c r="H17" s="20">
        <f t="shared" si="1"/>
        <v>6.9444444444444441E-3</v>
      </c>
      <c r="I17" s="21"/>
    </row>
    <row r="18" spans="1:11" x14ac:dyDescent="0.2">
      <c r="A18" s="7" t="s">
        <v>0</v>
      </c>
      <c r="B18" s="8" t="s">
        <v>1</v>
      </c>
      <c r="C18" s="8" t="s">
        <v>2</v>
      </c>
      <c r="D18" s="8" t="s">
        <v>3</v>
      </c>
      <c r="E18" s="8" t="s">
        <v>4</v>
      </c>
      <c r="F18" s="8" t="s">
        <v>18</v>
      </c>
      <c r="G18" s="9" t="s">
        <v>5</v>
      </c>
      <c r="H18" s="9" t="s">
        <v>19</v>
      </c>
      <c r="I18" s="22" t="s">
        <v>11</v>
      </c>
    </row>
    <row r="19" spans="1:11" ht="15" x14ac:dyDescent="0.25">
      <c r="A19" s="11" t="s">
        <v>145</v>
      </c>
      <c r="B19" s="3" t="s">
        <v>171</v>
      </c>
      <c r="C19" s="3" t="s">
        <v>172</v>
      </c>
      <c r="D19" s="4" t="s">
        <v>148</v>
      </c>
      <c r="E19" s="3">
        <v>4</v>
      </c>
      <c r="F19" s="3"/>
      <c r="G19" s="14">
        <f>SUM(G20:G26)</f>
        <v>4.8611111111111112E-2</v>
      </c>
      <c r="H19" s="14">
        <f>SUM(H20:H26)</f>
        <v>0.15416666666666667</v>
      </c>
      <c r="I19" s="15">
        <f>E19*H19</f>
        <v>0.6166666666666667</v>
      </c>
    </row>
    <row r="20" spans="1:11" x14ac:dyDescent="0.2">
      <c r="A20" s="11" t="s">
        <v>171</v>
      </c>
      <c r="B20" s="4" t="s">
        <v>173</v>
      </c>
      <c r="C20" s="4" t="s">
        <v>150</v>
      </c>
      <c r="D20" s="4" t="s">
        <v>148</v>
      </c>
      <c r="E20" s="4"/>
      <c r="F20" s="4">
        <v>6</v>
      </c>
      <c r="G20" s="16">
        <v>2.0833333333333333E-3</v>
      </c>
      <c r="H20" s="16">
        <f>F20*G20</f>
        <v>1.2500000000000001E-2</v>
      </c>
      <c r="I20" s="15"/>
    </row>
    <row r="21" spans="1:11" x14ac:dyDescent="0.2">
      <c r="A21" s="11" t="s">
        <v>171</v>
      </c>
      <c r="B21" s="4" t="s">
        <v>174</v>
      </c>
      <c r="C21" s="4" t="s">
        <v>139</v>
      </c>
      <c r="D21" s="4" t="s">
        <v>148</v>
      </c>
      <c r="E21" s="4"/>
      <c r="F21" s="4">
        <v>6</v>
      </c>
      <c r="G21" s="16">
        <v>3.472222222222222E-3</v>
      </c>
      <c r="H21" s="16">
        <f t="shared" ref="H21:H26" si="2">F21*G21</f>
        <v>2.0833333333333332E-2</v>
      </c>
      <c r="I21" s="15"/>
    </row>
    <row r="22" spans="1:11" x14ac:dyDescent="0.2">
      <c r="A22" s="11" t="s">
        <v>171</v>
      </c>
      <c r="B22" s="4" t="s">
        <v>175</v>
      </c>
      <c r="C22" s="4" t="s">
        <v>153</v>
      </c>
      <c r="D22" s="4" t="s">
        <v>148</v>
      </c>
      <c r="E22" s="4"/>
      <c r="F22" s="4">
        <v>2</v>
      </c>
      <c r="G22" s="16">
        <v>8.3333333333333332E-3</v>
      </c>
      <c r="H22" s="16">
        <f t="shared" si="2"/>
        <v>1.6666666666666666E-2</v>
      </c>
      <c r="I22" s="15"/>
    </row>
    <row r="23" spans="1:11" x14ac:dyDescent="0.2">
      <c r="A23" s="11" t="s">
        <v>171</v>
      </c>
      <c r="B23" s="4" t="s">
        <v>176</v>
      </c>
      <c r="C23" s="4" t="s">
        <v>157</v>
      </c>
      <c r="D23" s="4" t="s">
        <v>148</v>
      </c>
      <c r="E23" s="4"/>
      <c r="F23" s="4">
        <v>6</v>
      </c>
      <c r="G23" s="16">
        <v>6.9444444444444441E-3</v>
      </c>
      <c r="H23" s="16">
        <f t="shared" si="2"/>
        <v>4.1666666666666664E-2</v>
      </c>
      <c r="I23" s="15"/>
    </row>
    <row r="24" spans="1:11" x14ac:dyDescent="0.2">
      <c r="A24" s="11" t="s">
        <v>171</v>
      </c>
      <c r="B24" s="4" t="s">
        <v>177</v>
      </c>
      <c r="C24" s="4" t="s">
        <v>159</v>
      </c>
      <c r="D24" s="4" t="s">
        <v>148</v>
      </c>
      <c r="E24" s="4"/>
      <c r="F24" s="4">
        <v>6</v>
      </c>
      <c r="G24" s="16">
        <v>6.9444444444444441E-3</v>
      </c>
      <c r="H24" s="16">
        <f t="shared" si="2"/>
        <v>4.1666666666666664E-2</v>
      </c>
      <c r="I24" s="15"/>
    </row>
    <row r="25" spans="1:11" x14ac:dyDescent="0.2">
      <c r="A25" s="11" t="s">
        <v>171</v>
      </c>
      <c r="B25" s="4" t="s">
        <v>178</v>
      </c>
      <c r="C25" s="4" t="s">
        <v>170</v>
      </c>
      <c r="D25" s="4" t="s">
        <v>148</v>
      </c>
      <c r="E25" s="4"/>
      <c r="F25" s="4">
        <v>1</v>
      </c>
      <c r="G25" s="16">
        <v>6.9444444444444441E-3</v>
      </c>
      <c r="H25" s="16">
        <f t="shared" si="2"/>
        <v>6.9444444444444441E-3</v>
      </c>
      <c r="I25" s="15"/>
    </row>
    <row r="26" spans="1:11" ht="13.5" thickBot="1" x14ac:dyDescent="0.25">
      <c r="A26" s="18" t="s">
        <v>171</v>
      </c>
      <c r="B26" s="19" t="s">
        <v>179</v>
      </c>
      <c r="C26" s="19" t="s">
        <v>180</v>
      </c>
      <c r="D26" s="19" t="s">
        <v>148</v>
      </c>
      <c r="E26" s="19"/>
      <c r="F26" s="19">
        <v>1</v>
      </c>
      <c r="G26" s="20">
        <v>1.3888888888888888E-2</v>
      </c>
      <c r="H26" s="20">
        <f t="shared" si="2"/>
        <v>1.3888888888888888E-2</v>
      </c>
      <c r="I26" s="21"/>
    </row>
    <row r="27" spans="1:11" x14ac:dyDescent="0.2">
      <c r="A27" s="7" t="s">
        <v>0</v>
      </c>
      <c r="B27" s="8" t="s">
        <v>1</v>
      </c>
      <c r="C27" s="8" t="s">
        <v>2</v>
      </c>
      <c r="D27" s="8" t="s">
        <v>3</v>
      </c>
      <c r="E27" s="8" t="s">
        <v>4</v>
      </c>
      <c r="F27" s="8" t="s">
        <v>18</v>
      </c>
      <c r="G27" s="9" t="s">
        <v>5</v>
      </c>
      <c r="H27" s="9" t="s">
        <v>19</v>
      </c>
      <c r="I27" s="22" t="s">
        <v>11</v>
      </c>
    </row>
    <row r="28" spans="1:11" ht="15" x14ac:dyDescent="0.25">
      <c r="A28" s="11" t="s">
        <v>145</v>
      </c>
      <c r="B28" s="3" t="s">
        <v>181</v>
      </c>
      <c r="C28" s="3" t="s">
        <v>182</v>
      </c>
      <c r="D28" s="4" t="s">
        <v>148</v>
      </c>
      <c r="E28" s="27">
        <v>790</v>
      </c>
      <c r="F28" s="27"/>
      <c r="G28" s="14">
        <f>SUM(G29:G34)</f>
        <v>1.9444444444444445E-2</v>
      </c>
      <c r="H28" s="14">
        <f>SUM(H29:H34)</f>
        <v>8.5416666666666655E-2</v>
      </c>
      <c r="I28" s="15">
        <f>E28*H28</f>
        <v>67.479166666666657</v>
      </c>
      <c r="K28" s="24">
        <f>2200*450</f>
        <v>990000</v>
      </c>
    </row>
    <row r="29" spans="1:11" x14ac:dyDescent="0.2">
      <c r="A29" s="11" t="s">
        <v>181</v>
      </c>
      <c r="B29" s="4" t="s">
        <v>183</v>
      </c>
      <c r="C29" s="4" t="s">
        <v>184</v>
      </c>
      <c r="D29" s="4" t="s">
        <v>148</v>
      </c>
      <c r="E29" s="4"/>
      <c r="F29" s="4">
        <v>6</v>
      </c>
      <c r="G29" s="16">
        <v>2.0833333333333333E-3</v>
      </c>
      <c r="H29" s="16">
        <f t="shared" ref="H29:H34" si="3">F29*G29</f>
        <v>1.2500000000000001E-2</v>
      </c>
      <c r="I29" s="15"/>
    </row>
    <row r="30" spans="1:11" x14ac:dyDescent="0.2">
      <c r="A30" s="11" t="s">
        <v>181</v>
      </c>
      <c r="B30" s="4" t="s">
        <v>185</v>
      </c>
      <c r="C30" s="4" t="s">
        <v>139</v>
      </c>
      <c r="D30" s="4" t="s">
        <v>148</v>
      </c>
      <c r="E30" s="4"/>
      <c r="F30" s="4">
        <v>6</v>
      </c>
      <c r="G30" s="16">
        <v>3.472222222222222E-3</v>
      </c>
      <c r="H30" s="16">
        <f t="shared" si="3"/>
        <v>2.0833333333333332E-2</v>
      </c>
      <c r="I30" s="15"/>
    </row>
    <row r="31" spans="1:11" x14ac:dyDescent="0.2">
      <c r="A31" s="11" t="s">
        <v>181</v>
      </c>
      <c r="B31" s="4" t="s">
        <v>186</v>
      </c>
      <c r="C31" s="4" t="s">
        <v>187</v>
      </c>
      <c r="D31" s="4" t="s">
        <v>148</v>
      </c>
      <c r="E31" s="4"/>
      <c r="F31" s="4">
        <v>2</v>
      </c>
      <c r="G31" s="16">
        <v>3.472222222222222E-3</v>
      </c>
      <c r="H31" s="16">
        <f t="shared" si="3"/>
        <v>6.9444444444444441E-3</v>
      </c>
      <c r="I31" s="15"/>
    </row>
    <row r="32" spans="1:11" x14ac:dyDescent="0.2">
      <c r="A32" s="11" t="s">
        <v>181</v>
      </c>
      <c r="B32" s="4" t="s">
        <v>188</v>
      </c>
      <c r="C32" s="4" t="s">
        <v>189</v>
      </c>
      <c r="D32" s="4" t="s">
        <v>148</v>
      </c>
      <c r="E32" s="4"/>
      <c r="F32" s="4">
        <v>1</v>
      </c>
      <c r="G32" s="16">
        <v>3.472222222222222E-3</v>
      </c>
      <c r="H32" s="16">
        <f t="shared" si="3"/>
        <v>3.472222222222222E-3</v>
      </c>
      <c r="I32" s="15"/>
    </row>
    <row r="33" spans="1:9" x14ac:dyDescent="0.2">
      <c r="A33" s="11" t="s">
        <v>181</v>
      </c>
      <c r="B33" s="4" t="s">
        <v>190</v>
      </c>
      <c r="C33" s="4" t="s">
        <v>157</v>
      </c>
      <c r="D33" s="4" t="s">
        <v>148</v>
      </c>
      <c r="E33" s="4"/>
      <c r="F33" s="4">
        <v>6</v>
      </c>
      <c r="G33" s="16">
        <v>3.472222222222222E-3</v>
      </c>
      <c r="H33" s="16">
        <f t="shared" si="3"/>
        <v>2.0833333333333332E-2</v>
      </c>
      <c r="I33" s="15"/>
    </row>
    <row r="34" spans="1:9" ht="13.5" thickBot="1" x14ac:dyDescent="0.25">
      <c r="A34" s="11" t="s">
        <v>181</v>
      </c>
      <c r="B34" s="4" t="s">
        <v>191</v>
      </c>
      <c r="C34" s="4" t="s">
        <v>159</v>
      </c>
      <c r="D34" s="4" t="s">
        <v>148</v>
      </c>
      <c r="E34" s="4"/>
      <c r="F34" s="4">
        <v>6</v>
      </c>
      <c r="G34" s="16">
        <v>3.472222222222222E-3</v>
      </c>
      <c r="H34" s="16">
        <f t="shared" si="3"/>
        <v>2.0833333333333332E-2</v>
      </c>
      <c r="I34" s="15"/>
    </row>
    <row r="35" spans="1:9" x14ac:dyDescent="0.2">
      <c r="A35" s="7" t="s">
        <v>0</v>
      </c>
      <c r="B35" s="8" t="s">
        <v>1</v>
      </c>
      <c r="C35" s="8" t="s">
        <v>2</v>
      </c>
      <c r="D35" s="8" t="s">
        <v>3</v>
      </c>
      <c r="E35" s="8" t="s">
        <v>4</v>
      </c>
      <c r="F35" s="8" t="s">
        <v>18</v>
      </c>
      <c r="G35" s="9" t="s">
        <v>5</v>
      </c>
      <c r="H35" s="9" t="s">
        <v>19</v>
      </c>
      <c r="I35" s="22" t="s">
        <v>11</v>
      </c>
    </row>
    <row r="36" spans="1:9" ht="15" x14ac:dyDescent="0.25">
      <c r="A36" s="11" t="s">
        <v>145</v>
      </c>
      <c r="B36" s="3" t="s">
        <v>192</v>
      </c>
      <c r="C36" s="3" t="s">
        <v>193</v>
      </c>
      <c r="D36" s="4" t="s">
        <v>148</v>
      </c>
      <c r="E36" s="3">
        <v>8</v>
      </c>
      <c r="F36" s="3"/>
      <c r="G36" s="14">
        <f>SUM(G37:G41)</f>
        <v>5.2083333333333329E-2</v>
      </c>
      <c r="H36" s="14">
        <f>SUM(H37:H41)</f>
        <v>8.6805555555555552E-2</v>
      </c>
      <c r="I36" s="15">
        <f>E36*H36</f>
        <v>0.69444444444444442</v>
      </c>
    </row>
    <row r="37" spans="1:9" x14ac:dyDescent="0.2">
      <c r="A37" s="11" t="s">
        <v>192</v>
      </c>
      <c r="B37" s="4" t="s">
        <v>194</v>
      </c>
      <c r="C37" s="4" t="s">
        <v>139</v>
      </c>
      <c r="D37" s="4" t="s">
        <v>148</v>
      </c>
      <c r="E37" s="4"/>
      <c r="F37" s="4">
        <v>6</v>
      </c>
      <c r="G37" s="16">
        <v>6.9444444444444441E-3</v>
      </c>
      <c r="H37" s="16">
        <f>F37*G37</f>
        <v>4.1666666666666664E-2</v>
      </c>
      <c r="I37" s="15"/>
    </row>
    <row r="38" spans="1:9" x14ac:dyDescent="0.2">
      <c r="A38" s="11" t="s">
        <v>192</v>
      </c>
      <c r="B38" s="4" t="s">
        <v>195</v>
      </c>
      <c r="C38" s="4" t="s">
        <v>166</v>
      </c>
      <c r="D38" s="4" t="s">
        <v>148</v>
      </c>
      <c r="E38" s="4"/>
      <c r="F38" s="4">
        <v>1</v>
      </c>
      <c r="G38" s="16">
        <v>1.0416666666666666E-2</v>
      </c>
      <c r="H38" s="16">
        <f>F38*G38</f>
        <v>1.0416666666666666E-2</v>
      </c>
      <c r="I38" s="15"/>
    </row>
    <row r="39" spans="1:9" x14ac:dyDescent="0.2">
      <c r="A39" s="11" t="s">
        <v>192</v>
      </c>
      <c r="B39" s="4" t="s">
        <v>196</v>
      </c>
      <c r="C39" s="4" t="s">
        <v>197</v>
      </c>
      <c r="D39" s="4" t="s">
        <v>148</v>
      </c>
      <c r="E39" s="4"/>
      <c r="F39" s="4">
        <v>1</v>
      </c>
      <c r="G39" s="16">
        <v>6.9444444444444441E-3</v>
      </c>
      <c r="H39" s="16">
        <f>F39*G39</f>
        <v>6.9444444444444441E-3</v>
      </c>
      <c r="I39" s="15"/>
    </row>
    <row r="40" spans="1:9" x14ac:dyDescent="0.2">
      <c r="A40" s="11" t="s">
        <v>192</v>
      </c>
      <c r="B40" s="4" t="s">
        <v>198</v>
      </c>
      <c r="C40" s="4" t="s">
        <v>199</v>
      </c>
      <c r="D40" s="4" t="s">
        <v>148</v>
      </c>
      <c r="E40" s="4"/>
      <c r="F40" s="4">
        <v>1</v>
      </c>
      <c r="G40" s="16">
        <v>6.9444444444444441E-3</v>
      </c>
      <c r="H40" s="16">
        <f>F40*G40</f>
        <v>6.9444444444444441E-3</v>
      </c>
      <c r="I40" s="15"/>
    </row>
    <row r="41" spans="1:9" ht="13.5" thickBot="1" x14ac:dyDescent="0.25">
      <c r="A41" s="18" t="s">
        <v>192</v>
      </c>
      <c r="B41" s="19" t="s">
        <v>200</v>
      </c>
      <c r="C41" s="19" t="s">
        <v>170</v>
      </c>
      <c r="D41" s="19" t="s">
        <v>148</v>
      </c>
      <c r="E41" s="19"/>
      <c r="F41" s="19">
        <v>1</v>
      </c>
      <c r="G41" s="20">
        <v>2.0833333333333332E-2</v>
      </c>
      <c r="H41" s="20">
        <f>F41*G41</f>
        <v>2.0833333333333332E-2</v>
      </c>
      <c r="I41" s="21"/>
    </row>
    <row r="42" spans="1:9" x14ac:dyDescent="0.2">
      <c r="A42" s="7" t="s">
        <v>0</v>
      </c>
      <c r="B42" s="8" t="s">
        <v>1</v>
      </c>
      <c r="C42" s="8" t="s">
        <v>2</v>
      </c>
      <c r="D42" s="8" t="s">
        <v>3</v>
      </c>
      <c r="E42" s="8" t="s">
        <v>4</v>
      </c>
      <c r="F42" s="8" t="s">
        <v>18</v>
      </c>
      <c r="G42" s="9" t="s">
        <v>5</v>
      </c>
      <c r="H42" s="9" t="s">
        <v>19</v>
      </c>
      <c r="I42" s="22" t="s">
        <v>11</v>
      </c>
    </row>
    <row r="43" spans="1:9" ht="15" x14ac:dyDescent="0.25">
      <c r="A43" s="11" t="s">
        <v>145</v>
      </c>
      <c r="B43" s="3" t="s">
        <v>201</v>
      </c>
      <c r="C43" s="3" t="s">
        <v>202</v>
      </c>
      <c r="D43" s="4" t="s">
        <v>148</v>
      </c>
      <c r="E43" s="3">
        <v>1</v>
      </c>
      <c r="F43" s="3"/>
      <c r="G43" s="14">
        <f>SUM(G44:G52)</f>
        <v>6.1111111111111116E-2</v>
      </c>
      <c r="H43" s="14">
        <f>SUM(H44:H52)</f>
        <v>0.11666666666666668</v>
      </c>
      <c r="I43" s="15">
        <f>E43*H43</f>
        <v>0.11666666666666668</v>
      </c>
    </row>
    <row r="44" spans="1:9" x14ac:dyDescent="0.2">
      <c r="A44" s="11" t="s">
        <v>201</v>
      </c>
      <c r="B44" s="4" t="s">
        <v>203</v>
      </c>
      <c r="C44" s="4" t="s">
        <v>150</v>
      </c>
      <c r="D44" s="4" t="s">
        <v>148</v>
      </c>
      <c r="E44" s="4"/>
      <c r="F44" s="4">
        <v>6</v>
      </c>
      <c r="G44" s="16">
        <v>2.0833333333333333E-3</v>
      </c>
      <c r="H44" s="16">
        <f>F44*G44</f>
        <v>1.2500000000000001E-2</v>
      </c>
      <c r="I44" s="15"/>
    </row>
    <row r="45" spans="1:9" x14ac:dyDescent="0.2">
      <c r="A45" s="11" t="s">
        <v>201</v>
      </c>
      <c r="B45" s="4" t="s">
        <v>204</v>
      </c>
      <c r="C45" s="4" t="s">
        <v>139</v>
      </c>
      <c r="D45" s="4" t="s">
        <v>148</v>
      </c>
      <c r="E45" s="4"/>
      <c r="F45" s="4">
        <v>6</v>
      </c>
      <c r="G45" s="16">
        <v>6.9444444444444441E-3</v>
      </c>
      <c r="H45" s="16">
        <f t="shared" ref="H45:H52" si="4">F45*G45</f>
        <v>4.1666666666666664E-2</v>
      </c>
      <c r="I45" s="15"/>
    </row>
    <row r="46" spans="1:9" x14ac:dyDescent="0.2">
      <c r="A46" s="11" t="s">
        <v>201</v>
      </c>
      <c r="B46" s="4" t="s">
        <v>205</v>
      </c>
      <c r="C46" s="4" t="s">
        <v>153</v>
      </c>
      <c r="D46" s="4" t="s">
        <v>148</v>
      </c>
      <c r="E46" s="4"/>
      <c r="F46" s="4">
        <v>2</v>
      </c>
      <c r="G46" s="16">
        <v>1.0416666666666666E-2</v>
      </c>
      <c r="H46" s="16">
        <f t="shared" si="4"/>
        <v>2.0833333333333332E-2</v>
      </c>
      <c r="I46" s="15"/>
    </row>
    <row r="47" spans="1:9" x14ac:dyDescent="0.2">
      <c r="A47" s="11" t="s">
        <v>201</v>
      </c>
      <c r="B47" s="4" t="s">
        <v>206</v>
      </c>
      <c r="C47" s="4" t="s">
        <v>207</v>
      </c>
      <c r="D47" s="4" t="s">
        <v>148</v>
      </c>
      <c r="E47" s="4"/>
      <c r="F47" s="4">
        <v>1</v>
      </c>
      <c r="G47" s="16">
        <v>3.472222222222222E-3</v>
      </c>
      <c r="H47" s="16">
        <f t="shared" si="4"/>
        <v>3.472222222222222E-3</v>
      </c>
      <c r="I47" s="15"/>
    </row>
    <row r="48" spans="1:9" x14ac:dyDescent="0.2">
      <c r="A48" s="11" t="s">
        <v>201</v>
      </c>
      <c r="B48" s="4" t="s">
        <v>208</v>
      </c>
      <c r="C48" s="4" t="s">
        <v>197</v>
      </c>
      <c r="D48" s="4" t="s">
        <v>148</v>
      </c>
      <c r="E48" s="4"/>
      <c r="F48" s="4">
        <v>1</v>
      </c>
      <c r="G48" s="16">
        <v>6.9444444444444441E-3</v>
      </c>
      <c r="H48" s="16">
        <f t="shared" si="4"/>
        <v>6.9444444444444441E-3</v>
      </c>
      <c r="I48" s="15"/>
    </row>
    <row r="49" spans="1:9" x14ac:dyDescent="0.2">
      <c r="A49" s="11" t="s">
        <v>201</v>
      </c>
      <c r="B49" s="4" t="s">
        <v>209</v>
      </c>
      <c r="C49" s="4" t="s">
        <v>170</v>
      </c>
      <c r="D49" s="4" t="s">
        <v>148</v>
      </c>
      <c r="E49" s="4"/>
      <c r="F49" s="4">
        <v>1</v>
      </c>
      <c r="G49" s="16">
        <v>1.0416666666666666E-2</v>
      </c>
      <c r="H49" s="16">
        <f t="shared" si="4"/>
        <v>1.0416666666666666E-2</v>
      </c>
      <c r="I49" s="15"/>
    </row>
    <row r="50" spans="1:9" x14ac:dyDescent="0.2">
      <c r="A50" s="11" t="s">
        <v>201</v>
      </c>
      <c r="B50" s="4" t="s">
        <v>210</v>
      </c>
      <c r="C50" s="4" t="s">
        <v>211</v>
      </c>
      <c r="D50" s="4" t="s">
        <v>148</v>
      </c>
      <c r="E50" s="4"/>
      <c r="F50" s="4">
        <v>1</v>
      </c>
      <c r="G50" s="16">
        <v>6.9444444444444441E-3</v>
      </c>
      <c r="H50" s="16">
        <f t="shared" si="4"/>
        <v>6.9444444444444441E-3</v>
      </c>
      <c r="I50" s="15"/>
    </row>
    <row r="51" spans="1:9" x14ac:dyDescent="0.2">
      <c r="A51" s="11" t="s">
        <v>201</v>
      </c>
      <c r="B51" s="4" t="s">
        <v>212</v>
      </c>
      <c r="C51" s="4" t="s">
        <v>213</v>
      </c>
      <c r="D51" s="4" t="s">
        <v>148</v>
      </c>
      <c r="E51" s="4"/>
      <c r="F51" s="4">
        <v>1</v>
      </c>
      <c r="G51" s="16">
        <v>6.9444444444444441E-3</v>
      </c>
      <c r="H51" s="16">
        <f t="shared" si="4"/>
        <v>6.9444444444444441E-3</v>
      </c>
      <c r="I51" s="15"/>
    </row>
    <row r="52" spans="1:9" ht="13.5" thickBot="1" x14ac:dyDescent="0.25">
      <c r="A52" s="18" t="s">
        <v>201</v>
      </c>
      <c r="B52" s="19" t="s">
        <v>214</v>
      </c>
      <c r="C52" s="19" t="s">
        <v>215</v>
      </c>
      <c r="D52" s="19" t="s">
        <v>148</v>
      </c>
      <c r="E52" s="19"/>
      <c r="F52" s="19">
        <v>1</v>
      </c>
      <c r="G52" s="20">
        <v>6.9444444444444441E-3</v>
      </c>
      <c r="H52" s="20">
        <f t="shared" si="4"/>
        <v>6.9444444444444441E-3</v>
      </c>
      <c r="I52" s="21"/>
    </row>
    <row r="53" spans="1:9" x14ac:dyDescent="0.2">
      <c r="A53" s="7" t="s">
        <v>0</v>
      </c>
      <c r="B53" s="8" t="s">
        <v>1</v>
      </c>
      <c r="C53" s="8" t="s">
        <v>2</v>
      </c>
      <c r="D53" s="8" t="s">
        <v>3</v>
      </c>
      <c r="E53" s="8" t="s">
        <v>4</v>
      </c>
      <c r="F53" s="8" t="s">
        <v>18</v>
      </c>
      <c r="G53" s="9" t="s">
        <v>5</v>
      </c>
      <c r="H53" s="9" t="s">
        <v>19</v>
      </c>
      <c r="I53" s="22" t="s">
        <v>11</v>
      </c>
    </row>
    <row r="54" spans="1:9" ht="15" x14ac:dyDescent="0.25">
      <c r="A54" s="11" t="s">
        <v>145</v>
      </c>
      <c r="B54" s="3" t="s">
        <v>216</v>
      </c>
      <c r="C54" s="3" t="s">
        <v>217</v>
      </c>
      <c r="D54" s="4" t="s">
        <v>148</v>
      </c>
      <c r="E54" s="3">
        <v>1</v>
      </c>
      <c r="F54" s="27"/>
      <c r="G54" s="14">
        <f>SUM(G55:G60)</f>
        <v>3.3333333333333333E-2</v>
      </c>
      <c r="H54" s="14">
        <f>SUM(H55:H61)</f>
        <v>0.13749999999999998</v>
      </c>
      <c r="I54" s="15">
        <f>E54*H54</f>
        <v>0.13749999999999998</v>
      </c>
    </row>
    <row r="55" spans="1:9" x14ac:dyDescent="0.2">
      <c r="A55" s="11" t="s">
        <v>216</v>
      </c>
      <c r="B55" s="4" t="s">
        <v>218</v>
      </c>
      <c r="C55" s="4" t="s">
        <v>150</v>
      </c>
      <c r="D55" s="4" t="s">
        <v>148</v>
      </c>
      <c r="E55" s="4"/>
      <c r="F55" s="4">
        <v>6</v>
      </c>
      <c r="G55" s="16">
        <v>2.0833333333333333E-3</v>
      </c>
      <c r="H55" s="16">
        <f t="shared" ref="H55:H60" si="5">F55*G55</f>
        <v>1.2500000000000001E-2</v>
      </c>
      <c r="I55" s="15"/>
    </row>
    <row r="56" spans="1:9" x14ac:dyDescent="0.2">
      <c r="A56" s="11" t="s">
        <v>216</v>
      </c>
      <c r="B56" s="4" t="s">
        <v>219</v>
      </c>
      <c r="C56" s="4" t="s">
        <v>139</v>
      </c>
      <c r="D56" s="4" t="s">
        <v>148</v>
      </c>
      <c r="E56" s="4"/>
      <c r="F56" s="4">
        <v>6</v>
      </c>
      <c r="G56" s="16">
        <v>1.0416666666666666E-2</v>
      </c>
      <c r="H56" s="16">
        <f t="shared" si="5"/>
        <v>6.25E-2</v>
      </c>
      <c r="I56" s="15"/>
    </row>
    <row r="57" spans="1:9" x14ac:dyDescent="0.2">
      <c r="A57" s="11" t="s">
        <v>216</v>
      </c>
      <c r="B57" s="4" t="s">
        <v>220</v>
      </c>
      <c r="C57" s="4" t="s">
        <v>153</v>
      </c>
      <c r="D57" s="4" t="s">
        <v>148</v>
      </c>
      <c r="E57" s="4"/>
      <c r="F57" s="4">
        <v>2</v>
      </c>
      <c r="G57" s="16">
        <v>6.9444444444444441E-3</v>
      </c>
      <c r="H57" s="16">
        <f t="shared" si="5"/>
        <v>1.3888888888888888E-2</v>
      </c>
      <c r="I57" s="15"/>
    </row>
    <row r="58" spans="1:9" x14ac:dyDescent="0.2">
      <c r="A58" s="11" t="s">
        <v>216</v>
      </c>
      <c r="B58" s="4" t="s">
        <v>221</v>
      </c>
      <c r="C58" s="4" t="s">
        <v>166</v>
      </c>
      <c r="D58" s="4" t="s">
        <v>148</v>
      </c>
      <c r="E58" s="4"/>
      <c r="F58" s="4">
        <v>1</v>
      </c>
      <c r="G58" s="16">
        <v>6.9444444444444441E-3</v>
      </c>
      <c r="H58" s="16">
        <f t="shared" si="5"/>
        <v>6.9444444444444441E-3</v>
      </c>
      <c r="I58" s="15"/>
    </row>
    <row r="59" spans="1:9" x14ac:dyDescent="0.2">
      <c r="A59" s="11" t="s">
        <v>216</v>
      </c>
      <c r="B59" s="4" t="s">
        <v>222</v>
      </c>
      <c r="C59" s="4" t="s">
        <v>157</v>
      </c>
      <c r="D59" s="4" t="s">
        <v>148</v>
      </c>
      <c r="E59" s="4"/>
      <c r="F59" s="4">
        <v>6</v>
      </c>
      <c r="G59" s="16">
        <v>3.472222222222222E-3</v>
      </c>
      <c r="H59" s="16">
        <f t="shared" si="5"/>
        <v>2.0833333333333332E-2</v>
      </c>
      <c r="I59" s="15"/>
    </row>
    <row r="60" spans="1:9" ht="13.5" thickBot="1" x14ac:dyDescent="0.25">
      <c r="A60" s="18" t="s">
        <v>216</v>
      </c>
      <c r="B60" s="19" t="s">
        <v>223</v>
      </c>
      <c r="C60" s="19" t="s">
        <v>159</v>
      </c>
      <c r="D60" s="19" t="s">
        <v>148</v>
      </c>
      <c r="E60" s="19"/>
      <c r="F60" s="19">
        <v>6</v>
      </c>
      <c r="G60" s="20">
        <v>3.472222222222222E-3</v>
      </c>
      <c r="H60" s="20">
        <f t="shared" si="5"/>
        <v>2.0833333333333332E-2</v>
      </c>
      <c r="I60" s="21"/>
    </row>
    <row r="61" spans="1:9" x14ac:dyDescent="0.2">
      <c r="A61" s="7" t="s">
        <v>0</v>
      </c>
      <c r="B61" s="8" t="s">
        <v>1</v>
      </c>
      <c r="C61" s="8" t="s">
        <v>2</v>
      </c>
      <c r="D61" s="8" t="s">
        <v>3</v>
      </c>
      <c r="E61" s="8" t="s">
        <v>4</v>
      </c>
      <c r="F61" s="8" t="s">
        <v>18</v>
      </c>
      <c r="G61" s="9" t="s">
        <v>5</v>
      </c>
      <c r="H61" s="9" t="s">
        <v>19</v>
      </c>
      <c r="I61" s="22" t="s">
        <v>11</v>
      </c>
    </row>
    <row r="62" spans="1:9" ht="15" x14ac:dyDescent="0.25">
      <c r="A62" s="11" t="s">
        <v>145</v>
      </c>
      <c r="B62" s="3" t="s">
        <v>224</v>
      </c>
      <c r="C62" s="3" t="s">
        <v>225</v>
      </c>
      <c r="D62" s="4" t="s">
        <v>148</v>
      </c>
      <c r="E62" s="3">
        <v>4</v>
      </c>
      <c r="F62" s="3"/>
      <c r="G62" s="14">
        <f>SUM(G63:G66)</f>
        <v>2.0833333333333332E-2</v>
      </c>
      <c r="H62" s="14">
        <f>SUM(H63:H66)</f>
        <v>7.2916666666666671E-2</v>
      </c>
      <c r="I62" s="15">
        <f>E62*H62</f>
        <v>0.29166666666666669</v>
      </c>
    </row>
    <row r="63" spans="1:9" x14ac:dyDescent="0.2">
      <c r="A63" s="11" t="s">
        <v>224</v>
      </c>
      <c r="B63" s="4" t="s">
        <v>226</v>
      </c>
      <c r="C63" s="4" t="s">
        <v>150</v>
      </c>
      <c r="D63" s="4" t="s">
        <v>148</v>
      </c>
      <c r="E63" s="4"/>
      <c r="F63" s="4">
        <v>6</v>
      </c>
      <c r="G63" s="16">
        <v>3.472222222222222E-3</v>
      </c>
      <c r="H63" s="16">
        <f>F63*G63</f>
        <v>2.0833333333333332E-2</v>
      </c>
      <c r="I63" s="15"/>
    </row>
    <row r="64" spans="1:9" x14ac:dyDescent="0.2">
      <c r="A64" s="11" t="s">
        <v>224</v>
      </c>
      <c r="B64" s="4" t="s">
        <v>227</v>
      </c>
      <c r="C64" s="4" t="s">
        <v>139</v>
      </c>
      <c r="D64" s="4" t="s">
        <v>148</v>
      </c>
      <c r="E64" s="4"/>
      <c r="F64" s="4">
        <v>6</v>
      </c>
      <c r="G64" s="16">
        <v>6.9444444444444441E-3</v>
      </c>
      <c r="H64" s="16">
        <f>F64*G64</f>
        <v>4.1666666666666664E-2</v>
      </c>
      <c r="I64" s="15"/>
    </row>
    <row r="65" spans="1:9" x14ac:dyDescent="0.2">
      <c r="A65" s="11" t="s">
        <v>224</v>
      </c>
      <c r="B65" s="4" t="s">
        <v>228</v>
      </c>
      <c r="C65" s="4" t="s">
        <v>197</v>
      </c>
      <c r="D65" s="4" t="s">
        <v>148</v>
      </c>
      <c r="E65" s="4"/>
      <c r="F65" s="4">
        <v>1</v>
      </c>
      <c r="G65" s="16">
        <v>3.472222222222222E-3</v>
      </c>
      <c r="H65" s="16">
        <f>F65*G65</f>
        <v>3.472222222222222E-3</v>
      </c>
      <c r="I65" s="15"/>
    </row>
    <row r="66" spans="1:9" ht="13.5" thickBot="1" x14ac:dyDescent="0.25">
      <c r="A66" s="18" t="s">
        <v>224</v>
      </c>
      <c r="B66" s="19" t="s">
        <v>229</v>
      </c>
      <c r="C66" s="19" t="s">
        <v>230</v>
      </c>
      <c r="D66" s="19" t="s">
        <v>148</v>
      </c>
      <c r="E66" s="19"/>
      <c r="F66" s="19">
        <v>1</v>
      </c>
      <c r="G66" s="20">
        <v>6.9444444444444441E-3</v>
      </c>
      <c r="H66" s="20">
        <f>F66*G66</f>
        <v>6.9444444444444441E-3</v>
      </c>
      <c r="I66" s="21"/>
    </row>
    <row r="67" spans="1:9" x14ac:dyDescent="0.2">
      <c r="A67" s="7" t="s">
        <v>0</v>
      </c>
      <c r="B67" s="8" t="s">
        <v>1</v>
      </c>
      <c r="C67" s="8" t="s">
        <v>2</v>
      </c>
      <c r="D67" s="8" t="s">
        <v>3</v>
      </c>
      <c r="E67" s="8" t="s">
        <v>4</v>
      </c>
      <c r="F67" s="8" t="s">
        <v>18</v>
      </c>
      <c r="G67" s="9" t="s">
        <v>5</v>
      </c>
      <c r="H67" s="9" t="s">
        <v>19</v>
      </c>
      <c r="I67" s="22" t="s">
        <v>11</v>
      </c>
    </row>
    <row r="68" spans="1:9" ht="15" x14ac:dyDescent="0.25">
      <c r="A68" s="11" t="s">
        <v>145</v>
      </c>
      <c r="B68" s="3" t="s">
        <v>231</v>
      </c>
      <c r="C68" s="3" t="s">
        <v>232</v>
      </c>
      <c r="D68" s="4" t="s">
        <v>148</v>
      </c>
      <c r="E68" s="3">
        <v>4</v>
      </c>
      <c r="F68" s="3"/>
      <c r="G68" s="14">
        <f>SUM(G69:G74)</f>
        <v>3.4722222222222217E-2</v>
      </c>
      <c r="H68" s="14">
        <f>SUM(H69:H74)</f>
        <v>0.11458333333333333</v>
      </c>
      <c r="I68" s="15">
        <f>E68*H68</f>
        <v>0.45833333333333331</v>
      </c>
    </row>
    <row r="69" spans="1:9" x14ac:dyDescent="0.2">
      <c r="A69" s="11" t="s">
        <v>231</v>
      </c>
      <c r="B69" s="4" t="s">
        <v>233</v>
      </c>
      <c r="C69" s="4" t="s">
        <v>150</v>
      </c>
      <c r="D69" s="4" t="s">
        <v>148</v>
      </c>
      <c r="E69" s="4"/>
      <c r="F69" s="4">
        <v>6</v>
      </c>
      <c r="G69" s="16">
        <v>2.0833333333333333E-3</v>
      </c>
      <c r="H69" s="16">
        <f t="shared" ref="H69:H74" si="6">F69*G69</f>
        <v>1.2500000000000001E-2</v>
      </c>
      <c r="I69" s="15"/>
    </row>
    <row r="70" spans="1:9" x14ac:dyDescent="0.2">
      <c r="A70" s="11" t="s">
        <v>231</v>
      </c>
      <c r="B70" s="4" t="s">
        <v>234</v>
      </c>
      <c r="C70" s="4" t="s">
        <v>139</v>
      </c>
      <c r="D70" s="4" t="s">
        <v>148</v>
      </c>
      <c r="E70" s="4"/>
      <c r="F70" s="4">
        <v>6</v>
      </c>
      <c r="G70" s="16">
        <v>6.9444444444444441E-3</v>
      </c>
      <c r="H70" s="16">
        <f t="shared" si="6"/>
        <v>4.1666666666666664E-2</v>
      </c>
      <c r="I70" s="15"/>
    </row>
    <row r="71" spans="1:9" x14ac:dyDescent="0.2">
      <c r="A71" s="11" t="s">
        <v>231</v>
      </c>
      <c r="B71" s="4" t="s">
        <v>235</v>
      </c>
      <c r="C71" s="4" t="s">
        <v>153</v>
      </c>
      <c r="D71" s="4" t="s">
        <v>148</v>
      </c>
      <c r="E71" s="4"/>
      <c r="F71" s="4">
        <v>2</v>
      </c>
      <c r="G71" s="16">
        <v>1.0416666666666666E-2</v>
      </c>
      <c r="H71" s="16">
        <f t="shared" si="6"/>
        <v>2.0833333333333332E-2</v>
      </c>
      <c r="I71" s="15"/>
    </row>
    <row r="72" spans="1:9" x14ac:dyDescent="0.2">
      <c r="A72" s="11" t="s">
        <v>231</v>
      </c>
      <c r="B72" s="4" t="s">
        <v>236</v>
      </c>
      <c r="C72" s="4" t="s">
        <v>166</v>
      </c>
      <c r="D72" s="4" t="s">
        <v>148</v>
      </c>
      <c r="E72" s="4"/>
      <c r="F72" s="4">
        <v>1</v>
      </c>
      <c r="G72" s="16">
        <v>1.0416666666666666E-2</v>
      </c>
      <c r="H72" s="16">
        <f t="shared" si="6"/>
        <v>1.0416666666666666E-2</v>
      </c>
      <c r="I72" s="15"/>
    </row>
    <row r="73" spans="1:9" x14ac:dyDescent="0.2">
      <c r="A73" s="11" t="s">
        <v>231</v>
      </c>
      <c r="B73" s="4" t="s">
        <v>237</v>
      </c>
      <c r="C73" s="4" t="s">
        <v>157</v>
      </c>
      <c r="D73" s="4" t="s">
        <v>148</v>
      </c>
      <c r="E73" s="4"/>
      <c r="F73" s="4">
        <v>6</v>
      </c>
      <c r="G73" s="16">
        <v>1.3888888888888889E-3</v>
      </c>
      <c r="H73" s="16">
        <f t="shared" si="6"/>
        <v>8.3333333333333332E-3</v>
      </c>
      <c r="I73" s="15"/>
    </row>
    <row r="74" spans="1:9" ht="13.5" thickBot="1" x14ac:dyDescent="0.25">
      <c r="A74" s="18" t="s">
        <v>231</v>
      </c>
      <c r="B74" s="19" t="s">
        <v>238</v>
      </c>
      <c r="C74" s="19" t="s">
        <v>159</v>
      </c>
      <c r="D74" s="19" t="s">
        <v>148</v>
      </c>
      <c r="E74" s="19"/>
      <c r="F74" s="19">
        <v>6</v>
      </c>
      <c r="G74" s="20">
        <v>3.472222222222222E-3</v>
      </c>
      <c r="H74" s="20">
        <f t="shared" si="6"/>
        <v>2.0833333333333332E-2</v>
      </c>
      <c r="I74" s="21"/>
    </row>
    <row r="75" spans="1:9" x14ac:dyDescent="0.2">
      <c r="A75" s="7" t="s">
        <v>0</v>
      </c>
      <c r="B75" s="8" t="s">
        <v>1</v>
      </c>
      <c r="C75" s="8" t="s">
        <v>2</v>
      </c>
      <c r="D75" s="8" t="s">
        <v>3</v>
      </c>
      <c r="E75" s="8" t="s">
        <v>4</v>
      </c>
      <c r="F75" s="8" t="s">
        <v>18</v>
      </c>
      <c r="G75" s="9" t="s">
        <v>5</v>
      </c>
      <c r="H75" s="9" t="s">
        <v>19</v>
      </c>
      <c r="I75" s="22" t="s">
        <v>11</v>
      </c>
    </row>
    <row r="76" spans="1:9" ht="15" x14ac:dyDescent="0.25">
      <c r="A76" s="11" t="s">
        <v>145</v>
      </c>
      <c r="B76" s="3" t="s">
        <v>239</v>
      </c>
      <c r="C76" s="3" t="s">
        <v>240</v>
      </c>
      <c r="D76" s="4" t="s">
        <v>148</v>
      </c>
      <c r="E76" s="27">
        <v>41</v>
      </c>
      <c r="F76" s="3"/>
      <c r="G76" s="14">
        <f>SUM(G77:G83)</f>
        <v>4.0277777777777773E-2</v>
      </c>
      <c r="H76" s="14">
        <f>SUM(H77:H83)</f>
        <v>7.1527777777777773E-2</v>
      </c>
      <c r="I76" s="15">
        <f>E76*H76</f>
        <v>2.9326388888888886</v>
      </c>
    </row>
    <row r="77" spans="1:9" x14ac:dyDescent="0.2">
      <c r="A77" s="11" t="s">
        <v>239</v>
      </c>
      <c r="B77" s="4" t="s">
        <v>241</v>
      </c>
      <c r="C77" s="4" t="s">
        <v>150</v>
      </c>
      <c r="D77" s="4" t="s">
        <v>148</v>
      </c>
      <c r="E77" s="4"/>
      <c r="F77" s="4">
        <v>6</v>
      </c>
      <c r="G77" s="16">
        <v>2.0833333333333333E-3</v>
      </c>
      <c r="H77" s="16">
        <f>F77*G77</f>
        <v>1.2500000000000001E-2</v>
      </c>
      <c r="I77" s="15"/>
    </row>
    <row r="78" spans="1:9" x14ac:dyDescent="0.2">
      <c r="A78" s="11" t="s">
        <v>239</v>
      </c>
      <c r="B78" s="4" t="s">
        <v>242</v>
      </c>
      <c r="C78" s="4" t="s">
        <v>139</v>
      </c>
      <c r="D78" s="4" t="s">
        <v>148</v>
      </c>
      <c r="E78" s="4"/>
      <c r="F78" s="4">
        <v>2</v>
      </c>
      <c r="G78" s="16">
        <v>6.9444444444444441E-3</v>
      </c>
      <c r="H78" s="16">
        <f t="shared" ref="H78:H83" si="7">F78*G78</f>
        <v>1.3888888888888888E-2</v>
      </c>
      <c r="I78" s="15"/>
    </row>
    <row r="79" spans="1:9" x14ac:dyDescent="0.2">
      <c r="A79" s="11" t="s">
        <v>239</v>
      </c>
      <c r="B79" s="4" t="s">
        <v>243</v>
      </c>
      <c r="C79" s="4" t="s">
        <v>153</v>
      </c>
      <c r="D79" s="4" t="s">
        <v>148</v>
      </c>
      <c r="E79" s="4"/>
      <c r="F79" s="4">
        <v>1</v>
      </c>
      <c r="G79" s="16">
        <v>6.9444444444444441E-3</v>
      </c>
      <c r="H79" s="16">
        <f t="shared" si="7"/>
        <v>6.9444444444444441E-3</v>
      </c>
      <c r="I79" s="15"/>
    </row>
    <row r="80" spans="1:9" x14ac:dyDescent="0.2">
      <c r="A80" s="11" t="s">
        <v>239</v>
      </c>
      <c r="B80" s="4" t="s">
        <v>244</v>
      </c>
      <c r="C80" s="4" t="s">
        <v>166</v>
      </c>
      <c r="D80" s="4" t="s">
        <v>148</v>
      </c>
      <c r="E80" s="4"/>
      <c r="F80" s="4">
        <v>1</v>
      </c>
      <c r="G80" s="16">
        <v>1.0416666666666666E-2</v>
      </c>
      <c r="H80" s="16">
        <f t="shared" si="7"/>
        <v>1.0416666666666666E-2</v>
      </c>
      <c r="I80" s="15"/>
    </row>
    <row r="81" spans="1:9" x14ac:dyDescent="0.2">
      <c r="A81" s="11" t="s">
        <v>239</v>
      </c>
      <c r="B81" s="4" t="s">
        <v>245</v>
      </c>
      <c r="C81" s="4" t="s">
        <v>157</v>
      </c>
      <c r="D81" s="4" t="s">
        <v>148</v>
      </c>
      <c r="E81" s="4"/>
      <c r="F81" s="4">
        <v>2</v>
      </c>
      <c r="G81" s="16">
        <v>6.9444444444444441E-3</v>
      </c>
      <c r="H81" s="16">
        <f t="shared" si="7"/>
        <v>1.3888888888888888E-2</v>
      </c>
      <c r="I81" s="15"/>
    </row>
    <row r="82" spans="1:9" x14ac:dyDescent="0.2">
      <c r="A82" s="11" t="s">
        <v>239</v>
      </c>
      <c r="B82" s="4" t="s">
        <v>246</v>
      </c>
      <c r="C82" s="4" t="s">
        <v>159</v>
      </c>
      <c r="D82" s="4" t="s">
        <v>148</v>
      </c>
      <c r="E82" s="4"/>
      <c r="F82" s="4">
        <v>2</v>
      </c>
      <c r="G82" s="16">
        <v>3.472222222222222E-3</v>
      </c>
      <c r="H82" s="16">
        <f t="shared" si="7"/>
        <v>6.9444444444444441E-3</v>
      </c>
      <c r="I82" s="15"/>
    </row>
    <row r="83" spans="1:9" ht="13.5" thickBot="1" x14ac:dyDescent="0.25">
      <c r="A83" s="18" t="s">
        <v>239</v>
      </c>
      <c r="B83" s="19" t="s">
        <v>247</v>
      </c>
      <c r="C83" s="19" t="s">
        <v>248</v>
      </c>
      <c r="D83" s="19" t="s">
        <v>148</v>
      </c>
      <c r="E83" s="19"/>
      <c r="F83" s="19">
        <v>2</v>
      </c>
      <c r="G83" s="20">
        <v>3.472222222222222E-3</v>
      </c>
      <c r="H83" s="20">
        <f t="shared" si="7"/>
        <v>6.9444444444444441E-3</v>
      </c>
      <c r="I83" s="21"/>
    </row>
    <row r="84" spans="1:9" x14ac:dyDescent="0.2">
      <c r="A84" s="7" t="s">
        <v>0</v>
      </c>
      <c r="B84" s="8" t="s">
        <v>1</v>
      </c>
      <c r="C84" s="8" t="s">
        <v>2</v>
      </c>
      <c r="D84" s="8" t="s">
        <v>3</v>
      </c>
      <c r="E84" s="8" t="s">
        <v>4</v>
      </c>
      <c r="F84" s="8" t="s">
        <v>18</v>
      </c>
      <c r="G84" s="9" t="s">
        <v>5</v>
      </c>
      <c r="H84" s="9" t="s">
        <v>19</v>
      </c>
      <c r="I84" s="22" t="s">
        <v>11</v>
      </c>
    </row>
    <row r="85" spans="1:9" ht="15" x14ac:dyDescent="0.25">
      <c r="A85" s="11" t="s">
        <v>145</v>
      </c>
      <c r="B85" s="3" t="s">
        <v>249</v>
      </c>
      <c r="C85" s="3" t="s">
        <v>250</v>
      </c>
      <c r="D85" s="4" t="s">
        <v>148</v>
      </c>
      <c r="E85" s="3">
        <v>2</v>
      </c>
      <c r="F85" s="3"/>
      <c r="G85" s="14">
        <f>SUM(G86:G93)</f>
        <v>2.9861111111111109E-2</v>
      </c>
      <c r="H85" s="14">
        <f>SUM(H86:H93)</f>
        <v>0.10624999999999998</v>
      </c>
      <c r="I85" s="15">
        <f>E85*H85</f>
        <v>0.21249999999999997</v>
      </c>
    </row>
    <row r="86" spans="1:9" x14ac:dyDescent="0.2">
      <c r="A86" s="11" t="s">
        <v>249</v>
      </c>
      <c r="B86" s="4" t="s">
        <v>251</v>
      </c>
      <c r="C86" s="4" t="s">
        <v>150</v>
      </c>
      <c r="D86" s="4" t="s">
        <v>148</v>
      </c>
      <c r="E86" s="4"/>
      <c r="F86" s="4">
        <v>6</v>
      </c>
      <c r="G86" s="16">
        <v>2.0833333333333333E-3</v>
      </c>
      <c r="H86" s="16">
        <f>F86*G86</f>
        <v>1.2500000000000001E-2</v>
      </c>
      <c r="I86" s="15"/>
    </row>
    <row r="87" spans="1:9" x14ac:dyDescent="0.2">
      <c r="A87" s="11" t="s">
        <v>249</v>
      </c>
      <c r="B87" s="4" t="s">
        <v>252</v>
      </c>
      <c r="C87" s="4" t="s">
        <v>139</v>
      </c>
      <c r="D87" s="4" t="s">
        <v>148</v>
      </c>
      <c r="E87" s="4"/>
      <c r="F87" s="4">
        <v>6</v>
      </c>
      <c r="G87" s="16">
        <v>3.472222222222222E-3</v>
      </c>
      <c r="H87" s="16">
        <f t="shared" ref="H87:H92" si="8">F87*G87</f>
        <v>2.0833333333333332E-2</v>
      </c>
      <c r="I87" s="15"/>
    </row>
    <row r="88" spans="1:9" x14ac:dyDescent="0.2">
      <c r="A88" s="11" t="s">
        <v>249</v>
      </c>
      <c r="B88" s="4" t="s">
        <v>253</v>
      </c>
      <c r="C88" s="4" t="s">
        <v>153</v>
      </c>
      <c r="D88" s="4" t="s">
        <v>148</v>
      </c>
      <c r="E88" s="4"/>
      <c r="F88" s="4">
        <v>2</v>
      </c>
      <c r="G88" s="16">
        <v>3.472222222222222E-3</v>
      </c>
      <c r="H88" s="16">
        <f t="shared" si="8"/>
        <v>6.9444444444444441E-3</v>
      </c>
      <c r="I88" s="15"/>
    </row>
    <row r="89" spans="1:9" x14ac:dyDescent="0.2">
      <c r="A89" s="11" t="s">
        <v>249</v>
      </c>
      <c r="B89" s="4" t="s">
        <v>254</v>
      </c>
      <c r="C89" s="4" t="s">
        <v>166</v>
      </c>
      <c r="D89" s="4" t="s">
        <v>148</v>
      </c>
      <c r="E89" s="4"/>
      <c r="F89" s="4">
        <v>1</v>
      </c>
      <c r="G89" s="16">
        <v>3.472222222222222E-3</v>
      </c>
      <c r="H89" s="16">
        <f t="shared" si="8"/>
        <v>3.472222222222222E-3</v>
      </c>
      <c r="I89" s="15"/>
    </row>
    <row r="90" spans="1:9" x14ac:dyDescent="0.2">
      <c r="A90" s="11" t="s">
        <v>249</v>
      </c>
      <c r="B90" s="4" t="s">
        <v>255</v>
      </c>
      <c r="C90" s="4" t="s">
        <v>157</v>
      </c>
      <c r="D90" s="4" t="s">
        <v>148</v>
      </c>
      <c r="E90" s="4"/>
      <c r="F90" s="4">
        <v>6</v>
      </c>
      <c r="G90" s="16">
        <v>3.472222222222222E-3</v>
      </c>
      <c r="H90" s="16">
        <f t="shared" si="8"/>
        <v>2.0833333333333332E-2</v>
      </c>
      <c r="I90" s="15"/>
    </row>
    <row r="91" spans="1:9" x14ac:dyDescent="0.2">
      <c r="A91" s="11" t="s">
        <v>249</v>
      </c>
      <c r="B91" s="4" t="s">
        <v>256</v>
      </c>
      <c r="C91" s="4" t="s">
        <v>159</v>
      </c>
      <c r="D91" s="4" t="s">
        <v>148</v>
      </c>
      <c r="E91" s="4"/>
      <c r="F91" s="4">
        <v>6</v>
      </c>
      <c r="G91" s="16">
        <v>3.472222222222222E-3</v>
      </c>
      <c r="H91" s="16">
        <f t="shared" si="8"/>
        <v>2.0833333333333332E-2</v>
      </c>
      <c r="I91" s="15"/>
    </row>
    <row r="92" spans="1:9" x14ac:dyDescent="0.2">
      <c r="A92" s="11" t="s">
        <v>249</v>
      </c>
      <c r="B92" s="4" t="s">
        <v>257</v>
      </c>
      <c r="C92" s="4" t="s">
        <v>258</v>
      </c>
      <c r="D92" s="4" t="s">
        <v>148</v>
      </c>
      <c r="E92" s="4"/>
      <c r="F92" s="4">
        <v>2</v>
      </c>
      <c r="G92" s="16">
        <v>1.0416666666666666E-2</v>
      </c>
      <c r="H92" s="16">
        <f t="shared" si="8"/>
        <v>2.0833333333333332E-2</v>
      </c>
      <c r="I92" s="15"/>
    </row>
    <row r="93" spans="1:9" ht="13.5" thickBot="1" x14ac:dyDescent="0.25">
      <c r="A93" s="18" t="s">
        <v>249</v>
      </c>
      <c r="B93" s="19" t="s">
        <v>259</v>
      </c>
      <c r="C93" s="19" t="s">
        <v>260</v>
      </c>
      <c r="D93" s="19" t="s">
        <v>148</v>
      </c>
      <c r="E93" s="19"/>
      <c r="F93" s="19"/>
      <c r="G93" s="20"/>
      <c r="H93" s="20"/>
      <c r="I93" s="21"/>
    </row>
    <row r="94" spans="1:9" x14ac:dyDescent="0.2">
      <c r="A94" s="7" t="s">
        <v>0</v>
      </c>
      <c r="B94" s="8" t="s">
        <v>1</v>
      </c>
      <c r="C94" s="8" t="s">
        <v>2</v>
      </c>
      <c r="D94" s="8" t="s">
        <v>3</v>
      </c>
      <c r="E94" s="8" t="s">
        <v>4</v>
      </c>
      <c r="F94" s="8" t="s">
        <v>18</v>
      </c>
      <c r="G94" s="9" t="s">
        <v>5</v>
      </c>
      <c r="H94" s="9" t="s">
        <v>19</v>
      </c>
      <c r="I94" s="22" t="s">
        <v>11</v>
      </c>
    </row>
    <row r="95" spans="1:9" ht="15" x14ac:dyDescent="0.25">
      <c r="A95" s="11" t="s">
        <v>145</v>
      </c>
      <c r="B95" s="3" t="s">
        <v>261</v>
      </c>
      <c r="C95" s="3" t="s">
        <v>262</v>
      </c>
      <c r="D95" s="4" t="s">
        <v>148</v>
      </c>
      <c r="E95" s="3">
        <v>4</v>
      </c>
      <c r="F95" s="3"/>
      <c r="G95" s="14">
        <f>SUM(G96:G107)</f>
        <v>5.4166666666666669E-2</v>
      </c>
      <c r="H95" s="14">
        <f>SUM(H96:H107)</f>
        <v>8.8888888888888906E-2</v>
      </c>
      <c r="I95" s="15">
        <f>E95*H95</f>
        <v>0.35555555555555562</v>
      </c>
    </row>
    <row r="96" spans="1:9" x14ac:dyDescent="0.2">
      <c r="A96" s="11" t="s">
        <v>261</v>
      </c>
      <c r="B96" s="4" t="s">
        <v>263</v>
      </c>
      <c r="C96" s="4" t="s">
        <v>150</v>
      </c>
      <c r="D96" s="4" t="s">
        <v>148</v>
      </c>
      <c r="E96" s="4"/>
      <c r="F96" s="4">
        <v>6</v>
      </c>
      <c r="G96" s="16">
        <v>2.0833333333333333E-3</v>
      </c>
      <c r="H96" s="16">
        <f>F96*G96</f>
        <v>1.2500000000000001E-2</v>
      </c>
      <c r="I96" s="15"/>
    </row>
    <row r="97" spans="1:9" x14ac:dyDescent="0.2">
      <c r="A97" s="11" t="s">
        <v>261</v>
      </c>
      <c r="B97" s="4" t="s">
        <v>264</v>
      </c>
      <c r="C97" s="4" t="s">
        <v>139</v>
      </c>
      <c r="D97" s="4" t="s">
        <v>148</v>
      </c>
      <c r="E97" s="4"/>
      <c r="F97" s="4">
        <v>1</v>
      </c>
      <c r="G97" s="16">
        <v>6.9444444444444441E-3</v>
      </c>
      <c r="H97" s="16">
        <f t="shared" ref="H97:H107" si="9">F97*G97</f>
        <v>6.9444444444444441E-3</v>
      </c>
      <c r="I97" s="15"/>
    </row>
    <row r="98" spans="1:9" x14ac:dyDescent="0.2">
      <c r="A98" s="11" t="s">
        <v>261</v>
      </c>
      <c r="B98" s="4" t="s">
        <v>265</v>
      </c>
      <c r="C98" s="4" t="s">
        <v>153</v>
      </c>
      <c r="D98" s="4" t="s">
        <v>148</v>
      </c>
      <c r="E98" s="4"/>
      <c r="F98" s="4">
        <v>1</v>
      </c>
      <c r="G98" s="16">
        <v>6.9444444444444441E-3</v>
      </c>
      <c r="H98" s="16">
        <f t="shared" si="9"/>
        <v>6.9444444444444441E-3</v>
      </c>
      <c r="I98" s="15"/>
    </row>
    <row r="99" spans="1:9" x14ac:dyDescent="0.2">
      <c r="A99" s="11" t="s">
        <v>261</v>
      </c>
      <c r="B99" s="4" t="s">
        <v>266</v>
      </c>
      <c r="C99" s="4" t="s">
        <v>166</v>
      </c>
      <c r="D99" s="4" t="s">
        <v>148</v>
      </c>
      <c r="E99" s="4"/>
      <c r="F99" s="4">
        <v>1</v>
      </c>
      <c r="G99" s="16">
        <v>6.9444444444444441E-3</v>
      </c>
      <c r="H99" s="16">
        <f t="shared" si="9"/>
        <v>6.9444444444444441E-3</v>
      </c>
      <c r="I99" s="15"/>
    </row>
    <row r="100" spans="1:9" x14ac:dyDescent="0.2">
      <c r="A100" s="11" t="s">
        <v>261</v>
      </c>
      <c r="B100" s="4" t="s">
        <v>267</v>
      </c>
      <c r="C100" s="4" t="s">
        <v>157</v>
      </c>
      <c r="D100" s="4" t="s">
        <v>148</v>
      </c>
      <c r="E100" s="4"/>
      <c r="F100" s="4">
        <v>2</v>
      </c>
      <c r="G100" s="16">
        <v>3.472222222222222E-3</v>
      </c>
      <c r="H100" s="16">
        <f t="shared" si="9"/>
        <v>6.9444444444444441E-3</v>
      </c>
      <c r="I100" s="15"/>
    </row>
    <row r="101" spans="1:9" x14ac:dyDescent="0.2">
      <c r="A101" s="11" t="s">
        <v>261</v>
      </c>
      <c r="B101" s="4" t="s">
        <v>268</v>
      </c>
      <c r="C101" s="4" t="s">
        <v>207</v>
      </c>
      <c r="D101" s="4" t="s">
        <v>148</v>
      </c>
      <c r="E101" s="4"/>
      <c r="F101" s="4">
        <v>2</v>
      </c>
      <c r="G101" s="16">
        <v>3.472222222222222E-3</v>
      </c>
      <c r="H101" s="16">
        <f t="shared" si="9"/>
        <v>6.9444444444444441E-3</v>
      </c>
      <c r="I101" s="15"/>
    </row>
    <row r="102" spans="1:9" x14ac:dyDescent="0.2">
      <c r="A102" s="11" t="s">
        <v>261</v>
      </c>
      <c r="B102" s="4" t="s">
        <v>269</v>
      </c>
      <c r="C102" s="4" t="s">
        <v>270</v>
      </c>
      <c r="D102" s="4" t="s">
        <v>148</v>
      </c>
      <c r="E102" s="4"/>
      <c r="F102" s="4">
        <v>2</v>
      </c>
      <c r="G102" s="16">
        <v>3.472222222222222E-3</v>
      </c>
      <c r="H102" s="16">
        <f t="shared" si="9"/>
        <v>6.9444444444444441E-3</v>
      </c>
      <c r="I102" s="15"/>
    </row>
    <row r="103" spans="1:9" x14ac:dyDescent="0.2">
      <c r="A103" s="11" t="s">
        <v>261</v>
      </c>
      <c r="B103" s="4" t="s">
        <v>271</v>
      </c>
      <c r="C103" s="4" t="s">
        <v>230</v>
      </c>
      <c r="D103" s="4" t="s">
        <v>148</v>
      </c>
      <c r="E103" s="4"/>
      <c r="F103" s="4">
        <v>2</v>
      </c>
      <c r="G103" s="16">
        <v>3.472222222222222E-3</v>
      </c>
      <c r="H103" s="16">
        <f t="shared" si="9"/>
        <v>6.9444444444444441E-3</v>
      </c>
      <c r="I103" s="15"/>
    </row>
    <row r="104" spans="1:9" x14ac:dyDescent="0.2">
      <c r="A104" s="11" t="s">
        <v>261</v>
      </c>
      <c r="B104" s="4" t="s">
        <v>272</v>
      </c>
      <c r="C104" s="4" t="s">
        <v>273</v>
      </c>
      <c r="D104" s="4" t="s">
        <v>148</v>
      </c>
      <c r="E104" s="4"/>
      <c r="F104" s="4">
        <v>2</v>
      </c>
      <c r="G104" s="16">
        <v>3.472222222222222E-3</v>
      </c>
      <c r="H104" s="16">
        <f t="shared" si="9"/>
        <v>6.9444444444444441E-3</v>
      </c>
      <c r="I104" s="15"/>
    </row>
    <row r="105" spans="1:9" x14ac:dyDescent="0.2">
      <c r="A105" s="11" t="s">
        <v>261</v>
      </c>
      <c r="B105" s="4" t="s">
        <v>274</v>
      </c>
      <c r="C105" s="4" t="s">
        <v>180</v>
      </c>
      <c r="D105" s="4" t="s">
        <v>148</v>
      </c>
      <c r="E105" s="4"/>
      <c r="F105" s="4">
        <v>2</v>
      </c>
      <c r="G105" s="16">
        <v>3.472222222222222E-3</v>
      </c>
      <c r="H105" s="16">
        <f t="shared" si="9"/>
        <v>6.9444444444444441E-3</v>
      </c>
      <c r="I105" s="15"/>
    </row>
    <row r="106" spans="1:9" x14ac:dyDescent="0.2">
      <c r="A106" s="11" t="s">
        <v>261</v>
      </c>
      <c r="B106" s="4" t="s">
        <v>275</v>
      </c>
      <c r="C106" s="4" t="s">
        <v>276</v>
      </c>
      <c r="D106" s="4" t="s">
        <v>148</v>
      </c>
      <c r="E106" s="4"/>
      <c r="F106" s="4">
        <v>2</v>
      </c>
      <c r="G106" s="16">
        <v>3.472222222222222E-3</v>
      </c>
      <c r="H106" s="16">
        <f t="shared" si="9"/>
        <v>6.9444444444444441E-3</v>
      </c>
      <c r="I106" s="15"/>
    </row>
    <row r="107" spans="1:9" ht="13.5" thickBot="1" x14ac:dyDescent="0.25">
      <c r="A107" s="18" t="s">
        <v>261</v>
      </c>
      <c r="B107" s="19" t="s">
        <v>277</v>
      </c>
      <c r="C107" s="19" t="s">
        <v>278</v>
      </c>
      <c r="D107" s="19" t="s">
        <v>148</v>
      </c>
      <c r="E107" s="19"/>
      <c r="F107" s="19">
        <v>1</v>
      </c>
      <c r="G107" s="20">
        <v>6.9444444444444441E-3</v>
      </c>
      <c r="H107" s="20">
        <f t="shared" si="9"/>
        <v>6.9444444444444441E-3</v>
      </c>
      <c r="I107" s="21"/>
    </row>
    <row r="108" spans="1:9" x14ac:dyDescent="0.2">
      <c r="A108" s="7" t="s">
        <v>0</v>
      </c>
      <c r="B108" s="8" t="s">
        <v>1</v>
      </c>
      <c r="C108" s="8" t="s">
        <v>2</v>
      </c>
      <c r="D108" s="8" t="s">
        <v>3</v>
      </c>
      <c r="E108" s="8" t="s">
        <v>4</v>
      </c>
      <c r="F108" s="8" t="s">
        <v>18</v>
      </c>
      <c r="G108" s="9" t="s">
        <v>5</v>
      </c>
      <c r="H108" s="9" t="s">
        <v>19</v>
      </c>
      <c r="I108" s="22" t="s">
        <v>11</v>
      </c>
    </row>
    <row r="109" spans="1:9" ht="15" x14ac:dyDescent="0.25">
      <c r="A109" s="11" t="s">
        <v>145</v>
      </c>
      <c r="B109" s="3" t="s">
        <v>279</v>
      </c>
      <c r="C109" s="3" t="s">
        <v>280</v>
      </c>
      <c r="D109" s="4" t="s">
        <v>148</v>
      </c>
      <c r="E109" s="3">
        <v>117</v>
      </c>
      <c r="F109" s="3"/>
      <c r="G109" s="14">
        <f>SUM(G110:G114)</f>
        <v>1.5972222222222221E-2</v>
      </c>
      <c r="H109" s="14">
        <f>SUM(H110:H114)</f>
        <v>6.4583333333333326E-2</v>
      </c>
      <c r="I109" s="15">
        <f>E109*H109</f>
        <v>7.5562499999999995</v>
      </c>
    </row>
    <row r="110" spans="1:9" x14ac:dyDescent="0.2">
      <c r="A110" s="11" t="s">
        <v>281</v>
      </c>
      <c r="B110" s="4" t="s">
        <v>282</v>
      </c>
      <c r="C110" s="4" t="s">
        <v>150</v>
      </c>
      <c r="D110" s="4" t="s">
        <v>148</v>
      </c>
      <c r="E110" s="4"/>
      <c r="F110" s="4">
        <v>6</v>
      </c>
      <c r="G110" s="16">
        <v>2.0833333333333333E-3</v>
      </c>
      <c r="H110" s="16">
        <f>F110*G110</f>
        <v>1.2500000000000001E-2</v>
      </c>
      <c r="I110" s="15"/>
    </row>
    <row r="111" spans="1:9" x14ac:dyDescent="0.2">
      <c r="A111" s="11" t="s">
        <v>281</v>
      </c>
      <c r="B111" s="4" t="s">
        <v>283</v>
      </c>
      <c r="C111" s="4" t="s">
        <v>139</v>
      </c>
      <c r="D111" s="4" t="s">
        <v>148</v>
      </c>
      <c r="E111" s="4"/>
      <c r="F111" s="4">
        <v>6</v>
      </c>
      <c r="G111" s="16">
        <v>3.472222222222222E-3</v>
      </c>
      <c r="H111" s="16">
        <f>F111*G111</f>
        <v>2.0833333333333332E-2</v>
      </c>
      <c r="I111" s="15"/>
    </row>
    <row r="112" spans="1:9" x14ac:dyDescent="0.2">
      <c r="A112" s="11" t="s">
        <v>281</v>
      </c>
      <c r="B112" s="4" t="s">
        <v>284</v>
      </c>
      <c r="C112" s="4" t="s">
        <v>153</v>
      </c>
      <c r="D112" s="4" t="s">
        <v>148</v>
      </c>
      <c r="E112" s="4"/>
      <c r="F112" s="4">
        <v>2</v>
      </c>
      <c r="G112" s="16">
        <v>3.472222222222222E-3</v>
      </c>
      <c r="H112" s="16">
        <f>F112*G112</f>
        <v>6.9444444444444441E-3</v>
      </c>
      <c r="I112" s="15"/>
    </row>
    <row r="113" spans="1:9" x14ac:dyDescent="0.2">
      <c r="A113" s="11" t="s">
        <v>281</v>
      </c>
      <c r="B113" s="4" t="s">
        <v>285</v>
      </c>
      <c r="C113" s="4" t="s">
        <v>286</v>
      </c>
      <c r="D113" s="4" t="s">
        <v>148</v>
      </c>
      <c r="E113" s="4"/>
      <c r="F113" s="4">
        <v>1</v>
      </c>
      <c r="G113" s="16">
        <v>3.472222222222222E-3</v>
      </c>
      <c r="H113" s="16">
        <f>F113*G113</f>
        <v>3.472222222222222E-3</v>
      </c>
      <c r="I113" s="15"/>
    </row>
    <row r="114" spans="1:9" ht="13.5" thickBot="1" x14ac:dyDescent="0.25">
      <c r="A114" s="18" t="s">
        <v>281</v>
      </c>
      <c r="B114" s="19" t="s">
        <v>287</v>
      </c>
      <c r="C114" s="19" t="s">
        <v>157</v>
      </c>
      <c r="D114" s="19" t="s">
        <v>148</v>
      </c>
      <c r="E114" s="19"/>
      <c r="F114" s="19">
        <v>6</v>
      </c>
      <c r="G114" s="20">
        <v>3.472222222222222E-3</v>
      </c>
      <c r="H114" s="20">
        <f>F114*G114</f>
        <v>2.0833333333333332E-2</v>
      </c>
      <c r="I114" s="21"/>
    </row>
    <row r="115" spans="1:9" x14ac:dyDescent="0.2">
      <c r="A115" s="7" t="s">
        <v>0</v>
      </c>
      <c r="B115" s="8" t="s">
        <v>1</v>
      </c>
      <c r="C115" s="8" t="s">
        <v>2</v>
      </c>
      <c r="D115" s="8" t="s">
        <v>3</v>
      </c>
      <c r="E115" s="8" t="s">
        <v>4</v>
      </c>
      <c r="F115" s="8" t="s">
        <v>18</v>
      </c>
      <c r="G115" s="9" t="s">
        <v>5</v>
      </c>
      <c r="H115" s="9" t="s">
        <v>19</v>
      </c>
      <c r="I115" s="22" t="s">
        <v>11</v>
      </c>
    </row>
    <row r="116" spans="1:9" ht="15" x14ac:dyDescent="0.25">
      <c r="A116" s="11" t="s">
        <v>145</v>
      </c>
      <c r="B116" s="3" t="s">
        <v>288</v>
      </c>
      <c r="C116" s="3" t="s">
        <v>289</v>
      </c>
      <c r="D116" s="4" t="s">
        <v>148</v>
      </c>
      <c r="E116" s="3">
        <v>34</v>
      </c>
      <c r="F116" s="3"/>
      <c r="G116" s="14">
        <f>SUM(G117:G122)</f>
        <v>2.222222222222222E-2</v>
      </c>
      <c r="H116" s="14">
        <f>SUM(H117:H122)</f>
        <v>8.958333333333332E-2</v>
      </c>
      <c r="I116" s="15">
        <f>E116*H116</f>
        <v>3.0458333333333329</v>
      </c>
    </row>
    <row r="117" spans="1:9" x14ac:dyDescent="0.2">
      <c r="A117" s="11" t="s">
        <v>281</v>
      </c>
      <c r="B117" s="4" t="s">
        <v>290</v>
      </c>
      <c r="C117" s="4" t="s">
        <v>150</v>
      </c>
      <c r="D117" s="4" t="s">
        <v>148</v>
      </c>
      <c r="E117" s="4"/>
      <c r="F117" s="4">
        <v>6</v>
      </c>
      <c r="G117" s="16">
        <v>2.0833333333333333E-3</v>
      </c>
      <c r="H117" s="16">
        <f t="shared" ref="H117:H122" si="10">F117*G117</f>
        <v>1.2500000000000001E-2</v>
      </c>
      <c r="I117" s="15"/>
    </row>
    <row r="118" spans="1:9" x14ac:dyDescent="0.2">
      <c r="A118" s="11" t="s">
        <v>281</v>
      </c>
      <c r="B118" s="4" t="s">
        <v>291</v>
      </c>
      <c r="C118" s="4" t="s">
        <v>139</v>
      </c>
      <c r="D118" s="4" t="s">
        <v>148</v>
      </c>
      <c r="E118" s="4"/>
      <c r="F118" s="4">
        <v>6</v>
      </c>
      <c r="G118" s="16">
        <v>3.472222222222222E-3</v>
      </c>
      <c r="H118" s="16">
        <f t="shared" si="10"/>
        <v>2.0833333333333332E-2</v>
      </c>
      <c r="I118" s="15"/>
    </row>
    <row r="119" spans="1:9" x14ac:dyDescent="0.2">
      <c r="A119" s="11" t="s">
        <v>281</v>
      </c>
      <c r="B119" s="4" t="s">
        <v>292</v>
      </c>
      <c r="C119" s="4" t="s">
        <v>153</v>
      </c>
      <c r="D119" s="4" t="s">
        <v>148</v>
      </c>
      <c r="E119" s="4"/>
      <c r="F119" s="4">
        <v>2</v>
      </c>
      <c r="G119" s="16">
        <v>4.8611111111111112E-3</v>
      </c>
      <c r="H119" s="16">
        <f t="shared" si="10"/>
        <v>9.7222222222222224E-3</v>
      </c>
      <c r="I119" s="15"/>
    </row>
    <row r="120" spans="1:9" x14ac:dyDescent="0.2">
      <c r="A120" s="11" t="s">
        <v>281</v>
      </c>
      <c r="B120" s="4" t="s">
        <v>293</v>
      </c>
      <c r="C120" s="4" t="s">
        <v>294</v>
      </c>
      <c r="D120" s="4" t="s">
        <v>148</v>
      </c>
      <c r="E120" s="4"/>
      <c r="F120" s="4">
        <v>1</v>
      </c>
      <c r="G120" s="16">
        <v>4.8611111111111112E-3</v>
      </c>
      <c r="H120" s="16">
        <f t="shared" si="10"/>
        <v>4.8611111111111112E-3</v>
      </c>
      <c r="I120" s="15"/>
    </row>
    <row r="121" spans="1:9" x14ac:dyDescent="0.2">
      <c r="A121" s="11" t="s">
        <v>281</v>
      </c>
      <c r="B121" s="4" t="s">
        <v>295</v>
      </c>
      <c r="C121" s="4" t="s">
        <v>157</v>
      </c>
      <c r="D121" s="4" t="s">
        <v>148</v>
      </c>
      <c r="E121" s="4"/>
      <c r="F121" s="4">
        <v>6</v>
      </c>
      <c r="G121" s="16">
        <v>3.472222222222222E-3</v>
      </c>
      <c r="H121" s="16">
        <f t="shared" si="10"/>
        <v>2.0833333333333332E-2</v>
      </c>
      <c r="I121" s="15"/>
    </row>
    <row r="122" spans="1:9" ht="13.5" thickBot="1" x14ac:dyDescent="0.25">
      <c r="A122" s="18" t="s">
        <v>281</v>
      </c>
      <c r="B122" s="19" t="s">
        <v>296</v>
      </c>
      <c r="C122" s="19" t="s">
        <v>159</v>
      </c>
      <c r="D122" s="19" t="s">
        <v>148</v>
      </c>
      <c r="E122" s="19"/>
      <c r="F122" s="19">
        <v>6</v>
      </c>
      <c r="G122" s="20">
        <v>3.472222222222222E-3</v>
      </c>
      <c r="H122" s="20">
        <f t="shared" si="10"/>
        <v>2.0833333333333332E-2</v>
      </c>
      <c r="I122" s="21"/>
    </row>
    <row r="123" spans="1:9" x14ac:dyDescent="0.2">
      <c r="A123" s="7" t="s">
        <v>0</v>
      </c>
      <c r="B123" s="8" t="s">
        <v>1</v>
      </c>
      <c r="C123" s="8" t="s">
        <v>8</v>
      </c>
      <c r="D123" s="8" t="s">
        <v>3</v>
      </c>
      <c r="E123" s="8" t="s">
        <v>4</v>
      </c>
      <c r="F123" s="8" t="s">
        <v>18</v>
      </c>
      <c r="G123" s="9" t="s">
        <v>5</v>
      </c>
      <c r="H123" s="9" t="s">
        <v>19</v>
      </c>
      <c r="I123" s="28"/>
    </row>
    <row r="124" spans="1:9" ht="15" x14ac:dyDescent="0.25">
      <c r="A124" s="29" t="s">
        <v>145</v>
      </c>
      <c r="B124" s="30" t="s">
        <v>297</v>
      </c>
      <c r="C124" s="3" t="s">
        <v>298</v>
      </c>
      <c r="D124" s="31" t="s">
        <v>148</v>
      </c>
      <c r="E124" s="3">
        <v>26</v>
      </c>
      <c r="F124" s="4"/>
      <c r="G124" s="13">
        <f>G125+G126</f>
        <v>1.0416666666666666E-2</v>
      </c>
      <c r="H124" s="14">
        <f>SUM(H125:H126)</f>
        <v>6.25E-2</v>
      </c>
      <c r="I124" s="15">
        <f>E124*H124</f>
        <v>1.625</v>
      </c>
    </row>
    <row r="125" spans="1:9" x14ac:dyDescent="0.2">
      <c r="A125" s="29" t="s">
        <v>297</v>
      </c>
      <c r="B125" s="31" t="s">
        <v>299</v>
      </c>
      <c r="C125" s="4" t="s">
        <v>300</v>
      </c>
      <c r="D125" s="31" t="s">
        <v>148</v>
      </c>
      <c r="E125" s="4"/>
      <c r="F125" s="4">
        <v>6</v>
      </c>
      <c r="G125" s="16">
        <v>3.472222222222222E-3</v>
      </c>
      <c r="H125" s="16">
        <f>F125*G125</f>
        <v>2.0833333333333332E-2</v>
      </c>
      <c r="I125" s="32"/>
    </row>
    <row r="126" spans="1:9" ht="13.5" thickBot="1" x14ac:dyDescent="0.25">
      <c r="A126" s="33" t="s">
        <v>297</v>
      </c>
      <c r="B126" s="34" t="s">
        <v>301</v>
      </c>
      <c r="C126" s="19" t="s">
        <v>139</v>
      </c>
      <c r="D126" s="34" t="s">
        <v>148</v>
      </c>
      <c r="E126" s="19"/>
      <c r="F126" s="19">
        <v>6</v>
      </c>
      <c r="G126" s="20">
        <v>6.9444444444444441E-3</v>
      </c>
      <c r="H126" s="20">
        <f>F126*G126</f>
        <v>4.1666666666666664E-2</v>
      </c>
      <c r="I126" s="35"/>
    </row>
    <row r="127" spans="1:9" x14ac:dyDescent="0.2">
      <c r="A127" s="7" t="s">
        <v>0</v>
      </c>
      <c r="B127" s="8" t="s">
        <v>1</v>
      </c>
      <c r="C127" s="8" t="s">
        <v>8</v>
      </c>
      <c r="D127" s="8" t="s">
        <v>3</v>
      </c>
      <c r="E127" s="8" t="s">
        <v>4</v>
      </c>
      <c r="F127" s="8" t="s">
        <v>18</v>
      </c>
      <c r="G127" s="9" t="s">
        <v>5</v>
      </c>
      <c r="H127" s="9" t="s">
        <v>19</v>
      </c>
      <c r="I127" s="28"/>
    </row>
    <row r="128" spans="1:9" ht="15" x14ac:dyDescent="0.25">
      <c r="A128" s="29" t="s">
        <v>145</v>
      </c>
      <c r="B128" s="30" t="s">
        <v>302</v>
      </c>
      <c r="C128" s="3" t="s">
        <v>303</v>
      </c>
      <c r="D128" s="31" t="s">
        <v>148</v>
      </c>
      <c r="E128" s="3">
        <v>5</v>
      </c>
      <c r="F128" s="4"/>
      <c r="G128" s="13">
        <f>G129+G130</f>
        <v>6.9444444444444441E-3</v>
      </c>
      <c r="H128" s="14">
        <f>SUM(H129:H130)</f>
        <v>4.1666666666666664E-2</v>
      </c>
      <c r="I128" s="15">
        <f>E128*H128</f>
        <v>0.20833333333333331</v>
      </c>
    </row>
    <row r="129" spans="1:10" x14ac:dyDescent="0.2">
      <c r="A129" s="29" t="s">
        <v>304</v>
      </c>
      <c r="B129" s="31" t="s">
        <v>305</v>
      </c>
      <c r="C129" s="4" t="s">
        <v>127</v>
      </c>
      <c r="D129" s="31" t="s">
        <v>148</v>
      </c>
      <c r="E129" s="4"/>
      <c r="F129" s="4">
        <v>6</v>
      </c>
      <c r="G129" s="16">
        <v>3.472222222222222E-3</v>
      </c>
      <c r="H129" s="16">
        <f>F129*G129</f>
        <v>2.0833333333333332E-2</v>
      </c>
      <c r="I129" s="32"/>
    </row>
    <row r="130" spans="1:10" ht="13.5" thickBot="1" x14ac:dyDescent="0.25">
      <c r="A130" s="33" t="s">
        <v>304</v>
      </c>
      <c r="B130" s="34" t="s">
        <v>306</v>
      </c>
      <c r="C130" s="19" t="s">
        <v>139</v>
      </c>
      <c r="D130" s="34" t="s">
        <v>148</v>
      </c>
      <c r="E130" s="19"/>
      <c r="F130" s="19">
        <v>6</v>
      </c>
      <c r="G130" s="20">
        <v>3.472222222222222E-3</v>
      </c>
      <c r="H130" s="20">
        <f>F130*G130</f>
        <v>2.0833333333333332E-2</v>
      </c>
      <c r="I130" s="35"/>
    </row>
    <row r="132" spans="1:10" x14ac:dyDescent="0.2">
      <c r="I132" s="36">
        <f>SUM(I1:I130)</f>
        <v>95.901388888888874</v>
      </c>
      <c r="J132" s="37" t="s">
        <v>307</v>
      </c>
    </row>
    <row r="135" spans="1:10" x14ac:dyDescent="0.2">
      <c r="J135" s="25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pro soutěž</vt:lpstr>
      <vt:lpstr>elektro pro soutěž</vt:lpstr>
      <vt:lpstr>MR pro soutež</vt:lpstr>
      <vt:lpstr>strojní pro soutěž</vt:lpstr>
      <vt:lpstr>'elektro pro soutěž'!Oblast_tisku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2014-12-08T10:49:38Z</dcterms:created>
  <dcterms:modified xsi:type="dcterms:W3CDTF">2014-12-08T10:49:50Z</dcterms:modified>
</cp:coreProperties>
</file>