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R:\Akce 2022\MMR\Ledvice\ZD final\"/>
    </mc:Choice>
  </mc:AlternateContent>
  <xr:revisionPtr revIDLastSave="0" documentId="13_ncr:1_{18683A76-DE95-4323-A5F2-BA58C043360A}" xr6:coauthVersionLast="47" xr6:coauthVersionMax="47" xr10:uidLastSave="{00000000-0000-0000-0000-000000000000}"/>
  <bookViews>
    <workbookView xWindow="615" yWindow="615" windowWidth="28695" windowHeight="14625" xr2:uid="{00000000-000D-0000-FFFF-FFFF00000000}"/>
  </bookViews>
  <sheets>
    <sheet name="Slepý rozpoč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7" i="3" l="1"/>
  <c r="M67" i="3" s="1"/>
  <c r="N67" i="3" s="1"/>
  <c r="O67" i="3" s="1"/>
  <c r="J66" i="3"/>
  <c r="M66" i="3" s="1"/>
  <c r="N66" i="3" s="1"/>
  <c r="O66" i="3" s="1"/>
  <c r="J65" i="3"/>
  <c r="M65" i="3" s="1"/>
  <c r="N65" i="3" s="1"/>
  <c r="O65" i="3" s="1"/>
  <c r="J64" i="3"/>
  <c r="M64" i="3" s="1"/>
  <c r="N64" i="3" s="1"/>
  <c r="O64" i="3" s="1"/>
  <c r="J63" i="3"/>
  <c r="M63" i="3" s="1"/>
  <c r="N63" i="3" s="1"/>
  <c r="O63" i="3" s="1"/>
  <c r="J62" i="3"/>
  <c r="M62" i="3" s="1"/>
  <c r="N62" i="3" s="1"/>
  <c r="O62" i="3" s="1"/>
  <c r="J61" i="3"/>
  <c r="M61" i="3" s="1"/>
  <c r="N61" i="3" s="1"/>
  <c r="O61" i="3" s="1"/>
  <c r="J60" i="3"/>
  <c r="M60" i="3" s="1"/>
  <c r="N60" i="3" s="1"/>
  <c r="O60" i="3" s="1"/>
  <c r="J59" i="3"/>
  <c r="M59" i="3" s="1"/>
  <c r="N59" i="3" s="1"/>
  <c r="O59" i="3" s="1"/>
  <c r="J58" i="3"/>
  <c r="M58" i="3" s="1"/>
  <c r="N58" i="3" s="1"/>
  <c r="O58" i="3" s="1"/>
  <c r="J57" i="3"/>
  <c r="M57" i="3" s="1"/>
  <c r="N57" i="3" s="1"/>
  <c r="O57" i="3" s="1"/>
  <c r="J56" i="3"/>
  <c r="M56" i="3" s="1"/>
  <c r="N56" i="3" s="1"/>
  <c r="O56" i="3" s="1"/>
  <c r="J55" i="3"/>
  <c r="M55" i="3" s="1"/>
  <c r="N55" i="3" s="1"/>
  <c r="O55" i="3" s="1"/>
  <c r="J54" i="3"/>
  <c r="M54" i="3" s="1"/>
  <c r="N54" i="3" s="1"/>
  <c r="O54" i="3" s="1"/>
  <c r="J53" i="3"/>
  <c r="M53" i="3" s="1"/>
  <c r="N53" i="3" s="1"/>
  <c r="O53" i="3" s="1"/>
  <c r="J52" i="3"/>
  <c r="M52" i="3" s="1"/>
  <c r="N52" i="3" s="1"/>
  <c r="O52" i="3" s="1"/>
  <c r="J51" i="3"/>
  <c r="M51" i="3" s="1"/>
  <c r="N51" i="3" s="1"/>
  <c r="O51" i="3" s="1"/>
  <c r="J50" i="3"/>
  <c r="M50" i="3" s="1"/>
  <c r="N50" i="3" s="1"/>
  <c r="O50" i="3" s="1"/>
  <c r="J49" i="3"/>
  <c r="M49" i="3" s="1"/>
  <c r="N49" i="3" s="1"/>
  <c r="O49" i="3" s="1"/>
  <c r="J48" i="3"/>
  <c r="M48" i="3" s="1"/>
  <c r="N48" i="3" s="1"/>
  <c r="O48" i="3" s="1"/>
  <c r="J47" i="3"/>
  <c r="M47" i="3" s="1"/>
  <c r="N47" i="3" s="1"/>
  <c r="O47" i="3" s="1"/>
  <c r="J46" i="3"/>
  <c r="M46" i="3" s="1"/>
  <c r="N46" i="3" s="1"/>
  <c r="O46" i="3" s="1"/>
  <c r="J45" i="3"/>
  <c r="M45" i="3" s="1"/>
  <c r="N45" i="3" s="1"/>
  <c r="O45" i="3" s="1"/>
  <c r="J44" i="3"/>
  <c r="M44" i="3" s="1"/>
  <c r="N44" i="3" s="1"/>
  <c r="O44" i="3" s="1"/>
  <c r="J43" i="3"/>
  <c r="M43" i="3" s="1"/>
  <c r="N43" i="3" s="1"/>
  <c r="O43" i="3" s="1"/>
  <c r="J42" i="3"/>
  <c r="M42" i="3" s="1"/>
  <c r="N42" i="3" s="1"/>
  <c r="O42" i="3" s="1"/>
  <c r="M41" i="3"/>
  <c r="N41" i="3" s="1"/>
  <c r="O41" i="3" s="1"/>
  <c r="J41" i="3"/>
  <c r="J40" i="3"/>
  <c r="M40" i="3" s="1"/>
  <c r="N40" i="3" s="1"/>
  <c r="O40" i="3" s="1"/>
  <c r="J39" i="3"/>
  <c r="M39" i="3" s="1"/>
  <c r="N39" i="3" s="1"/>
  <c r="O39" i="3" s="1"/>
  <c r="J38" i="3"/>
  <c r="M38" i="3" s="1"/>
  <c r="N38" i="3" s="1"/>
  <c r="O38" i="3" s="1"/>
  <c r="J37" i="3"/>
  <c r="M37" i="3" s="1"/>
  <c r="N37" i="3" s="1"/>
  <c r="O37" i="3" s="1"/>
  <c r="J36" i="3"/>
  <c r="M36" i="3" s="1"/>
  <c r="N36" i="3" s="1"/>
  <c r="O36" i="3" s="1"/>
  <c r="J35" i="3"/>
  <c r="M35" i="3" s="1"/>
  <c r="N35" i="3" s="1"/>
  <c r="O35" i="3" s="1"/>
  <c r="M34" i="3"/>
  <c r="N34" i="3" s="1"/>
  <c r="O34" i="3" s="1"/>
  <c r="J34" i="3"/>
  <c r="J33" i="3"/>
  <c r="M33" i="3" s="1"/>
  <c r="N33" i="3" s="1"/>
  <c r="O33" i="3" s="1"/>
  <c r="J32" i="3"/>
  <c r="M32" i="3" s="1"/>
  <c r="N32" i="3" s="1"/>
  <c r="O32" i="3" s="1"/>
  <c r="J31" i="3"/>
  <c r="M31" i="3" s="1"/>
  <c r="N31" i="3" s="1"/>
  <c r="O31" i="3" s="1"/>
  <c r="J30" i="3"/>
  <c r="M30" i="3" s="1"/>
  <c r="N30" i="3" s="1"/>
  <c r="O30" i="3" s="1"/>
  <c r="J29" i="3"/>
  <c r="M29" i="3" s="1"/>
  <c r="N29" i="3" s="1"/>
  <c r="O29" i="3" s="1"/>
  <c r="J28" i="3"/>
  <c r="M28" i="3" s="1"/>
  <c r="N28" i="3" s="1"/>
  <c r="O28" i="3" s="1"/>
  <c r="J27" i="3"/>
  <c r="M27" i="3" s="1"/>
  <c r="N27" i="3" s="1"/>
  <c r="O27" i="3" s="1"/>
  <c r="J26" i="3"/>
  <c r="M26" i="3" s="1"/>
  <c r="N26" i="3" s="1"/>
  <c r="O26" i="3" s="1"/>
  <c r="J25" i="3"/>
  <c r="M25" i="3" s="1"/>
  <c r="N25" i="3" s="1"/>
  <c r="O25" i="3" s="1"/>
  <c r="J24" i="3"/>
  <c r="M24" i="3" s="1"/>
  <c r="N24" i="3" s="1"/>
  <c r="O24" i="3" s="1"/>
  <c r="J23" i="3"/>
  <c r="M23" i="3" s="1"/>
  <c r="N23" i="3" s="1"/>
  <c r="O23" i="3" s="1"/>
  <c r="J22" i="3"/>
  <c r="M22" i="3" s="1"/>
  <c r="N22" i="3" s="1"/>
  <c r="O22" i="3" s="1"/>
  <c r="J21" i="3"/>
  <c r="M21" i="3" s="1"/>
  <c r="N21" i="3" s="1"/>
  <c r="O21" i="3" s="1"/>
  <c r="J20" i="3"/>
  <c r="M20" i="3" s="1"/>
  <c r="N20" i="3" s="1"/>
  <c r="O20" i="3" s="1"/>
  <c r="J19" i="3"/>
  <c r="M19" i="3" s="1"/>
  <c r="N19" i="3" s="1"/>
  <c r="O19" i="3" s="1"/>
  <c r="J18" i="3"/>
  <c r="M18" i="3" s="1"/>
  <c r="N18" i="3" s="1"/>
  <c r="O18" i="3" s="1"/>
  <c r="J17" i="3"/>
  <c r="M17" i="3" s="1"/>
  <c r="N17" i="3" s="1"/>
  <c r="O17" i="3" s="1"/>
  <c r="J16" i="3"/>
  <c r="M16" i="3" s="1"/>
  <c r="N16" i="3" s="1"/>
  <c r="O16" i="3" s="1"/>
  <c r="J15" i="3"/>
  <c r="M15" i="3" s="1"/>
  <c r="N15" i="3" s="1"/>
  <c r="O15" i="3" s="1"/>
  <c r="J14" i="3"/>
  <c r="M14" i="3" s="1"/>
  <c r="N14" i="3" s="1"/>
  <c r="O14" i="3" s="1"/>
  <c r="J13" i="3"/>
  <c r="M13" i="3" s="1"/>
  <c r="N13" i="3" s="1"/>
  <c r="O13" i="3" s="1"/>
  <c r="J12" i="3"/>
  <c r="M12" i="3" s="1"/>
  <c r="N12" i="3" s="1"/>
  <c r="O12" i="3" s="1"/>
  <c r="J11" i="3"/>
  <c r="M11" i="3" s="1"/>
  <c r="N11" i="3" s="1"/>
  <c r="O11" i="3" s="1"/>
  <c r="J71" i="3" l="1"/>
  <c r="M71" i="3" s="1"/>
  <c r="J70" i="3"/>
  <c r="M70" i="3" s="1"/>
  <c r="E69" i="3"/>
  <c r="J69" i="3" l="1"/>
  <c r="J73" i="3" s="1"/>
  <c r="M73" i="3" s="1"/>
  <c r="N73" i="3" s="1"/>
  <c r="N70" i="3"/>
  <c r="O70" i="3" s="1"/>
  <c r="N71" i="3"/>
  <c r="O71" i="3" s="1"/>
  <c r="N69" i="3"/>
  <c r="M69" i="3"/>
  <c r="O69" i="3" l="1"/>
  <c r="O73" i="3"/>
</calcChain>
</file>

<file path=xl/sharedStrings.xml><?xml version="1.0" encoding="utf-8"?>
<sst xmlns="http://schemas.openxmlformats.org/spreadsheetml/2006/main" count="171" uniqueCount="139">
  <si>
    <t>Rozpis položek</t>
  </si>
  <si>
    <t xml:space="preserve">Název </t>
  </si>
  <si>
    <t>Popis</t>
  </si>
  <si>
    <t>Ks</t>
  </si>
  <si>
    <t xml:space="preserve">m² </t>
  </si>
  <si>
    <t>M</t>
  </si>
  <si>
    <t>J</t>
  </si>
  <si>
    <t>m</t>
  </si>
  <si>
    <t>Cena ks</t>
  </si>
  <si>
    <t>Cena</t>
  </si>
  <si>
    <t>Kč bez DPH</t>
  </si>
  <si>
    <t>DPH 21%</t>
  </si>
  <si>
    <t>Celkem s DPH</t>
  </si>
  <si>
    <t>Celkem</t>
  </si>
  <si>
    <t xml:space="preserve"> </t>
  </si>
  <si>
    <t>Prvky celkem</t>
  </si>
  <si>
    <t>Montáž včetně dopravy</t>
  </si>
  <si>
    <t>Cena celkem</t>
  </si>
  <si>
    <t>SLEPÝ ROZPOČET</t>
  </si>
  <si>
    <t>m²</t>
  </si>
  <si>
    <t>ks</t>
  </si>
  <si>
    <t>Sud na vodu dubový</t>
  </si>
  <si>
    <t>Mlžítko mobilní nerez</t>
  </si>
  <si>
    <t>» Substrát pro záhony</t>
  </si>
  <si>
    <r>
      <t>m</t>
    </r>
    <r>
      <rPr>
        <b/>
        <vertAlign val="superscript"/>
        <sz val="11"/>
        <color rgb="FF0000FF"/>
        <rFont val="Calibri"/>
        <family val="2"/>
        <charset val="238"/>
        <scheme val="minor"/>
      </rPr>
      <t>3</t>
    </r>
  </si>
  <si>
    <t>Krmítko pro veverky</t>
  </si>
  <si>
    <t>Strom - včetně výsadby</t>
  </si>
  <si>
    <t>Keře včetně výsadby - ks</t>
  </si>
  <si>
    <t>Obnovení trávníku - rovina</t>
  </si>
  <si>
    <t>Pyramida akátová</t>
  </si>
  <si>
    <t>» Skluzavka Midi k Pyramidě</t>
  </si>
  <si>
    <t>»Lanové zábradlí s akátovým sloupkem</t>
  </si>
  <si>
    <t>Tunel Ø 0,8 m</t>
  </si>
  <si>
    <t>» Akátová stěna k Tunelu</t>
  </si>
  <si>
    <t>Terénní modelace pro Hobití domek</t>
  </si>
  <si>
    <t>Terénní modelace pro kopeček</t>
  </si>
  <si>
    <t>m³</t>
  </si>
  <si>
    <t>» Podesta pro terénní skluzavku 1 x 1 m</t>
  </si>
  <si>
    <t>Tunelová skluzavka 1m - k Věžiče</t>
  </si>
  <si>
    <t xml:space="preserve">Strom - houpačka </t>
  </si>
  <si>
    <t>Překážkový les - akát</t>
  </si>
  <si>
    <t>»Sloup Akátový s patkou - pro Lanový parkur</t>
  </si>
  <si>
    <t>Dřevěné schody ve svahu</t>
  </si>
  <si>
    <t>Palisáda akátová Ø 15-20 cm, výška 20 cm</t>
  </si>
  <si>
    <t>Lanová překážková dráha</t>
  </si>
  <si>
    <t>Obloukové lano</t>
  </si>
  <si>
    <t>Ručkovací kruhy</t>
  </si>
  <si>
    <t>Ručkovací lano</t>
  </si>
  <si>
    <t>Šplhací příčky</t>
  </si>
  <si>
    <t>Viklavá kláda</t>
  </si>
  <si>
    <t>Naučný herní panel - různé druhy</t>
  </si>
  <si>
    <t>Naučný herní panel - ROZKLAD ODPADU</t>
  </si>
  <si>
    <t>Naučný herní panel - OTOČNÉ KOLO dřeviny</t>
  </si>
  <si>
    <t>Šeptanda atyp dřevěná</t>
  </si>
  <si>
    <t>Propojovací hadice k šeptandě</t>
  </si>
  <si>
    <t>Dendrofon</t>
  </si>
  <si>
    <t>Zvýšený záhon kruhový Ø 1 m x 0,4 m</t>
  </si>
  <si>
    <t>Příbytek pro ježky</t>
  </si>
  <si>
    <t>Kamenné pítko pro ptáčky</t>
  </si>
  <si>
    <t>Dřevěný kompostér 1x1 m</t>
  </si>
  <si>
    <t>Liška</t>
  </si>
  <si>
    <r>
      <t xml:space="preserve">Houba </t>
    </r>
    <r>
      <rPr>
        <b/>
        <sz val="11"/>
        <rFont val="Calibri"/>
        <family val="2"/>
        <charset val="238"/>
      </rPr>
      <t>Ø 60 cm - Dřevěná socha</t>
    </r>
  </si>
  <si>
    <r>
      <t xml:space="preserve">Houba </t>
    </r>
    <r>
      <rPr>
        <b/>
        <sz val="11"/>
        <rFont val="Calibri"/>
        <family val="2"/>
        <charset val="238"/>
      </rPr>
      <t>Ø 80 cm - Dřevěná socha</t>
    </r>
  </si>
  <si>
    <t>»Sloup Akátový s patkou pro Lanový parkur</t>
  </si>
  <si>
    <t>Městský park plný her, sportu a vzdělávání</t>
  </si>
  <si>
    <t>Herní sestava ve tvaru koně</t>
  </si>
  <si>
    <t>Herní sestava ve tvaru šneka</t>
  </si>
  <si>
    <t>1.</t>
  </si>
  <si>
    <t>2.</t>
  </si>
  <si>
    <t>3.</t>
  </si>
  <si>
    <t>Věžičková sestava akátová</t>
  </si>
  <si>
    <t>4.</t>
  </si>
  <si>
    <t>5.</t>
  </si>
  <si>
    <t>6.</t>
  </si>
  <si>
    <t>Věžička se stříškou</t>
  </si>
  <si>
    <t>Hobití domeček Ø 1 m</t>
  </si>
  <si>
    <t xml:space="preserve">Skluzavka 120 terénní </t>
  </si>
  <si>
    <t>Houpadlo akátové ve tvaru koně</t>
  </si>
  <si>
    <t>Houpadlo akátové ve tvaru psa</t>
  </si>
  <si>
    <t>Houpačka vahadlová</t>
  </si>
  <si>
    <t>Pavučina akátová</t>
  </si>
  <si>
    <t>Balanční lano 90 mm</t>
  </si>
  <si>
    <t>»Koncové upevnění - pro balanční lano 90 mm</t>
  </si>
  <si>
    <t>Zastřešená herní plocha</t>
  </si>
  <si>
    <t>Ptačí budka</t>
  </si>
  <si>
    <t>Krmítko závěsné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</si>
  <si>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</si>
  <si>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</si>
  <si>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</si>
  <si>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</si>
  <si>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</si>
  <si>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</si>
  <si>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</si>
  <si>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</si>
  <si>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</si>
  <si>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</si>
  <si>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</si>
  <si>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</si>
  <si>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</si>
  <si>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</si>
  <si>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</si>
  <si>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</si>
  <si>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</si>
  <si>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</si>
  <si>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</si>
  <si>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</si>
  <si>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</si>
  <si>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</si>
  <si>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</si>
  <si>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</si>
  <si>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</si>
  <si>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</si>
  <si>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</si>
  <si>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</si>
  <si>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</si>
  <si>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</si>
  <si>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</si>
  <si>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</si>
  <si>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</si>
  <si>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</si>
  <si>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</si>
  <si>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</si>
  <si>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</si>
  <si>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</si>
  <si>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</si>
  <si>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</si>
  <si>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</si>
  <si>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</si>
  <si>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</si>
  <si>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</si>
  <si>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</si>
  <si>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</si>
  <si>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</si>
  <si>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</si>
  <si>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</si>
  <si>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</si>
  <si>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</si>
  <si>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 Pádová plocha PRYŽOVÉ ROHOŽE zatravňovací</t>
  </si>
  <si>
    <t>Hnízdo oválné 120 cm na akátových sloupcích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</si>
</sst>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"/>
  </numFmts>
  <fonts count="30" x14ac:knownFonts="1">
    <font>
      <sz val="11"/>
      <color theme="1"/>
      <name val="Calibri"/>
      <family val="2"/>
      <charset val="238"/>
      <scheme val="minor"/>
    </font>
    <font>
      <b/>
      <sz val="24"/>
      <name val="Calibri"/>
      <family val="2"/>
      <charset val="238"/>
    </font>
    <font>
      <sz val="11"/>
      <name val="Calibri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FF"/>
      <name val="Calibri"/>
      <family val="2"/>
      <charset val="238"/>
    </font>
    <font>
      <b/>
      <sz val="14"/>
      <name val="Calibri"/>
      <family val="2"/>
      <charset val="238"/>
    </font>
    <font>
      <sz val="11"/>
      <color theme="5" tint="-0.249977111117893"/>
      <name val="Calibri"/>
      <family val="2"/>
      <charset val="238"/>
    </font>
    <font>
      <sz val="11"/>
      <color rgb="FF0000FF"/>
      <name val="Calibri"/>
      <family val="2"/>
      <charset val="238"/>
    </font>
    <font>
      <b/>
      <sz val="12"/>
      <color theme="5" tint="-0.249977111117893"/>
      <name val="Calibri"/>
      <family val="2"/>
      <charset val="238"/>
    </font>
    <font>
      <sz val="12"/>
      <name val="Calibri"/>
      <family val="2"/>
      <charset val="238"/>
    </font>
    <font>
      <b/>
      <sz val="12"/>
      <color rgb="FF0000FF"/>
      <name val="Calibri"/>
      <family val="2"/>
      <charset val="238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3333CC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12"/>
      <name val="Calibri"/>
      <family val="2"/>
      <charset val="238"/>
    </font>
    <font>
      <sz val="22"/>
      <name val="Calibri"/>
      <family val="2"/>
      <charset val="238"/>
      <scheme val="minor"/>
    </font>
    <font>
      <sz val="18"/>
      <color rgb="FF0000FF"/>
      <name val="Calibri"/>
      <family val="2"/>
      <charset val="238"/>
    </font>
    <font>
      <b/>
      <vertAlign val="superscript"/>
      <sz val="11"/>
      <color rgb="FF0000F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5"/>
    <xf numFmtId="9" fontId="15" fillId="0" borderId="0" applyFont="0" applyFill="0" applyBorder="0" applyAlignment="0" applyProtection="0"/>
    <xf numFmtId="0" fontId="2" fillId="0" borderId="5"/>
  </cellStyleXfs>
  <cellXfs count="161">
    <xf numFmtId="0" fontId="0" fillId="0" borderId="0" xfId="0"/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/>
    <xf numFmtId="0" fontId="6" fillId="2" borderId="19" xfId="0" applyFont="1" applyFill="1" applyBorder="1" applyAlignment="1"/>
    <xf numFmtId="0" fontId="9" fillId="0" borderId="15" xfId="0" applyFont="1" applyFill="1" applyBorder="1" applyAlignment="1"/>
    <xf numFmtId="1" fontId="0" fillId="0" borderId="15" xfId="0" applyNumberFormat="1" applyFill="1" applyBorder="1"/>
    <xf numFmtId="0" fontId="10" fillId="0" borderId="15" xfId="0" applyFont="1" applyFill="1" applyBorder="1"/>
    <xf numFmtId="0" fontId="10" fillId="0" borderId="15" xfId="0" applyFont="1" applyFill="1" applyBorder="1" applyAlignment="1">
      <alignment horizontal="left"/>
    </xf>
    <xf numFmtId="3" fontId="0" fillId="0" borderId="33" xfId="0" applyNumberFormat="1" applyFill="1" applyBorder="1"/>
    <xf numFmtId="3" fontId="7" fillId="0" borderId="20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0" borderId="13" xfId="0" applyFont="1" applyFill="1" applyBorder="1" applyAlignment="1"/>
    <xf numFmtId="0" fontId="12" fillId="0" borderId="13" xfId="0" applyFont="1" applyFill="1" applyBorder="1"/>
    <xf numFmtId="0" fontId="13" fillId="0" borderId="13" xfId="0" applyFont="1" applyFill="1" applyBorder="1"/>
    <xf numFmtId="0" fontId="13" fillId="0" borderId="13" xfId="0" applyFont="1" applyFill="1" applyBorder="1" applyAlignment="1">
      <alignment horizontal="left"/>
    </xf>
    <xf numFmtId="3" fontId="14" fillId="0" borderId="23" xfId="0" applyNumberFormat="1" applyFont="1" applyFill="1" applyBorder="1" applyAlignment="1"/>
    <xf numFmtId="3" fontId="14" fillId="0" borderId="31" xfId="0" applyNumberFormat="1" applyFont="1" applyFill="1" applyBorder="1"/>
    <xf numFmtId="9" fontId="14" fillId="0" borderId="24" xfId="0" applyNumberFormat="1" applyFont="1" applyFill="1" applyBorder="1"/>
    <xf numFmtId="3" fontId="14" fillId="0" borderId="25" xfId="0" applyNumberFormat="1" applyFont="1" applyFill="1" applyBorder="1"/>
    <xf numFmtId="3" fontId="13" fillId="0" borderId="26" xfId="0" applyNumberFormat="1" applyFont="1" applyFill="1" applyBorder="1"/>
    <xf numFmtId="164" fontId="14" fillId="0" borderId="32" xfId="0" applyNumberFormat="1" applyFont="1" applyFill="1" applyBorder="1"/>
    <xf numFmtId="0" fontId="6" fillId="3" borderId="35" xfId="1" applyFont="1" applyFill="1" applyBorder="1"/>
    <xf numFmtId="1" fontId="6" fillId="3" borderId="35" xfId="1" applyNumberFormat="1" applyFont="1" applyFill="1" applyBorder="1"/>
    <xf numFmtId="0" fontId="6" fillId="3" borderId="35" xfId="1" applyFont="1" applyFill="1" applyBorder="1" applyAlignment="1">
      <alignment horizontal="right"/>
    </xf>
    <xf numFmtId="0" fontId="16" fillId="0" borderId="0" xfId="0" applyFont="1" applyFill="1" applyBorder="1"/>
    <xf numFmtId="0" fontId="16" fillId="0" borderId="8" xfId="0" applyFont="1" applyFill="1" applyBorder="1"/>
    <xf numFmtId="0" fontId="16" fillId="0" borderId="3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right"/>
    </xf>
    <xf numFmtId="3" fontId="16" fillId="0" borderId="5" xfId="0" applyNumberFormat="1" applyFont="1" applyFill="1" applyBorder="1"/>
    <xf numFmtId="0" fontId="19" fillId="0" borderId="5" xfId="0" applyFont="1" applyFill="1" applyBorder="1" applyAlignment="1">
      <alignment horizontal="right"/>
    </xf>
    <xf numFmtId="0" fontId="19" fillId="0" borderId="5" xfId="0" applyFont="1" applyFill="1" applyBorder="1" applyAlignment="1"/>
    <xf numFmtId="3" fontId="17" fillId="0" borderId="5" xfId="0" applyNumberFormat="1" applyFont="1" applyFill="1" applyBorder="1" applyAlignment="1" applyProtection="1">
      <alignment horizontal="right"/>
    </xf>
    <xf numFmtId="9" fontId="16" fillId="0" borderId="5" xfId="2" applyNumberFormat="1" applyFont="1" applyFill="1" applyBorder="1" applyProtection="1"/>
    <xf numFmtId="3" fontId="16" fillId="0" borderId="5" xfId="0" applyNumberFormat="1" applyFont="1" applyFill="1" applyBorder="1" applyProtection="1"/>
    <xf numFmtId="3" fontId="20" fillId="0" borderId="5" xfId="0" applyNumberFormat="1" applyFont="1" applyFill="1" applyBorder="1" applyAlignment="1"/>
    <xf numFmtId="3" fontId="16" fillId="0" borderId="5" xfId="0" applyNumberFormat="1" applyFont="1" applyFill="1" applyBorder="1" applyAlignment="1">
      <alignment horizontal="right"/>
    </xf>
    <xf numFmtId="3" fontId="17" fillId="0" borderId="6" xfId="0" applyNumberFormat="1" applyFont="1" applyFill="1" applyBorder="1" applyProtection="1"/>
    <xf numFmtId="3" fontId="16" fillId="0" borderId="28" xfId="0" applyNumberFormat="1" applyFont="1" applyFill="1" applyBorder="1" applyProtection="1"/>
    <xf numFmtId="3" fontId="16" fillId="0" borderId="28" xfId="0" applyNumberFormat="1" applyFont="1" applyFill="1" applyBorder="1" applyProtection="1">
      <protection locked="0"/>
    </xf>
    <xf numFmtId="0" fontId="0" fillId="0" borderId="34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165" fontId="21" fillId="0" borderId="5" xfId="0" applyNumberFormat="1" applyFont="1" applyFill="1" applyBorder="1" applyAlignment="1" applyProtection="1">
      <alignment horizontal="right"/>
      <protection locked="0"/>
    </xf>
    <xf numFmtId="165" fontId="21" fillId="0" borderId="5" xfId="0" applyNumberFormat="1" applyFont="1" applyFill="1" applyBorder="1" applyAlignment="1" applyProtection="1">
      <protection locked="0"/>
    </xf>
    <xf numFmtId="3" fontId="23" fillId="0" borderId="5" xfId="0" applyNumberFormat="1" applyFont="1" applyFill="1" applyBorder="1"/>
    <xf numFmtId="9" fontId="23" fillId="0" borderId="5" xfId="2" applyNumberFormat="1" applyFont="1" applyFill="1" applyBorder="1"/>
    <xf numFmtId="0" fontId="2" fillId="0" borderId="0" xfId="0" applyFont="1" applyFill="1" applyBorder="1"/>
    <xf numFmtId="0" fontId="16" fillId="0" borderId="8" xfId="0" applyFont="1" applyFill="1" applyBorder="1" applyProtection="1"/>
    <xf numFmtId="0" fontId="16" fillId="0" borderId="0" xfId="0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left"/>
      <protection locked="0"/>
    </xf>
    <xf numFmtId="0" fontId="18" fillId="0" borderId="28" xfId="0" applyFont="1" applyFill="1" applyBorder="1" applyAlignment="1" applyProtection="1">
      <alignment horizontal="right"/>
      <protection locked="0"/>
    </xf>
    <xf numFmtId="0" fontId="19" fillId="0" borderId="28" xfId="0" applyFont="1" applyFill="1" applyBorder="1" applyAlignment="1" applyProtection="1">
      <alignment horizontal="right"/>
      <protection locked="0"/>
    </xf>
    <xf numFmtId="0" fontId="19" fillId="0" borderId="28" xfId="0" applyFont="1" applyFill="1" applyBorder="1" applyAlignment="1" applyProtection="1">
      <protection locked="0"/>
    </xf>
    <xf numFmtId="3" fontId="16" fillId="0" borderId="28" xfId="0" applyNumberFormat="1" applyFont="1" applyFill="1" applyBorder="1" applyAlignment="1" applyProtection="1">
      <alignment horizontal="right"/>
    </xf>
    <xf numFmtId="9" fontId="16" fillId="0" borderId="28" xfId="2" applyNumberFormat="1" applyFont="1" applyFill="1" applyBorder="1" applyProtection="1"/>
    <xf numFmtId="0" fontId="21" fillId="0" borderId="5" xfId="0" applyFont="1" applyFill="1" applyBorder="1" applyAlignment="1">
      <alignment horizontal="right"/>
    </xf>
    <xf numFmtId="0" fontId="21" fillId="0" borderId="5" xfId="0" applyFont="1" applyFill="1" applyBorder="1" applyAlignment="1"/>
    <xf numFmtId="0" fontId="22" fillId="0" borderId="35" xfId="0" applyFont="1" applyFill="1" applyBorder="1" applyAlignment="1"/>
    <xf numFmtId="1" fontId="0" fillId="0" borderId="35" xfId="0" applyNumberFormat="1" applyFill="1" applyBorder="1"/>
    <xf numFmtId="0" fontId="10" fillId="0" borderId="35" xfId="0" applyFont="1" applyFill="1" applyBorder="1"/>
    <xf numFmtId="0" fontId="10" fillId="0" borderId="35" xfId="0" applyFont="1" applyFill="1" applyBorder="1" applyAlignment="1">
      <alignment horizontal="left"/>
    </xf>
    <xf numFmtId="3" fontId="0" fillId="0" borderId="35" xfId="0" applyNumberFormat="1" applyFill="1" applyBorder="1"/>
    <xf numFmtId="3" fontId="6" fillId="0" borderId="35" xfId="0" applyNumberFormat="1" applyFont="1" applyFill="1" applyBorder="1"/>
    <xf numFmtId="9" fontId="6" fillId="0" borderId="35" xfId="0" applyNumberFormat="1" applyFont="1" applyFill="1" applyBorder="1"/>
    <xf numFmtId="3" fontId="7" fillId="0" borderId="35" xfId="0" applyNumberFormat="1" applyFont="1" applyFill="1" applyBorder="1"/>
    <xf numFmtId="3" fontId="7" fillId="0" borderId="35" xfId="0" applyNumberFormat="1" applyFont="1" applyFill="1" applyBorder="1" applyAlignment="1">
      <alignment horizontal="right"/>
    </xf>
    <xf numFmtId="9" fontId="10" fillId="0" borderId="35" xfId="0" applyNumberFormat="1" applyFont="1" applyFill="1" applyBorder="1"/>
    <xf numFmtId="9" fontId="10" fillId="0" borderId="35" xfId="0" applyNumberFormat="1" applyFont="1" applyFill="1" applyBorder="1" applyAlignment="1">
      <alignment horizontal="left"/>
    </xf>
    <xf numFmtId="3" fontId="2" fillId="0" borderId="35" xfId="0" applyNumberFormat="1" applyFont="1" applyFill="1" applyBorder="1" applyAlignment="1"/>
    <xf numFmtId="9" fontId="2" fillId="0" borderId="35" xfId="2" applyNumberFormat="1" applyFont="1" applyFill="1" applyBorder="1"/>
    <xf numFmtId="3" fontId="2" fillId="0" borderId="35" xfId="0" applyNumberFormat="1" applyFont="1" applyFill="1" applyBorder="1"/>
    <xf numFmtId="3" fontId="6" fillId="0" borderId="39" xfId="0" applyNumberFormat="1" applyFont="1" applyFill="1" applyBorder="1"/>
    <xf numFmtId="0" fontId="6" fillId="0" borderId="2" xfId="0" applyFont="1" applyFill="1" applyBorder="1"/>
    <xf numFmtId="0" fontId="17" fillId="0" borderId="4" xfId="0" applyFont="1" applyFill="1" applyBorder="1"/>
    <xf numFmtId="0" fontId="21" fillId="0" borderId="5" xfId="0" applyFont="1" applyFill="1" applyBorder="1" applyAlignment="1" applyProtection="1">
      <alignment horizontal="right"/>
      <protection locked="0"/>
    </xf>
    <xf numFmtId="0" fontId="21" fillId="0" borderId="5" xfId="0" applyFont="1" applyFill="1" applyBorder="1" applyAlignment="1" applyProtection="1">
      <protection locked="0"/>
    </xf>
    <xf numFmtId="165" fontId="21" fillId="0" borderId="40" xfId="0" applyNumberFormat="1" applyFont="1" applyFill="1" applyBorder="1" applyAlignment="1" applyProtection="1">
      <alignment horizontal="right"/>
      <protection locked="0"/>
    </xf>
    <xf numFmtId="165" fontId="21" fillId="0" borderId="40" xfId="0" applyNumberFormat="1" applyFont="1" applyFill="1" applyBorder="1" applyAlignment="1" applyProtection="1">
      <protection locked="0"/>
    </xf>
    <xf numFmtId="0" fontId="17" fillId="0" borderId="22" xfId="0" applyFont="1" applyFill="1" applyBorder="1" applyAlignment="1" applyProtection="1">
      <protection locked="0"/>
    </xf>
    <xf numFmtId="1" fontId="21" fillId="0" borderId="40" xfId="0" applyNumberFormat="1" applyFont="1" applyFill="1" applyBorder="1" applyAlignment="1" applyProtection="1">
      <alignment horizontal="right"/>
      <protection locked="0"/>
    </xf>
    <xf numFmtId="0" fontId="25" fillId="0" borderId="41" xfId="0" applyFont="1" applyFill="1" applyBorder="1"/>
    <xf numFmtId="0" fontId="5" fillId="0" borderId="18" xfId="0" applyFont="1" applyFill="1" applyBorder="1" applyAlignment="1"/>
    <xf numFmtId="0" fontId="26" fillId="0" borderId="18" xfId="0" applyFont="1" applyFill="1" applyBorder="1" applyAlignment="1"/>
    <xf numFmtId="0" fontId="26" fillId="0" borderId="18" xfId="0" applyFont="1" applyFill="1" applyBorder="1" applyAlignment="1">
      <alignment horizontal="left"/>
    </xf>
    <xf numFmtId="9" fontId="5" fillId="0" borderId="18" xfId="0" applyNumberFormat="1" applyFont="1" applyFill="1" applyBorder="1" applyAlignment="1"/>
    <xf numFmtId="3" fontId="5" fillId="0" borderId="18" xfId="0" applyNumberFormat="1" applyFont="1" applyFill="1" applyBorder="1" applyAlignment="1"/>
    <xf numFmtId="0" fontId="5" fillId="0" borderId="19" xfId="0" applyFont="1" applyFill="1" applyBorder="1" applyAlignment="1"/>
    <xf numFmtId="0" fontId="17" fillId="0" borderId="8" xfId="0" applyFont="1" applyFill="1" applyBorder="1" applyAlignment="1" applyProtection="1">
      <protection locked="0"/>
    </xf>
    <xf numFmtId="1" fontId="21" fillId="0" borderId="5" xfId="0" applyNumberFormat="1" applyFont="1" applyFill="1" applyBorder="1" applyAlignment="1">
      <alignment horizontal="right"/>
    </xf>
    <xf numFmtId="1" fontId="24" fillId="0" borderId="35" xfId="0" applyNumberFormat="1" applyFont="1" applyFill="1" applyBorder="1" applyAlignment="1"/>
    <xf numFmtId="0" fontId="21" fillId="0" borderId="35" xfId="0" applyFont="1" applyFill="1" applyBorder="1" applyAlignment="1" applyProtection="1">
      <alignment horizontal="right"/>
      <protection locked="0"/>
    </xf>
    <xf numFmtId="0" fontId="21" fillId="0" borderId="35" xfId="0" applyFont="1" applyFill="1" applyBorder="1" applyAlignment="1" applyProtection="1">
      <protection locked="0"/>
    </xf>
    <xf numFmtId="3" fontId="6" fillId="0" borderId="35" xfId="0" applyNumberFormat="1" applyFont="1" applyFill="1" applyBorder="1" applyAlignment="1"/>
    <xf numFmtId="9" fontId="2" fillId="0" borderId="35" xfId="2" applyNumberFormat="1" applyFont="1" applyFill="1" applyBorder="1" applyAlignment="1"/>
    <xf numFmtId="3" fontId="7" fillId="0" borderId="35" xfId="0" applyNumberFormat="1" applyFont="1" applyFill="1" applyBorder="1" applyAlignment="1"/>
    <xf numFmtId="3" fontId="6" fillId="0" borderId="39" xfId="0" applyNumberFormat="1" applyFont="1" applyFill="1" applyBorder="1" applyAlignment="1"/>
    <xf numFmtId="0" fontId="6" fillId="0" borderId="8" xfId="0" applyFont="1" applyFill="1" applyBorder="1"/>
    <xf numFmtId="0" fontId="2" fillId="0" borderId="0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165" fontId="21" fillId="0" borderId="28" xfId="0" applyNumberFormat="1" applyFont="1" applyFill="1" applyBorder="1" applyAlignment="1" applyProtection="1">
      <alignment horizontal="right"/>
      <protection locked="0"/>
    </xf>
    <xf numFmtId="165" fontId="21" fillId="0" borderId="28" xfId="0" applyNumberFormat="1" applyFont="1" applyFill="1" applyBorder="1" applyAlignment="1" applyProtection="1">
      <protection locked="0"/>
    </xf>
    <xf numFmtId="0" fontId="17" fillId="0" borderId="8" xfId="0" applyFont="1" applyFill="1" applyBorder="1"/>
    <xf numFmtId="0" fontId="17" fillId="0" borderId="0" xfId="0" applyFont="1" applyFill="1" applyBorder="1"/>
    <xf numFmtId="0" fontId="17" fillId="0" borderId="36" xfId="0" applyFont="1" applyFill="1" applyBorder="1" applyAlignment="1" applyProtection="1">
      <protection locked="0"/>
    </xf>
    <xf numFmtId="0" fontId="17" fillId="0" borderId="37" xfId="0" applyFont="1" applyFill="1" applyBorder="1" applyAlignment="1" applyProtection="1">
      <protection locked="0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6" xfId="0" applyFont="1" applyFill="1" applyBorder="1"/>
    <xf numFmtId="0" fontId="6" fillId="0" borderId="37" xfId="0" applyFont="1" applyFill="1" applyBorder="1"/>
    <xf numFmtId="0" fontId="17" fillId="0" borderId="36" xfId="0" applyFont="1" applyFill="1" applyBorder="1"/>
    <xf numFmtId="0" fontId="17" fillId="0" borderId="37" xfId="0" applyFont="1" applyFill="1" applyBorder="1"/>
    <xf numFmtId="0" fontId="28" fillId="0" borderId="36" xfId="0" applyFont="1" applyFill="1" applyBorder="1"/>
    <xf numFmtId="0" fontId="6" fillId="0" borderId="27" xfId="0" applyFont="1" applyFill="1" applyBorder="1"/>
    <xf numFmtId="0" fontId="6" fillId="0" borderId="0" xfId="0" applyFont="1" applyFill="1" applyBorder="1"/>
    <xf numFmtId="0" fontId="29" fillId="0" borderId="37" xfId="0" applyFont="1" applyFill="1" applyBorder="1"/>
    <xf numFmtId="1" fontId="21" fillId="0" borderId="5" xfId="0" applyNumberFormat="1" applyFont="1" applyFill="1" applyBorder="1" applyAlignment="1" applyProtection="1">
      <alignment horizontal="right"/>
      <protection locked="0"/>
    </xf>
    <xf numFmtId="0" fontId="21" fillId="0" borderId="5" xfId="0" applyFont="1" applyFill="1" applyBorder="1" applyAlignment="1">
      <alignment horizontal="left"/>
    </xf>
    <xf numFmtId="0" fontId="6" fillId="0" borderId="40" xfId="0" applyFont="1" applyFill="1" applyBorder="1"/>
    <xf numFmtId="0" fontId="2" fillId="0" borderId="8" xfId="0" applyFont="1" applyFill="1" applyBorder="1"/>
    <xf numFmtId="0" fontId="17" fillId="0" borderId="36" xfId="0" applyFont="1" applyFill="1" applyBorder="1" applyProtection="1">
      <protection locked="0"/>
    </xf>
    <xf numFmtId="0" fontId="17" fillId="0" borderId="37" xfId="0" applyFont="1" applyFill="1" applyBorder="1" applyProtection="1">
      <protection locked="0"/>
    </xf>
    <xf numFmtId="0" fontId="21" fillId="0" borderId="28" xfId="0" applyFont="1" applyFill="1" applyBorder="1" applyAlignment="1" applyProtection="1">
      <alignment horizontal="right"/>
      <protection locked="0"/>
    </xf>
    <xf numFmtId="0" fontId="21" fillId="0" borderId="28" xfId="0" applyFont="1" applyFill="1" applyBorder="1" applyAlignment="1" applyProtection="1">
      <protection locked="0"/>
    </xf>
    <xf numFmtId="0" fontId="6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readingOrder="1"/>
    </xf>
    <xf numFmtId="0" fontId="4" fillId="0" borderId="8" xfId="1" applyFont="1" applyFill="1" applyBorder="1" applyAlignment="1">
      <alignment horizontal="center" vertical="center" readingOrder="1"/>
    </xf>
    <xf numFmtId="0" fontId="4" fillId="0" borderId="9" xfId="1" applyFont="1" applyFill="1" applyBorder="1" applyAlignment="1">
      <alignment horizontal="center" vertical="center" readingOrder="1"/>
    </xf>
    <xf numFmtId="0" fontId="4" fillId="0" borderId="10" xfId="1" applyFont="1" applyFill="1" applyBorder="1" applyAlignment="1">
      <alignment horizontal="center" vertical="center" readingOrder="1"/>
    </xf>
    <xf numFmtId="0" fontId="4" fillId="0" borderId="0" xfId="1" applyFont="1" applyFill="1" applyBorder="1" applyAlignment="1">
      <alignment horizontal="center" vertical="center" readingOrder="1"/>
    </xf>
    <xf numFmtId="0" fontId="4" fillId="0" borderId="11" xfId="1" applyFont="1" applyFill="1" applyBorder="1" applyAlignment="1">
      <alignment horizontal="center" vertical="center" readingOrder="1"/>
    </xf>
    <xf numFmtId="0" fontId="4" fillId="0" borderId="12" xfId="1" applyFont="1" applyFill="1" applyBorder="1" applyAlignment="1">
      <alignment horizontal="center" vertical="center" readingOrder="1"/>
    </xf>
    <xf numFmtId="0" fontId="4" fillId="0" borderId="13" xfId="1" applyFont="1" applyFill="1" applyBorder="1" applyAlignment="1">
      <alignment horizontal="center" vertical="center" readingOrder="1"/>
    </xf>
    <xf numFmtId="0" fontId="4" fillId="0" borderId="14" xfId="1" applyFont="1" applyFill="1" applyBorder="1" applyAlignment="1">
      <alignment horizontal="center" vertical="center" readingOrder="1"/>
    </xf>
    <xf numFmtId="0" fontId="5" fillId="0" borderId="27" xfId="1" applyFont="1" applyFill="1" applyBorder="1" applyAlignment="1"/>
    <xf numFmtId="0" fontId="5" fillId="0" borderId="28" xfId="1" applyFont="1" applyFill="1" applyBorder="1" applyAlignment="1"/>
    <xf numFmtId="0" fontId="5" fillId="0" borderId="29" xfId="1" applyFont="1" applyFill="1" applyBorder="1" applyAlignment="1"/>
    <xf numFmtId="0" fontId="5" fillId="0" borderId="30" xfId="1" applyFont="1" applyFill="1" applyBorder="1" applyAlignment="1"/>
    <xf numFmtId="0" fontId="5" fillId="0" borderId="31" xfId="1" applyFont="1" applyFill="1" applyBorder="1" applyAlignment="1"/>
    <xf numFmtId="0" fontId="5" fillId="0" borderId="32" xfId="1" applyFont="1" applyFill="1" applyBorder="1" applyAlignment="1"/>
    <xf numFmtId="0" fontId="6" fillId="0" borderId="16" xfId="0" applyFont="1" applyFill="1" applyBorder="1" applyAlignment="1"/>
    <xf numFmtId="0" fontId="6" fillId="0" borderId="35" xfId="0" applyFont="1" applyFill="1" applyBorder="1" applyAlignment="1"/>
    <xf numFmtId="0" fontId="6" fillId="0" borderId="41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top" wrapText="1"/>
    </xf>
    <xf numFmtId="0" fontId="8" fillId="0" borderId="1" xfId="0" applyFont="1" applyFill="1" applyBorder="1" applyAlignment="1"/>
    <xf numFmtId="0" fontId="8" fillId="0" borderId="2" xfId="0" applyFont="1" applyFill="1" applyBorder="1" applyAlignment="1"/>
    <xf numFmtId="0" fontId="8" fillId="0" borderId="21" xfId="0" applyFont="1" applyFill="1" applyBorder="1" applyAlignment="1"/>
    <xf numFmtId="0" fontId="8" fillId="0" borderId="30" xfId="0" applyFont="1" applyFill="1" applyBorder="1" applyAlignment="1"/>
    <xf numFmtId="0" fontId="8" fillId="0" borderId="31" xfId="0" applyFont="1" applyFill="1" applyBorder="1" applyAlignment="1"/>
    <xf numFmtId="0" fontId="8" fillId="0" borderId="24" xfId="0" applyFont="1" applyFill="1" applyBorder="1" applyAlignment="1"/>
    <xf numFmtId="0" fontId="6" fillId="0" borderId="2" xfId="0" applyFont="1" applyFill="1" applyBorder="1" applyAlignment="1"/>
    <xf numFmtId="0" fontId="6" fillId="0" borderId="21" xfId="0" applyFont="1" applyFill="1" applyBorder="1" applyAlignment="1"/>
  </cellXfs>
  <cellStyles count="4">
    <cellStyle name="Normální" xfId="0" builtinId="0"/>
    <cellStyle name="normální 2 10 5" xfId="1" xr:uid="{00000000-0005-0000-0000-000001000000}"/>
    <cellStyle name="normální 21" xfId="3" xr:uid="{00000000-0005-0000-0000-000002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O73"/>
  <sheetViews>
    <sheetView tabSelected="1" topLeftCell="A4" workbookViewId="0">
      <selection activeCell="M16" sqref="M16"/>
    </sheetView>
  </sheetViews>
  <sheetFormatPr defaultRowHeight="15" x14ac:dyDescent="0.25"/>
  <cols>
    <col min="1" max="1" width="4.140625" customWidth="1"/>
    <col min="2" max="2" width="10.5703125" customWidth="1"/>
    <col min="3" max="3" width="16.85546875" customWidth="1"/>
    <col min="4" max="4" width="14.85546875" customWidth="1"/>
    <col min="5" max="5" width="4.42578125" customWidth="1"/>
    <col min="6" max="6" width="4" customWidth="1"/>
    <col min="7" max="7" width="4.5703125" bestFit="1" customWidth="1"/>
    <col min="8" max="8" width="4.7109375" customWidth="1"/>
    <col min="9" max="9" width="7.7109375" customWidth="1"/>
    <col min="10" max="10" width="10.140625" bestFit="1" customWidth="1"/>
    <col min="11" max="12" width="1.85546875" customWidth="1"/>
    <col min="13" max="13" width="11.42578125" customWidth="1"/>
    <col min="14" max="14" width="10" customWidth="1"/>
    <col min="15" max="15" width="14.7109375" bestFit="1" customWidth="1"/>
  </cols>
  <sheetData>
    <row r="1" spans="1:15" x14ac:dyDescent="0.25">
      <c r="A1" s="127" t="s">
        <v>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</row>
    <row r="2" spans="1:15" x14ac:dyDescent="0.25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2"/>
    </row>
    <row r="3" spans="1:15" x14ac:dyDescent="0.25">
      <c r="A3" s="130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</row>
    <row r="4" spans="1:15" x14ac:dyDescent="0.25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2"/>
    </row>
    <row r="5" spans="1:15" x14ac:dyDescent="0.25">
      <c r="A5" s="133" t="s">
        <v>64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5"/>
    </row>
    <row r="6" spans="1:15" x14ac:dyDescent="0.25">
      <c r="A6" s="136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8"/>
    </row>
    <row r="7" spans="1:15" x14ac:dyDescent="0.25">
      <c r="A7" s="139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1"/>
    </row>
    <row r="8" spans="1:15" x14ac:dyDescent="0.25">
      <c r="A8" s="142" t="s">
        <v>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4"/>
    </row>
    <row r="9" spans="1:15" x14ac:dyDescent="0.25">
      <c r="A9" s="145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/>
    </row>
    <row r="10" spans="1:15" x14ac:dyDescent="0.25">
      <c r="A10" s="1"/>
      <c r="B10" s="2" t="s">
        <v>1</v>
      </c>
      <c r="C10" s="3"/>
      <c r="D10" s="4" t="s">
        <v>2</v>
      </c>
      <c r="E10" s="4" t="s">
        <v>3</v>
      </c>
      <c r="F10" s="25" t="s">
        <v>4</v>
      </c>
      <c r="G10" s="26" t="s">
        <v>5</v>
      </c>
      <c r="H10" s="24" t="s">
        <v>6</v>
      </c>
      <c r="I10" s="4" t="s">
        <v>8</v>
      </c>
      <c r="J10" s="4" t="s">
        <v>9</v>
      </c>
      <c r="K10" s="4"/>
      <c r="L10" s="4"/>
      <c r="M10" s="4" t="s">
        <v>10</v>
      </c>
      <c r="N10" s="4" t="s">
        <v>11</v>
      </c>
      <c r="O10" s="5" t="s">
        <v>12</v>
      </c>
    </row>
    <row r="11" spans="1:15" s="27" customFormat="1" x14ac:dyDescent="0.25">
      <c r="A11" s="76" t="s">
        <v>67</v>
      </c>
      <c r="B11" s="112" t="s">
        <v>65</v>
      </c>
      <c r="C11" s="28"/>
      <c r="D11" s="29"/>
      <c r="E11" s="30">
        <v>1</v>
      </c>
      <c r="F11" s="31"/>
      <c r="G11" s="32"/>
      <c r="H11" s="33"/>
      <c r="I11" s="56">
        <v>0</v>
      </c>
      <c r="J11" s="34">
        <f t="shared" ref="J11:J67" si="0">E11*I11</f>
        <v>0</v>
      </c>
      <c r="K11" s="35"/>
      <c r="L11" s="36"/>
      <c r="M11" s="37">
        <f t="shared" ref="M11:M67" si="1">J11+L11</f>
        <v>0</v>
      </c>
      <c r="N11" s="38">
        <f t="shared" ref="N11:N67" si="2">M11*0.21</f>
        <v>0</v>
      </c>
      <c r="O11" s="39">
        <f t="shared" ref="O11:O67" si="3">N11+M11</f>
        <v>0</v>
      </c>
    </row>
    <row r="12" spans="1:15" s="27" customFormat="1" x14ac:dyDescent="0.25">
      <c r="A12" s="76" t="s">
        <v>68</v>
      </c>
      <c r="B12" s="113" t="s">
        <v>66</v>
      </c>
      <c r="D12" s="29"/>
      <c r="E12" s="30">
        <v>1</v>
      </c>
      <c r="F12" s="31"/>
      <c r="G12" s="32"/>
      <c r="H12" s="33"/>
      <c r="I12" s="56">
        <v>0</v>
      </c>
      <c r="J12" s="34">
        <f t="shared" si="0"/>
        <v>0</v>
      </c>
      <c r="K12" s="35"/>
      <c r="L12" s="36"/>
      <c r="M12" s="37">
        <f t="shared" si="1"/>
        <v>0</v>
      </c>
      <c r="N12" s="38">
        <f t="shared" si="2"/>
        <v>0</v>
      </c>
      <c r="O12" s="39">
        <f t="shared" si="3"/>
        <v>0</v>
      </c>
    </row>
    <row r="13" spans="1:15" s="49" customFormat="1" x14ac:dyDescent="0.25">
      <c r="A13" s="76" t="s">
        <v>69</v>
      </c>
      <c r="B13" s="114" t="s">
        <v>70</v>
      </c>
      <c r="C13" s="28"/>
      <c r="D13" s="42"/>
      <c r="E13" s="43">
        <v>1</v>
      </c>
      <c r="F13" s="44"/>
      <c r="G13" s="45"/>
      <c r="H13" s="46"/>
      <c r="I13" s="56">
        <v>0</v>
      </c>
      <c r="J13" s="34">
        <f t="shared" si="0"/>
        <v>0</v>
      </c>
      <c r="K13" s="48"/>
      <c r="L13" s="47"/>
      <c r="M13" s="37">
        <f t="shared" si="1"/>
        <v>0</v>
      </c>
      <c r="N13" s="38">
        <f t="shared" si="2"/>
        <v>0</v>
      </c>
      <c r="O13" s="39">
        <f t="shared" si="3"/>
        <v>0</v>
      </c>
    </row>
    <row r="14" spans="1:15" s="49" customFormat="1" x14ac:dyDescent="0.25">
      <c r="A14" s="76" t="s">
        <v>71</v>
      </c>
      <c r="B14" s="114" t="s">
        <v>74</v>
      </c>
      <c r="C14" s="28"/>
      <c r="D14" s="42"/>
      <c r="E14" s="43">
        <v>1</v>
      </c>
      <c r="F14" s="44"/>
      <c r="G14" s="45"/>
      <c r="H14" s="46"/>
      <c r="I14" s="56">
        <v>0</v>
      </c>
      <c r="J14" s="34">
        <f t="shared" si="0"/>
        <v>0</v>
      </c>
      <c r="K14" s="48"/>
      <c r="L14" s="47"/>
      <c r="M14" s="37">
        <f t="shared" si="1"/>
        <v>0</v>
      </c>
      <c r="N14" s="38">
        <f t="shared" si="2"/>
        <v>0</v>
      </c>
      <c r="O14" s="39">
        <f t="shared" si="3"/>
        <v>0</v>
      </c>
    </row>
    <row r="15" spans="1:15" s="49" customFormat="1" x14ac:dyDescent="0.25">
      <c r="A15" s="76" t="s">
        <v>72</v>
      </c>
      <c r="B15" s="106" t="s">
        <v>29</v>
      </c>
      <c r="C15" s="104"/>
      <c r="D15" s="42"/>
      <c r="E15" s="43">
        <v>1</v>
      </c>
      <c r="F15" s="44"/>
      <c r="G15" s="45"/>
      <c r="H15" s="46"/>
      <c r="I15" s="56">
        <v>0</v>
      </c>
      <c r="J15" s="34">
        <f t="shared" si="0"/>
        <v>0</v>
      </c>
      <c r="K15" s="48"/>
      <c r="L15" s="47"/>
      <c r="M15" s="37">
        <f t="shared" si="1"/>
        <v>0</v>
      </c>
      <c r="N15" s="38">
        <f t="shared" si="2"/>
        <v>0</v>
      </c>
      <c r="O15" s="39">
        <f t="shared" si="3"/>
        <v>0</v>
      </c>
    </row>
    <row r="16" spans="1:15" s="27" customFormat="1" x14ac:dyDescent="0.25">
      <c r="A16" s="115" t="s">
        <v>73</v>
      </c>
      <c r="B16" s="117" t="s">
        <v>30</v>
      </c>
      <c r="C16" s="116"/>
      <c r="D16" s="52"/>
      <c r="E16" s="53">
        <v>1</v>
      </c>
      <c r="F16" s="41"/>
      <c r="G16" s="54"/>
      <c r="H16" s="55"/>
      <c r="I16" s="56">
        <v>0</v>
      </c>
      <c r="J16" s="34">
        <f t="shared" si="0"/>
        <v>0</v>
      </c>
      <c r="K16" s="57"/>
      <c r="L16" s="40"/>
      <c r="M16" s="37">
        <f t="shared" si="1"/>
        <v>0</v>
      </c>
      <c r="N16" s="38">
        <f t="shared" si="2"/>
        <v>0</v>
      </c>
      <c r="O16" s="39">
        <f t="shared" si="3"/>
        <v>0</v>
      </c>
    </row>
    <row r="17" spans="1:15" s="49" customFormat="1" x14ac:dyDescent="0.25">
      <c r="A17" s="76" t="s">
        <v>86</v>
      </c>
      <c r="B17" s="106" t="s">
        <v>75</v>
      </c>
      <c r="C17" s="104"/>
      <c r="D17" s="42"/>
      <c r="E17" s="43">
        <v>1</v>
      </c>
      <c r="F17" s="44"/>
      <c r="G17" s="118">
        <v>1</v>
      </c>
      <c r="H17" s="46" t="s">
        <v>20</v>
      </c>
      <c r="I17" s="56">
        <v>0</v>
      </c>
      <c r="J17" s="34">
        <f t="shared" si="0"/>
        <v>0</v>
      </c>
      <c r="K17" s="48"/>
      <c r="L17" s="47"/>
      <c r="M17" s="37">
        <f t="shared" si="1"/>
        <v>0</v>
      </c>
      <c r="N17" s="38">
        <f t="shared" si="2"/>
        <v>0</v>
      </c>
      <c r="O17" s="39">
        <f t="shared" si="3"/>
        <v>0</v>
      </c>
    </row>
    <row r="18" spans="1:15" s="49" customFormat="1" x14ac:dyDescent="0.25">
      <c r="A18" s="76" t="s">
        <v>87</v>
      </c>
      <c r="B18" s="106" t="s">
        <v>32</v>
      </c>
      <c r="C18" s="104"/>
      <c r="D18" s="42"/>
      <c r="E18" s="43">
        <v>1</v>
      </c>
      <c r="F18" s="44"/>
      <c r="G18" s="118">
        <v>4</v>
      </c>
      <c r="H18" s="46" t="s">
        <v>7</v>
      </c>
      <c r="I18" s="56">
        <v>0</v>
      </c>
      <c r="J18" s="34">
        <f>E18*I18*G18</f>
        <v>0</v>
      </c>
      <c r="K18" s="48"/>
      <c r="L18" s="47"/>
      <c r="M18" s="37">
        <f t="shared" si="1"/>
        <v>0</v>
      </c>
      <c r="N18" s="38">
        <f t="shared" si="2"/>
        <v>0</v>
      </c>
      <c r="O18" s="39">
        <f t="shared" si="3"/>
        <v>0</v>
      </c>
    </row>
    <row r="19" spans="1:15" s="27" customFormat="1" x14ac:dyDescent="0.25">
      <c r="A19" s="76" t="s">
        <v>88</v>
      </c>
      <c r="B19" s="107" t="s">
        <v>33</v>
      </c>
      <c r="C19" s="105"/>
      <c r="D19" s="52"/>
      <c r="E19" s="53">
        <v>2</v>
      </c>
      <c r="F19" s="41"/>
      <c r="G19" s="118">
        <v>3</v>
      </c>
      <c r="H19" s="46" t="s">
        <v>7</v>
      </c>
      <c r="I19" s="56">
        <v>0</v>
      </c>
      <c r="J19" s="34">
        <f>E19*I19*G19</f>
        <v>0</v>
      </c>
      <c r="K19" s="57"/>
      <c r="L19" s="40"/>
      <c r="M19" s="37">
        <f t="shared" si="1"/>
        <v>0</v>
      </c>
      <c r="N19" s="38">
        <f t="shared" si="2"/>
        <v>0</v>
      </c>
      <c r="O19" s="39">
        <f t="shared" si="3"/>
        <v>0</v>
      </c>
    </row>
    <row r="20" spans="1:15" s="49" customFormat="1" x14ac:dyDescent="0.25">
      <c r="A20" s="76" t="s">
        <v>89</v>
      </c>
      <c r="B20" s="107" t="s">
        <v>31</v>
      </c>
      <c r="C20" s="105"/>
      <c r="D20" s="42"/>
      <c r="E20" s="43">
        <v>2</v>
      </c>
      <c r="F20" s="44"/>
      <c r="G20" s="118">
        <v>3</v>
      </c>
      <c r="H20" s="46" t="s">
        <v>7</v>
      </c>
      <c r="I20" s="56">
        <v>0</v>
      </c>
      <c r="J20" s="34">
        <f t="shared" ref="J20:J22" si="4">E20*I20*G20</f>
        <v>0</v>
      </c>
      <c r="K20" s="48"/>
      <c r="L20" s="47"/>
      <c r="M20" s="37">
        <f t="shared" si="1"/>
        <v>0</v>
      </c>
      <c r="N20" s="38">
        <f t="shared" si="2"/>
        <v>0</v>
      </c>
      <c r="O20" s="39">
        <f t="shared" si="3"/>
        <v>0</v>
      </c>
    </row>
    <row r="21" spans="1:15" s="49" customFormat="1" x14ac:dyDescent="0.25">
      <c r="A21" s="76" t="s">
        <v>90</v>
      </c>
      <c r="B21" s="106" t="s">
        <v>34</v>
      </c>
      <c r="C21" s="104"/>
      <c r="D21" s="42"/>
      <c r="E21" s="43">
        <v>1</v>
      </c>
      <c r="F21" s="44"/>
      <c r="G21" s="58">
        <v>10</v>
      </c>
      <c r="H21" s="119" t="s">
        <v>36</v>
      </c>
      <c r="I21" s="56">
        <v>0</v>
      </c>
      <c r="J21" s="34">
        <f t="shared" si="4"/>
        <v>0</v>
      </c>
      <c r="K21" s="48"/>
      <c r="L21" s="47"/>
      <c r="M21" s="37">
        <f t="shared" si="1"/>
        <v>0</v>
      </c>
      <c r="N21" s="38">
        <f t="shared" si="2"/>
        <v>0</v>
      </c>
      <c r="O21" s="39">
        <f t="shared" si="3"/>
        <v>0</v>
      </c>
    </row>
    <row r="22" spans="1:15" s="27" customFormat="1" x14ac:dyDescent="0.25">
      <c r="A22" s="115" t="s">
        <v>91</v>
      </c>
      <c r="B22" s="106" t="s">
        <v>35</v>
      </c>
      <c r="C22" s="104"/>
      <c r="D22" s="52"/>
      <c r="E22" s="53">
        <v>1</v>
      </c>
      <c r="F22" s="41"/>
      <c r="G22" s="58">
        <v>25</v>
      </c>
      <c r="H22" s="119" t="s">
        <v>36</v>
      </c>
      <c r="I22" s="56">
        <v>0</v>
      </c>
      <c r="J22" s="34">
        <f t="shared" si="4"/>
        <v>0</v>
      </c>
      <c r="K22" s="57"/>
      <c r="L22" s="40"/>
      <c r="M22" s="37">
        <f t="shared" si="1"/>
        <v>0</v>
      </c>
      <c r="N22" s="38">
        <f t="shared" si="2"/>
        <v>0</v>
      </c>
      <c r="O22" s="39">
        <f t="shared" si="3"/>
        <v>0</v>
      </c>
    </row>
    <row r="23" spans="1:15" s="49" customFormat="1" x14ac:dyDescent="0.25">
      <c r="A23" s="76" t="s">
        <v>92</v>
      </c>
      <c r="B23" s="120" t="s">
        <v>76</v>
      </c>
      <c r="C23" s="120"/>
      <c r="D23" s="42"/>
      <c r="E23" s="43">
        <v>1</v>
      </c>
      <c r="F23" s="44"/>
      <c r="G23" s="58"/>
      <c r="H23" s="119"/>
      <c r="I23" s="56">
        <v>0</v>
      </c>
      <c r="J23" s="34">
        <f t="shared" si="0"/>
        <v>0</v>
      </c>
      <c r="K23" s="48"/>
      <c r="L23" s="47"/>
      <c r="M23" s="37">
        <f t="shared" si="1"/>
        <v>0</v>
      </c>
      <c r="N23" s="38">
        <f t="shared" si="2"/>
        <v>0</v>
      </c>
      <c r="O23" s="39">
        <f t="shared" si="3"/>
        <v>0</v>
      </c>
    </row>
    <row r="24" spans="1:15" s="27" customFormat="1" x14ac:dyDescent="0.25">
      <c r="A24" s="76" t="s">
        <v>93</v>
      </c>
      <c r="B24" s="107" t="s">
        <v>37</v>
      </c>
      <c r="C24" s="105"/>
      <c r="D24" s="52"/>
      <c r="E24" s="53">
        <v>1</v>
      </c>
      <c r="F24" s="41"/>
      <c r="G24" s="58"/>
      <c r="H24" s="119"/>
      <c r="I24" s="56">
        <v>0</v>
      </c>
      <c r="J24" s="34">
        <f t="shared" si="0"/>
        <v>0</v>
      </c>
      <c r="K24" s="57"/>
      <c r="L24" s="40"/>
      <c r="M24" s="37">
        <f t="shared" si="1"/>
        <v>0</v>
      </c>
      <c r="N24" s="38">
        <f t="shared" si="2"/>
        <v>0</v>
      </c>
      <c r="O24" s="39">
        <f t="shared" si="3"/>
        <v>0</v>
      </c>
    </row>
    <row r="25" spans="1:15" s="49" customFormat="1" x14ac:dyDescent="0.25">
      <c r="A25" s="76" t="s">
        <v>94</v>
      </c>
      <c r="B25" s="110" t="s">
        <v>38</v>
      </c>
      <c r="C25" s="28"/>
      <c r="D25" s="42"/>
      <c r="E25" s="43">
        <v>1</v>
      </c>
      <c r="F25" s="44"/>
      <c r="G25" s="45"/>
      <c r="H25" s="46"/>
      <c r="I25" s="56">
        <v>0</v>
      </c>
      <c r="J25" s="34">
        <f t="shared" si="0"/>
        <v>0</v>
      </c>
      <c r="K25" s="48"/>
      <c r="L25" s="47"/>
      <c r="M25" s="37">
        <f t="shared" si="1"/>
        <v>0</v>
      </c>
      <c r="N25" s="38">
        <f t="shared" si="2"/>
        <v>0</v>
      </c>
      <c r="O25" s="39">
        <f t="shared" si="3"/>
        <v>0</v>
      </c>
    </row>
    <row r="26" spans="1:15" s="49" customFormat="1" x14ac:dyDescent="0.25">
      <c r="A26" s="76" t="s">
        <v>95</v>
      </c>
      <c r="B26" s="110" t="s">
        <v>39</v>
      </c>
      <c r="C26" s="121"/>
      <c r="D26" s="42"/>
      <c r="E26" s="43">
        <v>1</v>
      </c>
      <c r="F26" s="44"/>
      <c r="G26" s="45"/>
      <c r="H26" s="46"/>
      <c r="I26" s="56">
        <v>0</v>
      </c>
      <c r="J26" s="34">
        <f t="shared" si="0"/>
        <v>0</v>
      </c>
      <c r="K26" s="48"/>
      <c r="L26" s="47"/>
      <c r="M26" s="37">
        <f t="shared" si="1"/>
        <v>0</v>
      </c>
      <c r="N26" s="38">
        <f t="shared" si="2"/>
        <v>0</v>
      </c>
      <c r="O26" s="39">
        <f t="shared" si="3"/>
        <v>0</v>
      </c>
    </row>
    <row r="27" spans="1:15" s="27" customFormat="1" x14ac:dyDescent="0.25">
      <c r="A27" s="76" t="s">
        <v>96</v>
      </c>
      <c r="B27" s="109" t="s">
        <v>138</v>
      </c>
      <c r="C27" s="100"/>
      <c r="D27" s="52"/>
      <c r="E27" s="53">
        <v>1</v>
      </c>
      <c r="F27" s="41"/>
      <c r="G27" s="102"/>
      <c r="H27" s="103"/>
      <c r="I27" s="56">
        <v>0</v>
      </c>
      <c r="J27" s="34">
        <f t="shared" si="0"/>
        <v>0</v>
      </c>
      <c r="K27" s="57"/>
      <c r="L27" s="40"/>
      <c r="M27" s="37">
        <f t="shared" si="1"/>
        <v>0</v>
      </c>
      <c r="N27" s="38">
        <f t="shared" si="2"/>
        <v>0</v>
      </c>
      <c r="O27" s="39">
        <f t="shared" si="3"/>
        <v>0</v>
      </c>
    </row>
    <row r="28" spans="1:15" s="49" customFormat="1" x14ac:dyDescent="0.25">
      <c r="A28" s="115" t="s">
        <v>97</v>
      </c>
      <c r="B28" s="106" t="s">
        <v>77</v>
      </c>
      <c r="C28" s="104"/>
      <c r="D28" s="42"/>
      <c r="E28" s="43">
        <v>1</v>
      </c>
      <c r="F28" s="44"/>
      <c r="G28" s="45"/>
      <c r="H28" s="46"/>
      <c r="I28" s="56">
        <v>0</v>
      </c>
      <c r="J28" s="34">
        <f t="shared" si="0"/>
        <v>0</v>
      </c>
      <c r="K28" s="48"/>
      <c r="L28" s="47"/>
      <c r="M28" s="37">
        <f t="shared" si="1"/>
        <v>0</v>
      </c>
      <c r="N28" s="38">
        <f t="shared" si="2"/>
        <v>0</v>
      </c>
      <c r="O28" s="39">
        <f t="shared" si="3"/>
        <v>0</v>
      </c>
    </row>
    <row r="29" spans="1:15" s="27" customFormat="1" x14ac:dyDescent="0.25">
      <c r="A29" s="76" t="s">
        <v>98</v>
      </c>
      <c r="B29" s="107" t="s">
        <v>78</v>
      </c>
      <c r="C29" s="105"/>
      <c r="D29" s="52"/>
      <c r="E29" s="53">
        <v>1</v>
      </c>
      <c r="F29" s="41"/>
      <c r="G29" s="102"/>
      <c r="H29" s="103"/>
      <c r="I29" s="56">
        <v>0</v>
      </c>
      <c r="J29" s="34">
        <f t="shared" si="0"/>
        <v>0</v>
      </c>
      <c r="K29" s="57"/>
      <c r="L29" s="40"/>
      <c r="M29" s="37">
        <f t="shared" si="1"/>
        <v>0</v>
      </c>
      <c r="N29" s="38">
        <f t="shared" si="2"/>
        <v>0</v>
      </c>
      <c r="O29" s="39">
        <f t="shared" si="3"/>
        <v>0</v>
      </c>
    </row>
    <row r="30" spans="1:15" s="49" customFormat="1" x14ac:dyDescent="0.25">
      <c r="A30" s="76" t="s">
        <v>99</v>
      </c>
      <c r="B30" s="110" t="s">
        <v>79</v>
      </c>
      <c r="C30" s="99"/>
      <c r="D30" s="42"/>
      <c r="E30" s="43">
        <v>1</v>
      </c>
      <c r="F30" s="44"/>
      <c r="G30" s="45"/>
      <c r="H30" s="46"/>
      <c r="I30" s="56">
        <v>0</v>
      </c>
      <c r="J30" s="34">
        <f t="shared" si="0"/>
        <v>0</v>
      </c>
      <c r="K30" s="48"/>
      <c r="L30" s="47"/>
      <c r="M30" s="37">
        <f t="shared" si="1"/>
        <v>0</v>
      </c>
      <c r="N30" s="38">
        <f t="shared" si="2"/>
        <v>0</v>
      </c>
      <c r="O30" s="39">
        <f t="shared" si="3"/>
        <v>0</v>
      </c>
    </row>
    <row r="31" spans="1:15" s="49" customFormat="1" x14ac:dyDescent="0.25">
      <c r="A31" s="76" t="s">
        <v>100</v>
      </c>
      <c r="B31" s="106" t="s">
        <v>40</v>
      </c>
      <c r="C31" s="104"/>
      <c r="D31" s="42"/>
      <c r="E31" s="43">
        <v>1</v>
      </c>
      <c r="F31" s="44"/>
      <c r="G31" s="45"/>
      <c r="H31" s="46"/>
      <c r="I31" s="56">
        <v>0</v>
      </c>
      <c r="J31" s="34">
        <f t="shared" si="0"/>
        <v>0</v>
      </c>
      <c r="K31" s="48"/>
      <c r="L31" s="47"/>
      <c r="M31" s="37">
        <f t="shared" si="1"/>
        <v>0</v>
      </c>
      <c r="N31" s="38">
        <f t="shared" si="2"/>
        <v>0</v>
      </c>
      <c r="O31" s="39">
        <f t="shared" si="3"/>
        <v>0</v>
      </c>
    </row>
    <row r="32" spans="1:15" s="27" customFormat="1" x14ac:dyDescent="0.25">
      <c r="A32" s="76" t="s">
        <v>101</v>
      </c>
      <c r="B32" s="107" t="s">
        <v>80</v>
      </c>
      <c r="C32" s="105"/>
      <c r="D32" s="52"/>
      <c r="E32" s="53">
        <v>1</v>
      </c>
      <c r="F32" s="41"/>
      <c r="G32" s="54"/>
      <c r="H32" s="55"/>
      <c r="I32" s="56">
        <v>0</v>
      </c>
      <c r="J32" s="34">
        <f t="shared" si="0"/>
        <v>0</v>
      </c>
      <c r="K32" s="57"/>
      <c r="L32" s="40"/>
      <c r="M32" s="37">
        <f t="shared" si="1"/>
        <v>0</v>
      </c>
      <c r="N32" s="38">
        <f t="shared" si="2"/>
        <v>0</v>
      </c>
      <c r="O32" s="39">
        <f t="shared" si="3"/>
        <v>0</v>
      </c>
    </row>
    <row r="33" spans="1:15" s="49" customFormat="1" x14ac:dyDescent="0.25">
      <c r="A33" s="76" t="s">
        <v>102</v>
      </c>
      <c r="B33" s="113" t="s">
        <v>81</v>
      </c>
      <c r="C33" s="27"/>
      <c r="D33" s="42"/>
      <c r="E33" s="43">
        <v>2</v>
      </c>
      <c r="F33" s="44"/>
      <c r="G33" s="45">
        <v>2.5</v>
      </c>
      <c r="H33" s="46" t="s">
        <v>7</v>
      </c>
      <c r="I33" s="56">
        <v>0</v>
      </c>
      <c r="J33" s="34">
        <f>E33*I33*G33</f>
        <v>0</v>
      </c>
      <c r="K33" s="48"/>
      <c r="L33" s="47"/>
      <c r="M33" s="37">
        <f t="shared" si="1"/>
        <v>0</v>
      </c>
      <c r="N33" s="38">
        <f t="shared" si="2"/>
        <v>0</v>
      </c>
      <c r="O33" s="39">
        <f t="shared" si="3"/>
        <v>0</v>
      </c>
    </row>
    <row r="34" spans="1:15" s="27" customFormat="1" x14ac:dyDescent="0.25">
      <c r="A34" s="115" t="s">
        <v>103</v>
      </c>
      <c r="B34" s="107" t="s">
        <v>82</v>
      </c>
      <c r="C34" s="105"/>
      <c r="D34" s="52"/>
      <c r="E34" s="53">
        <v>2</v>
      </c>
      <c r="F34" s="41"/>
      <c r="G34" s="124">
        <v>2</v>
      </c>
      <c r="H34" s="125" t="s">
        <v>20</v>
      </c>
      <c r="I34" s="56">
        <v>0</v>
      </c>
      <c r="J34" s="34">
        <f t="shared" ref="J34:J38" si="5">E34*I34*G34</f>
        <v>0</v>
      </c>
      <c r="K34" s="57"/>
      <c r="L34" s="40"/>
      <c r="M34" s="37">
        <f t="shared" si="1"/>
        <v>0</v>
      </c>
      <c r="N34" s="38">
        <f t="shared" si="2"/>
        <v>0</v>
      </c>
      <c r="O34" s="39">
        <f t="shared" si="3"/>
        <v>0</v>
      </c>
    </row>
    <row r="35" spans="1:15" s="49" customFormat="1" x14ac:dyDescent="0.25">
      <c r="A35" s="76" t="s">
        <v>104</v>
      </c>
      <c r="B35" s="109" t="s">
        <v>41</v>
      </c>
      <c r="C35" s="100"/>
      <c r="D35" s="42"/>
      <c r="E35" s="43">
        <v>3</v>
      </c>
      <c r="F35" s="44"/>
      <c r="G35" s="45">
        <v>1.2</v>
      </c>
      <c r="H35" s="46" t="s">
        <v>7</v>
      </c>
      <c r="I35" s="56">
        <v>0</v>
      </c>
      <c r="J35" s="34">
        <f t="shared" si="5"/>
        <v>0</v>
      </c>
      <c r="K35" s="48"/>
      <c r="L35" s="47"/>
      <c r="M35" s="37">
        <f t="shared" si="1"/>
        <v>0</v>
      </c>
      <c r="N35" s="38">
        <f t="shared" si="2"/>
        <v>0</v>
      </c>
      <c r="O35" s="39">
        <f t="shared" si="3"/>
        <v>0</v>
      </c>
    </row>
    <row r="36" spans="1:15" s="49" customFormat="1" x14ac:dyDescent="0.25">
      <c r="A36" s="76" t="s">
        <v>105</v>
      </c>
      <c r="B36" s="106" t="s">
        <v>42</v>
      </c>
      <c r="C36" s="104"/>
      <c r="D36" s="42"/>
      <c r="E36" s="43">
        <v>1</v>
      </c>
      <c r="F36" s="44"/>
      <c r="G36" s="58">
        <v>6</v>
      </c>
      <c r="H36" s="59" t="s">
        <v>20</v>
      </c>
      <c r="I36" s="56">
        <v>0</v>
      </c>
      <c r="J36" s="34">
        <f t="shared" si="5"/>
        <v>0</v>
      </c>
      <c r="K36" s="48"/>
      <c r="L36" s="47"/>
      <c r="M36" s="37">
        <f t="shared" si="1"/>
        <v>0</v>
      </c>
      <c r="N36" s="38">
        <f t="shared" si="2"/>
        <v>0</v>
      </c>
      <c r="O36" s="39">
        <f t="shared" si="3"/>
        <v>0</v>
      </c>
    </row>
    <row r="37" spans="1:15" s="49" customFormat="1" x14ac:dyDescent="0.25">
      <c r="A37" s="76" t="s">
        <v>106</v>
      </c>
      <c r="B37" s="106" t="s">
        <v>43</v>
      </c>
      <c r="C37" s="104"/>
      <c r="D37" s="42"/>
      <c r="E37" s="43">
        <v>1</v>
      </c>
      <c r="F37" s="44"/>
      <c r="G37" s="58">
        <v>12</v>
      </c>
      <c r="H37" s="59" t="s">
        <v>20</v>
      </c>
      <c r="I37" s="56">
        <v>0</v>
      </c>
      <c r="J37" s="34">
        <f t="shared" si="5"/>
        <v>0</v>
      </c>
      <c r="K37" s="48"/>
      <c r="L37" s="47"/>
      <c r="M37" s="37">
        <f t="shared" si="1"/>
        <v>0</v>
      </c>
      <c r="N37" s="38">
        <f t="shared" si="2"/>
        <v>0</v>
      </c>
      <c r="O37" s="39">
        <f t="shared" si="3"/>
        <v>0</v>
      </c>
    </row>
    <row r="38" spans="1:15" s="49" customFormat="1" x14ac:dyDescent="0.25">
      <c r="A38" s="76" t="s">
        <v>107</v>
      </c>
      <c r="B38" s="122" t="s">
        <v>44</v>
      </c>
      <c r="C38" s="50"/>
      <c r="D38" s="42"/>
      <c r="E38" s="43">
        <v>2</v>
      </c>
      <c r="F38" s="44"/>
      <c r="G38" s="118">
        <v>3</v>
      </c>
      <c r="H38" s="46" t="s">
        <v>7</v>
      </c>
      <c r="I38" s="56">
        <v>0</v>
      </c>
      <c r="J38" s="34">
        <f t="shared" si="5"/>
        <v>0</v>
      </c>
      <c r="K38" s="48"/>
      <c r="L38" s="47"/>
      <c r="M38" s="37">
        <f t="shared" si="1"/>
        <v>0</v>
      </c>
      <c r="N38" s="38">
        <f t="shared" si="2"/>
        <v>0</v>
      </c>
      <c r="O38" s="39">
        <f t="shared" si="3"/>
        <v>0</v>
      </c>
    </row>
    <row r="39" spans="1:15" s="49" customFormat="1" x14ac:dyDescent="0.25">
      <c r="A39" s="76" t="s">
        <v>108</v>
      </c>
      <c r="B39" s="123" t="s">
        <v>45</v>
      </c>
      <c r="C39" s="51"/>
      <c r="D39" s="42"/>
      <c r="E39" s="43">
        <v>1</v>
      </c>
      <c r="F39" s="44"/>
      <c r="G39" s="45"/>
      <c r="H39" s="46"/>
      <c r="I39" s="56">
        <v>0</v>
      </c>
      <c r="J39" s="34">
        <f t="shared" si="0"/>
        <v>0</v>
      </c>
      <c r="K39" s="48"/>
      <c r="L39" s="47"/>
      <c r="M39" s="37">
        <f t="shared" si="1"/>
        <v>0</v>
      </c>
      <c r="N39" s="38">
        <f t="shared" si="2"/>
        <v>0</v>
      </c>
      <c r="O39" s="39">
        <f t="shared" si="3"/>
        <v>0</v>
      </c>
    </row>
    <row r="40" spans="1:15" s="49" customFormat="1" x14ac:dyDescent="0.25">
      <c r="A40" s="115" t="s">
        <v>109</v>
      </c>
      <c r="B40" s="123" t="s">
        <v>46</v>
      </c>
      <c r="C40" s="51"/>
      <c r="D40" s="42"/>
      <c r="E40" s="43">
        <v>1</v>
      </c>
      <c r="F40" s="44"/>
      <c r="G40" s="45"/>
      <c r="H40" s="46"/>
      <c r="I40" s="56">
        <v>0</v>
      </c>
      <c r="J40" s="34">
        <f t="shared" si="0"/>
        <v>0</v>
      </c>
      <c r="K40" s="48"/>
      <c r="L40" s="47"/>
      <c r="M40" s="37">
        <f t="shared" si="1"/>
        <v>0</v>
      </c>
      <c r="N40" s="38">
        <f t="shared" si="2"/>
        <v>0</v>
      </c>
      <c r="O40" s="39">
        <f t="shared" si="3"/>
        <v>0</v>
      </c>
    </row>
    <row r="41" spans="1:15" s="27" customFormat="1" x14ac:dyDescent="0.25">
      <c r="A41" s="76" t="s">
        <v>110</v>
      </c>
      <c r="B41" s="123" t="s">
        <v>47</v>
      </c>
      <c r="C41" s="51"/>
      <c r="D41" s="52"/>
      <c r="E41" s="53">
        <v>1</v>
      </c>
      <c r="F41" s="41"/>
      <c r="G41" s="54"/>
      <c r="H41" s="55"/>
      <c r="I41" s="56">
        <v>0</v>
      </c>
      <c r="J41" s="34">
        <f t="shared" si="0"/>
        <v>0</v>
      </c>
      <c r="K41" s="57"/>
      <c r="L41" s="40"/>
      <c r="M41" s="37">
        <f t="shared" si="1"/>
        <v>0</v>
      </c>
      <c r="N41" s="38">
        <f t="shared" si="2"/>
        <v>0</v>
      </c>
      <c r="O41" s="39">
        <f t="shared" si="3"/>
        <v>0</v>
      </c>
    </row>
    <row r="42" spans="1:15" s="49" customFormat="1" x14ac:dyDescent="0.25">
      <c r="A42" s="76" t="s">
        <v>111</v>
      </c>
      <c r="B42" s="109" t="s">
        <v>63</v>
      </c>
      <c r="C42" s="100"/>
      <c r="D42" s="42"/>
      <c r="E42" s="43">
        <v>7</v>
      </c>
      <c r="F42" s="44"/>
      <c r="G42" s="45">
        <v>2.4</v>
      </c>
      <c r="H42" s="46" t="s">
        <v>7</v>
      </c>
      <c r="I42" s="56">
        <v>0</v>
      </c>
      <c r="J42" s="34">
        <f>E42*I42*G42</f>
        <v>0</v>
      </c>
      <c r="K42" s="48"/>
      <c r="L42" s="47"/>
      <c r="M42" s="37">
        <f t="shared" si="1"/>
        <v>0</v>
      </c>
      <c r="N42" s="38">
        <f t="shared" si="2"/>
        <v>0</v>
      </c>
      <c r="O42" s="39">
        <f t="shared" si="3"/>
        <v>0</v>
      </c>
    </row>
    <row r="43" spans="1:15" s="49" customFormat="1" x14ac:dyDescent="0.25">
      <c r="A43" s="76" t="s">
        <v>112</v>
      </c>
      <c r="B43" s="123" t="s">
        <v>48</v>
      </c>
      <c r="C43" s="51"/>
      <c r="D43" s="42"/>
      <c r="E43" s="43">
        <v>1</v>
      </c>
      <c r="F43" s="44"/>
      <c r="G43" s="45"/>
      <c r="H43" s="46"/>
      <c r="I43" s="56">
        <v>0</v>
      </c>
      <c r="J43" s="34">
        <f t="shared" si="0"/>
        <v>0</v>
      </c>
      <c r="K43" s="48"/>
      <c r="L43" s="47"/>
      <c r="M43" s="37">
        <f t="shared" si="1"/>
        <v>0</v>
      </c>
      <c r="N43" s="38">
        <f t="shared" si="2"/>
        <v>0</v>
      </c>
      <c r="O43" s="39">
        <f t="shared" si="3"/>
        <v>0</v>
      </c>
    </row>
    <row r="44" spans="1:15" s="27" customFormat="1" x14ac:dyDescent="0.25">
      <c r="A44" s="76" t="s">
        <v>113</v>
      </c>
      <c r="B44" s="123" t="s">
        <v>49</v>
      </c>
      <c r="C44" s="51"/>
      <c r="D44" s="52"/>
      <c r="E44" s="53">
        <v>1</v>
      </c>
      <c r="F44" s="41"/>
      <c r="G44" s="54"/>
      <c r="H44" s="55"/>
      <c r="I44" s="56">
        <v>0</v>
      </c>
      <c r="J44" s="34">
        <f t="shared" si="0"/>
        <v>0</v>
      </c>
      <c r="K44" s="57"/>
      <c r="L44" s="40"/>
      <c r="M44" s="37">
        <f t="shared" si="1"/>
        <v>0</v>
      </c>
      <c r="N44" s="38">
        <f t="shared" si="2"/>
        <v>0</v>
      </c>
      <c r="O44" s="39">
        <f t="shared" si="3"/>
        <v>0</v>
      </c>
    </row>
    <row r="45" spans="1:15" s="27" customFormat="1" x14ac:dyDescent="0.25">
      <c r="A45" s="76" t="s">
        <v>114</v>
      </c>
      <c r="B45" s="106" t="s">
        <v>50</v>
      </c>
      <c r="C45" s="101"/>
      <c r="D45" s="29"/>
      <c r="E45" s="30">
        <v>1</v>
      </c>
      <c r="F45" s="31"/>
      <c r="G45" s="77">
        <v>1</v>
      </c>
      <c r="H45" s="78" t="s">
        <v>20</v>
      </c>
      <c r="I45" s="56">
        <v>0</v>
      </c>
      <c r="J45" s="34">
        <f t="shared" si="0"/>
        <v>0</v>
      </c>
      <c r="K45" s="35"/>
      <c r="L45" s="36"/>
      <c r="M45" s="37">
        <f t="shared" si="1"/>
        <v>0</v>
      </c>
      <c r="N45" s="38">
        <f t="shared" si="2"/>
        <v>0</v>
      </c>
      <c r="O45" s="39">
        <f t="shared" si="3"/>
        <v>0</v>
      </c>
    </row>
    <row r="46" spans="1:15" s="27" customFormat="1" x14ac:dyDescent="0.25">
      <c r="A46" s="115" t="s">
        <v>115</v>
      </c>
      <c r="B46" s="107" t="s">
        <v>51</v>
      </c>
      <c r="C46" s="126"/>
      <c r="D46" s="29"/>
      <c r="E46" s="30">
        <v>1</v>
      </c>
      <c r="F46" s="31"/>
      <c r="G46" s="77">
        <v>1</v>
      </c>
      <c r="H46" s="78" t="s">
        <v>20</v>
      </c>
      <c r="I46" s="56">
        <v>0</v>
      </c>
      <c r="J46" s="34">
        <f t="shared" si="0"/>
        <v>0</v>
      </c>
      <c r="K46" s="35"/>
      <c r="L46" s="36"/>
      <c r="M46" s="37">
        <f t="shared" si="1"/>
        <v>0</v>
      </c>
      <c r="N46" s="38">
        <f t="shared" si="2"/>
        <v>0</v>
      </c>
      <c r="O46" s="39">
        <f t="shared" si="3"/>
        <v>0</v>
      </c>
    </row>
    <row r="47" spans="1:15" s="27" customFormat="1" x14ac:dyDescent="0.25">
      <c r="A47" s="76" t="s">
        <v>116</v>
      </c>
      <c r="B47" s="107" t="s">
        <v>52</v>
      </c>
      <c r="C47" s="126"/>
      <c r="D47" s="29"/>
      <c r="E47" s="30">
        <v>1</v>
      </c>
      <c r="F47" s="31"/>
      <c r="G47" s="77">
        <v>1</v>
      </c>
      <c r="H47" s="78" t="s">
        <v>20</v>
      </c>
      <c r="I47" s="56">
        <v>0</v>
      </c>
      <c r="J47" s="34">
        <f t="shared" si="0"/>
        <v>0</v>
      </c>
      <c r="K47" s="35"/>
      <c r="L47" s="36"/>
      <c r="M47" s="37">
        <f t="shared" si="1"/>
        <v>0</v>
      </c>
      <c r="N47" s="38">
        <f t="shared" si="2"/>
        <v>0</v>
      </c>
      <c r="O47" s="39">
        <f t="shared" si="3"/>
        <v>0</v>
      </c>
    </row>
    <row r="48" spans="1:15" s="27" customFormat="1" x14ac:dyDescent="0.25">
      <c r="A48" s="76" t="s">
        <v>117</v>
      </c>
      <c r="B48" s="108" t="s">
        <v>83</v>
      </c>
      <c r="C48" s="104"/>
      <c r="D48" s="29"/>
      <c r="E48" s="30">
        <v>1</v>
      </c>
      <c r="F48" s="31"/>
      <c r="G48" s="58">
        <v>18</v>
      </c>
      <c r="H48" s="59" t="s">
        <v>19</v>
      </c>
      <c r="I48" s="56">
        <v>0</v>
      </c>
      <c r="J48" s="34">
        <f>E48*I48*G48</f>
        <v>0</v>
      </c>
      <c r="K48" s="35"/>
      <c r="L48" s="36"/>
      <c r="M48" s="37">
        <f t="shared" si="1"/>
        <v>0</v>
      </c>
      <c r="N48" s="38">
        <f t="shared" si="2"/>
        <v>0</v>
      </c>
      <c r="O48" s="39">
        <f t="shared" si="3"/>
        <v>0</v>
      </c>
    </row>
    <row r="49" spans="1:15" s="27" customFormat="1" x14ac:dyDescent="0.25">
      <c r="A49" s="76" t="s">
        <v>118</v>
      </c>
      <c r="B49" s="106" t="s">
        <v>53</v>
      </c>
      <c r="C49" s="104"/>
      <c r="D49" s="29"/>
      <c r="E49" s="30">
        <v>1</v>
      </c>
      <c r="F49" s="31"/>
      <c r="G49" s="77"/>
      <c r="H49" s="78"/>
      <c r="I49" s="56">
        <v>0</v>
      </c>
      <c r="J49" s="34">
        <f t="shared" si="0"/>
        <v>0</v>
      </c>
      <c r="K49" s="35"/>
      <c r="L49" s="36"/>
      <c r="M49" s="37">
        <f t="shared" si="1"/>
        <v>0</v>
      </c>
      <c r="N49" s="38">
        <f t="shared" si="2"/>
        <v>0</v>
      </c>
      <c r="O49" s="39">
        <f t="shared" si="3"/>
        <v>0</v>
      </c>
    </row>
    <row r="50" spans="1:15" s="27" customFormat="1" x14ac:dyDescent="0.25">
      <c r="A50" s="76" t="s">
        <v>119</v>
      </c>
      <c r="B50" s="111" t="s">
        <v>54</v>
      </c>
      <c r="D50" s="29"/>
      <c r="E50" s="30">
        <v>1</v>
      </c>
      <c r="F50" s="31"/>
      <c r="G50" s="77">
        <v>20</v>
      </c>
      <c r="H50" s="78" t="s">
        <v>7</v>
      </c>
      <c r="I50" s="56">
        <v>0</v>
      </c>
      <c r="J50" s="34">
        <f>E50*I50*G50</f>
        <v>0</v>
      </c>
      <c r="K50" s="35"/>
      <c r="L50" s="36"/>
      <c r="M50" s="37">
        <f t="shared" si="1"/>
        <v>0</v>
      </c>
      <c r="N50" s="38">
        <f t="shared" si="2"/>
        <v>0</v>
      </c>
      <c r="O50" s="39">
        <f t="shared" si="3"/>
        <v>0</v>
      </c>
    </row>
    <row r="51" spans="1:15" s="27" customFormat="1" x14ac:dyDescent="0.25">
      <c r="A51" s="76" t="s">
        <v>120</v>
      </c>
      <c r="B51" s="107" t="s">
        <v>55</v>
      </c>
      <c r="C51" s="126"/>
      <c r="D51" s="29"/>
      <c r="E51" s="30">
        <v>1</v>
      </c>
      <c r="F51" s="31"/>
      <c r="G51" s="77"/>
      <c r="H51" s="78"/>
      <c r="I51" s="56">
        <v>0</v>
      </c>
      <c r="J51" s="34">
        <f t="shared" si="0"/>
        <v>0</v>
      </c>
      <c r="K51" s="35"/>
      <c r="L51" s="36"/>
      <c r="M51" s="37">
        <f t="shared" si="1"/>
        <v>0</v>
      </c>
      <c r="N51" s="38">
        <f t="shared" si="2"/>
        <v>0</v>
      </c>
      <c r="O51" s="39">
        <f t="shared" si="3"/>
        <v>0</v>
      </c>
    </row>
    <row r="52" spans="1:15" s="27" customFormat="1" x14ac:dyDescent="0.25">
      <c r="A52" s="115" t="s">
        <v>121</v>
      </c>
      <c r="B52" s="90" t="s">
        <v>22</v>
      </c>
      <c r="C52" s="28"/>
      <c r="D52" s="29"/>
      <c r="E52" s="30">
        <v>1</v>
      </c>
      <c r="F52" s="31"/>
      <c r="G52" s="79"/>
      <c r="H52" s="80"/>
      <c r="I52" s="56">
        <v>0</v>
      </c>
      <c r="J52" s="34">
        <f t="shared" si="0"/>
        <v>0</v>
      </c>
      <c r="K52" s="35"/>
      <c r="L52" s="36"/>
      <c r="M52" s="37">
        <f t="shared" si="1"/>
        <v>0</v>
      </c>
      <c r="N52" s="38">
        <f t="shared" si="2"/>
        <v>0</v>
      </c>
      <c r="O52" s="39">
        <f t="shared" si="3"/>
        <v>0</v>
      </c>
    </row>
    <row r="53" spans="1:15" s="27" customFormat="1" x14ac:dyDescent="0.25">
      <c r="A53" s="76" t="s">
        <v>122</v>
      </c>
      <c r="B53" s="81" t="s">
        <v>21</v>
      </c>
      <c r="C53" s="28"/>
      <c r="D53" s="29"/>
      <c r="E53" s="30">
        <v>1</v>
      </c>
      <c r="F53" s="31"/>
      <c r="G53" s="82">
        <v>1</v>
      </c>
      <c r="H53" s="80" t="s">
        <v>20</v>
      </c>
      <c r="I53" s="56">
        <v>0</v>
      </c>
      <c r="J53" s="34">
        <f t="shared" si="0"/>
        <v>0</v>
      </c>
      <c r="K53" s="35"/>
      <c r="L53" s="36"/>
      <c r="M53" s="37">
        <f t="shared" si="1"/>
        <v>0</v>
      </c>
      <c r="N53" s="38">
        <f t="shared" si="2"/>
        <v>0</v>
      </c>
      <c r="O53" s="39">
        <f t="shared" si="3"/>
        <v>0</v>
      </c>
    </row>
    <row r="54" spans="1:15" s="27" customFormat="1" x14ac:dyDescent="0.25">
      <c r="A54" s="76" t="s">
        <v>123</v>
      </c>
      <c r="B54" s="106" t="s">
        <v>26</v>
      </c>
      <c r="C54" s="104"/>
      <c r="D54" s="29"/>
      <c r="E54" s="30">
        <v>1</v>
      </c>
      <c r="F54" s="31"/>
      <c r="G54" s="82">
        <v>3</v>
      </c>
      <c r="H54" s="80" t="s">
        <v>20</v>
      </c>
      <c r="I54" s="56">
        <v>0</v>
      </c>
      <c r="J54" s="34">
        <f>E54*I54*G54</f>
        <v>0</v>
      </c>
      <c r="K54" s="35"/>
      <c r="L54" s="36"/>
      <c r="M54" s="37">
        <f t="shared" si="1"/>
        <v>0</v>
      </c>
      <c r="N54" s="38">
        <f t="shared" si="2"/>
        <v>0</v>
      </c>
      <c r="O54" s="39">
        <f t="shared" si="3"/>
        <v>0</v>
      </c>
    </row>
    <row r="55" spans="1:15" s="27" customFormat="1" x14ac:dyDescent="0.25">
      <c r="A55" s="76" t="s">
        <v>124</v>
      </c>
      <c r="B55" s="106" t="s">
        <v>27</v>
      </c>
      <c r="C55" s="104"/>
      <c r="D55" s="29"/>
      <c r="E55" s="30">
        <v>1</v>
      </c>
      <c r="F55" s="31"/>
      <c r="G55" s="82">
        <v>7</v>
      </c>
      <c r="H55" s="80" t="s">
        <v>20</v>
      </c>
      <c r="I55" s="56">
        <v>0</v>
      </c>
      <c r="J55" s="34">
        <f t="shared" ref="J55:J58" si="6">E55*I55*G55</f>
        <v>0</v>
      </c>
      <c r="K55" s="35"/>
      <c r="L55" s="36"/>
      <c r="M55" s="37">
        <f t="shared" si="1"/>
        <v>0</v>
      </c>
      <c r="N55" s="38">
        <f t="shared" si="2"/>
        <v>0</v>
      </c>
      <c r="O55" s="39">
        <f t="shared" si="3"/>
        <v>0</v>
      </c>
    </row>
    <row r="56" spans="1:15" s="27" customFormat="1" x14ac:dyDescent="0.25">
      <c r="A56" s="76" t="s">
        <v>125</v>
      </c>
      <c r="B56" s="106" t="s">
        <v>56</v>
      </c>
      <c r="C56" s="104"/>
      <c r="D56" s="29"/>
      <c r="E56" s="30">
        <v>1</v>
      </c>
      <c r="F56" s="31"/>
      <c r="G56" s="91">
        <v>2</v>
      </c>
      <c r="H56" s="59" t="s">
        <v>20</v>
      </c>
      <c r="I56" s="56">
        <v>0</v>
      </c>
      <c r="J56" s="34">
        <f t="shared" si="6"/>
        <v>0</v>
      </c>
      <c r="K56" s="35"/>
      <c r="L56" s="36"/>
      <c r="M56" s="37">
        <f t="shared" si="1"/>
        <v>0</v>
      </c>
      <c r="N56" s="38">
        <f t="shared" si="2"/>
        <v>0</v>
      </c>
      <c r="O56" s="39">
        <f t="shared" si="3"/>
        <v>0</v>
      </c>
    </row>
    <row r="57" spans="1:15" s="27" customFormat="1" ht="17.25" x14ac:dyDescent="0.25">
      <c r="A57" s="76" t="s">
        <v>126</v>
      </c>
      <c r="B57" s="107" t="s">
        <v>23</v>
      </c>
      <c r="C57" s="28"/>
      <c r="D57" s="29"/>
      <c r="E57" s="30">
        <v>2</v>
      </c>
      <c r="F57" s="31"/>
      <c r="G57" s="77">
        <v>0.4</v>
      </c>
      <c r="H57" s="78" t="s">
        <v>24</v>
      </c>
      <c r="I57" s="56">
        <v>0</v>
      </c>
      <c r="J57" s="34">
        <f t="shared" si="6"/>
        <v>0</v>
      </c>
      <c r="K57" s="35"/>
      <c r="L57" s="36"/>
      <c r="M57" s="37">
        <f t="shared" si="1"/>
        <v>0</v>
      </c>
      <c r="N57" s="38">
        <f t="shared" si="2"/>
        <v>0</v>
      </c>
      <c r="O57" s="39">
        <f t="shared" si="3"/>
        <v>0</v>
      </c>
    </row>
    <row r="58" spans="1:15" s="27" customFormat="1" x14ac:dyDescent="0.25">
      <c r="A58" s="115" t="s">
        <v>127</v>
      </c>
      <c r="B58" s="106" t="s">
        <v>28</v>
      </c>
      <c r="C58" s="104"/>
      <c r="D58" s="29"/>
      <c r="E58" s="30">
        <v>1</v>
      </c>
      <c r="F58" s="31"/>
      <c r="G58" s="77">
        <v>400</v>
      </c>
      <c r="H58" s="78" t="s">
        <v>19</v>
      </c>
      <c r="I58" s="56">
        <v>0</v>
      </c>
      <c r="J58" s="34">
        <f t="shared" si="6"/>
        <v>0</v>
      </c>
      <c r="K58" s="35"/>
      <c r="L58" s="36"/>
      <c r="M58" s="37">
        <f t="shared" si="1"/>
        <v>0</v>
      </c>
      <c r="N58" s="38">
        <f t="shared" si="2"/>
        <v>0</v>
      </c>
      <c r="O58" s="39">
        <f t="shared" si="3"/>
        <v>0</v>
      </c>
    </row>
    <row r="59" spans="1:15" s="27" customFormat="1" x14ac:dyDescent="0.25">
      <c r="A59" s="76" t="s">
        <v>128</v>
      </c>
      <c r="B59" s="106" t="s">
        <v>84</v>
      </c>
      <c r="C59" s="104"/>
      <c r="D59" s="29"/>
      <c r="E59" s="30">
        <v>1</v>
      </c>
      <c r="F59" s="31"/>
      <c r="G59" s="91">
        <v>1</v>
      </c>
      <c r="H59" s="59" t="s">
        <v>20</v>
      </c>
      <c r="I59" s="56">
        <v>0</v>
      </c>
      <c r="J59" s="34">
        <f t="shared" si="0"/>
        <v>0</v>
      </c>
      <c r="K59" s="35"/>
      <c r="L59" s="36"/>
      <c r="M59" s="37">
        <f t="shared" si="1"/>
        <v>0</v>
      </c>
      <c r="N59" s="38">
        <f t="shared" si="2"/>
        <v>0</v>
      </c>
      <c r="O59" s="39">
        <f t="shared" si="3"/>
        <v>0</v>
      </c>
    </row>
    <row r="60" spans="1:15" s="27" customFormat="1" x14ac:dyDescent="0.25">
      <c r="A60" s="76" t="s">
        <v>129</v>
      </c>
      <c r="B60" s="107" t="s">
        <v>85</v>
      </c>
      <c r="C60" s="105"/>
      <c r="D60" s="29"/>
      <c r="E60" s="30">
        <v>1</v>
      </c>
      <c r="F60" s="31"/>
      <c r="G60" s="91">
        <v>1</v>
      </c>
      <c r="H60" s="59" t="s">
        <v>20</v>
      </c>
      <c r="I60" s="56">
        <v>0</v>
      </c>
      <c r="J60" s="34">
        <f t="shared" si="0"/>
        <v>0</v>
      </c>
      <c r="K60" s="35"/>
      <c r="L60" s="36"/>
      <c r="M60" s="37">
        <f t="shared" si="1"/>
        <v>0</v>
      </c>
      <c r="N60" s="38">
        <f t="shared" si="2"/>
        <v>0</v>
      </c>
      <c r="O60" s="39">
        <f t="shared" si="3"/>
        <v>0</v>
      </c>
    </row>
    <row r="61" spans="1:15" s="27" customFormat="1" x14ac:dyDescent="0.25">
      <c r="A61" s="76" t="s">
        <v>130</v>
      </c>
      <c r="B61" s="107" t="s">
        <v>57</v>
      </c>
      <c r="C61" s="105"/>
      <c r="D61" s="29"/>
      <c r="E61" s="30">
        <v>1</v>
      </c>
      <c r="F61" s="31"/>
      <c r="G61" s="91">
        <v>1</v>
      </c>
      <c r="H61" s="59" t="s">
        <v>20</v>
      </c>
      <c r="I61" s="56">
        <v>0</v>
      </c>
      <c r="J61" s="34">
        <f t="shared" si="0"/>
        <v>0</v>
      </c>
      <c r="K61" s="35"/>
      <c r="L61" s="36"/>
      <c r="M61" s="37">
        <f t="shared" si="1"/>
        <v>0</v>
      </c>
      <c r="N61" s="38">
        <f t="shared" si="2"/>
        <v>0</v>
      </c>
      <c r="O61" s="39">
        <f t="shared" si="3"/>
        <v>0</v>
      </c>
    </row>
    <row r="62" spans="1:15" s="27" customFormat="1" x14ac:dyDescent="0.25">
      <c r="A62" s="76" t="s">
        <v>131</v>
      </c>
      <c r="B62" s="111" t="s">
        <v>58</v>
      </c>
      <c r="C62" s="105"/>
      <c r="D62" s="29"/>
      <c r="E62" s="30">
        <v>1</v>
      </c>
      <c r="F62" s="31"/>
      <c r="G62" s="91">
        <v>1</v>
      </c>
      <c r="H62" s="59" t="s">
        <v>20</v>
      </c>
      <c r="I62" s="56">
        <v>0</v>
      </c>
      <c r="J62" s="34">
        <f t="shared" si="0"/>
        <v>0</v>
      </c>
      <c r="K62" s="35"/>
      <c r="L62" s="36"/>
      <c r="M62" s="37">
        <f t="shared" si="1"/>
        <v>0</v>
      </c>
      <c r="N62" s="38">
        <f t="shared" si="2"/>
        <v>0</v>
      </c>
      <c r="O62" s="39">
        <f t="shared" si="3"/>
        <v>0</v>
      </c>
    </row>
    <row r="63" spans="1:15" s="27" customFormat="1" x14ac:dyDescent="0.25">
      <c r="A63" s="76" t="s">
        <v>132</v>
      </c>
      <c r="B63" s="106" t="s">
        <v>25</v>
      </c>
      <c r="C63" s="28"/>
      <c r="D63" s="29"/>
      <c r="E63" s="30">
        <v>1</v>
      </c>
      <c r="F63" s="31"/>
      <c r="G63" s="77"/>
      <c r="H63" s="78"/>
      <c r="I63" s="56">
        <v>0</v>
      </c>
      <c r="J63" s="34">
        <f t="shared" si="0"/>
        <v>0</v>
      </c>
      <c r="K63" s="35"/>
      <c r="L63" s="36"/>
      <c r="M63" s="37">
        <f t="shared" si="1"/>
        <v>0</v>
      </c>
      <c r="N63" s="38">
        <f t="shared" si="2"/>
        <v>0</v>
      </c>
      <c r="O63" s="39">
        <f t="shared" si="3"/>
        <v>0</v>
      </c>
    </row>
    <row r="64" spans="1:15" s="27" customFormat="1" x14ac:dyDescent="0.25">
      <c r="A64" s="115" t="s">
        <v>133</v>
      </c>
      <c r="B64" s="106" t="s">
        <v>59</v>
      </c>
      <c r="C64" s="104"/>
      <c r="D64" s="29"/>
      <c r="E64" s="30">
        <v>1</v>
      </c>
      <c r="F64" s="31"/>
      <c r="G64" s="91">
        <v>1</v>
      </c>
      <c r="H64" s="59" t="s">
        <v>20</v>
      </c>
      <c r="I64" s="56">
        <v>0</v>
      </c>
      <c r="J64" s="34">
        <f t="shared" si="0"/>
        <v>0</v>
      </c>
      <c r="K64" s="35"/>
      <c r="L64" s="36"/>
      <c r="M64" s="37">
        <f t="shared" si="1"/>
        <v>0</v>
      </c>
      <c r="N64" s="38">
        <f t="shared" si="2"/>
        <v>0</v>
      </c>
      <c r="O64" s="39">
        <f t="shared" si="3"/>
        <v>0</v>
      </c>
    </row>
    <row r="65" spans="1:15" s="27" customFormat="1" x14ac:dyDescent="0.25">
      <c r="A65" s="76" t="s">
        <v>134</v>
      </c>
      <c r="B65" s="106" t="s">
        <v>60</v>
      </c>
      <c r="C65" s="104"/>
      <c r="D65" s="29"/>
      <c r="E65" s="30">
        <v>1</v>
      </c>
      <c r="F65" s="31"/>
      <c r="G65" s="91">
        <v>1</v>
      </c>
      <c r="H65" s="59" t="s">
        <v>20</v>
      </c>
      <c r="I65" s="56">
        <v>0</v>
      </c>
      <c r="J65" s="34">
        <f t="shared" si="0"/>
        <v>0</v>
      </c>
      <c r="K65" s="35"/>
      <c r="L65" s="36"/>
      <c r="M65" s="37">
        <f t="shared" si="1"/>
        <v>0</v>
      </c>
      <c r="N65" s="38">
        <f t="shared" si="2"/>
        <v>0</v>
      </c>
      <c r="O65" s="39">
        <f t="shared" si="3"/>
        <v>0</v>
      </c>
    </row>
    <row r="66" spans="1:15" s="27" customFormat="1" x14ac:dyDescent="0.25">
      <c r="A66" s="76" t="s">
        <v>135</v>
      </c>
      <c r="B66" s="107" t="s">
        <v>61</v>
      </c>
      <c r="C66" s="105"/>
      <c r="D66" s="29"/>
      <c r="E66" s="30">
        <v>1</v>
      </c>
      <c r="F66" s="31"/>
      <c r="G66" s="91">
        <v>1</v>
      </c>
      <c r="H66" s="59" t="s">
        <v>20</v>
      </c>
      <c r="I66" s="56">
        <v>0</v>
      </c>
      <c r="J66" s="34">
        <f t="shared" si="0"/>
        <v>0</v>
      </c>
      <c r="K66" s="35"/>
      <c r="L66" s="36"/>
      <c r="M66" s="37">
        <f t="shared" si="1"/>
        <v>0</v>
      </c>
      <c r="N66" s="38">
        <f t="shared" si="2"/>
        <v>0</v>
      </c>
      <c r="O66" s="39">
        <f t="shared" si="3"/>
        <v>0</v>
      </c>
    </row>
    <row r="67" spans="1:15" s="27" customFormat="1" x14ac:dyDescent="0.25">
      <c r="A67" s="76" t="s">
        <v>136</v>
      </c>
      <c r="B67" s="107" t="s">
        <v>62</v>
      </c>
      <c r="C67" s="105"/>
      <c r="D67" s="29"/>
      <c r="E67" s="30">
        <v>1</v>
      </c>
      <c r="F67" s="31"/>
      <c r="G67" s="91">
        <v>1</v>
      </c>
      <c r="H67" s="59" t="s">
        <v>20</v>
      </c>
      <c r="I67" s="56">
        <v>0</v>
      </c>
      <c r="J67" s="34">
        <f t="shared" si="0"/>
        <v>0</v>
      </c>
      <c r="K67" s="35"/>
      <c r="L67" s="36"/>
      <c r="M67" s="37">
        <f t="shared" si="1"/>
        <v>0</v>
      </c>
      <c r="N67" s="38">
        <f t="shared" si="2"/>
        <v>0</v>
      </c>
      <c r="O67" s="39">
        <f t="shared" si="3"/>
        <v>0</v>
      </c>
    </row>
    <row r="68" spans="1:15" ht="28.5" x14ac:dyDescent="0.45">
      <c r="A68" s="83" t="s">
        <v>13</v>
      </c>
      <c r="B68" s="84"/>
      <c r="C68" s="84"/>
      <c r="D68" s="84"/>
      <c r="E68" s="84"/>
      <c r="F68" s="84"/>
      <c r="G68" s="85"/>
      <c r="H68" s="86"/>
      <c r="I68" s="84"/>
      <c r="J68" s="84" t="s">
        <v>14</v>
      </c>
      <c r="K68" s="87"/>
      <c r="L68" s="88"/>
      <c r="M68" s="84"/>
      <c r="N68" s="84"/>
      <c r="O68" s="89"/>
    </row>
    <row r="69" spans="1:15" x14ac:dyDescent="0.25">
      <c r="A69" s="148" t="s">
        <v>15</v>
      </c>
      <c r="B69" s="149"/>
      <c r="C69" s="149"/>
      <c r="D69" s="149"/>
      <c r="E69" s="60">
        <f>SUM(E1:E67)</f>
        <v>71</v>
      </c>
      <c r="F69" s="61"/>
      <c r="G69" s="62"/>
      <c r="H69" s="63"/>
      <c r="I69" s="64"/>
      <c r="J69" s="65">
        <f>SUM(J1:J67)</f>
        <v>0</v>
      </c>
      <c r="K69" s="66"/>
      <c r="L69" s="65"/>
      <c r="M69" s="67">
        <f>SUM(M1:M67)</f>
        <v>0</v>
      </c>
      <c r="N69" s="65">
        <f>SUM(N1:N67)</f>
        <v>0</v>
      </c>
      <c r="O69" s="74">
        <f>SUM(O1:O67)</f>
        <v>0</v>
      </c>
    </row>
    <row r="70" spans="1:15" x14ac:dyDescent="0.25">
      <c r="A70" s="148" t="s">
        <v>16</v>
      </c>
      <c r="B70" s="149"/>
      <c r="C70" s="149"/>
      <c r="D70" s="149"/>
      <c r="E70" s="60">
        <v>1</v>
      </c>
      <c r="F70" s="61"/>
      <c r="G70" s="69"/>
      <c r="H70" s="70"/>
      <c r="I70" s="71">
        <v>0</v>
      </c>
      <c r="J70" s="65">
        <f>E70*I70</f>
        <v>0</v>
      </c>
      <c r="K70" s="72"/>
      <c r="L70" s="73"/>
      <c r="M70" s="68">
        <f t="shared" ref="M70" si="7">J70+L70</f>
        <v>0</v>
      </c>
      <c r="N70" s="73">
        <f t="shared" ref="N70:N71" si="8">M70*0.21</f>
        <v>0</v>
      </c>
      <c r="O70" s="74">
        <f t="shared" ref="O70:O71" si="9">M70+N70</f>
        <v>0</v>
      </c>
    </row>
    <row r="71" spans="1:15" x14ac:dyDescent="0.25">
      <c r="A71" s="150" t="s">
        <v>137</v>
      </c>
      <c r="B71" s="151"/>
      <c r="C71" s="151"/>
      <c r="D71" s="152"/>
      <c r="E71" s="60">
        <v>1</v>
      </c>
      <c r="F71" s="92"/>
      <c r="G71" s="93">
        <v>133</v>
      </c>
      <c r="H71" s="94" t="s">
        <v>4</v>
      </c>
      <c r="I71" s="71">
        <v>0</v>
      </c>
      <c r="J71" s="95">
        <f>I71*E71*G71</f>
        <v>0</v>
      </c>
      <c r="K71" s="96"/>
      <c r="L71" s="71"/>
      <c r="M71" s="97">
        <f t="shared" ref="M71" si="10">L71+J71</f>
        <v>0</v>
      </c>
      <c r="N71" s="71">
        <f t="shared" si="8"/>
        <v>0</v>
      </c>
      <c r="O71" s="98">
        <f t="shared" si="9"/>
        <v>0</v>
      </c>
    </row>
    <row r="72" spans="1:15" x14ac:dyDescent="0.25">
      <c r="A72" s="153" t="s">
        <v>17</v>
      </c>
      <c r="B72" s="154"/>
      <c r="C72" s="154"/>
      <c r="D72" s="155"/>
      <c r="E72" s="6"/>
      <c r="F72" s="7"/>
      <c r="G72" s="8"/>
      <c r="H72" s="9"/>
      <c r="I72" s="10"/>
      <c r="J72" s="75" t="s">
        <v>9</v>
      </c>
      <c r="K72" s="159"/>
      <c r="L72" s="160"/>
      <c r="M72" s="11" t="s">
        <v>10</v>
      </c>
      <c r="N72" s="12" t="s">
        <v>11</v>
      </c>
      <c r="O72" s="13" t="s">
        <v>12</v>
      </c>
    </row>
    <row r="73" spans="1:15" ht="15.75" x14ac:dyDescent="0.25">
      <c r="A73" s="156"/>
      <c r="B73" s="157"/>
      <c r="C73" s="157"/>
      <c r="D73" s="158"/>
      <c r="E73" s="14"/>
      <c r="F73" s="15"/>
      <c r="G73" s="16"/>
      <c r="H73" s="17"/>
      <c r="I73" s="18"/>
      <c r="J73" s="19">
        <f>SUM(J69:J71)</f>
        <v>0</v>
      </c>
      <c r="K73" s="20"/>
      <c r="L73" s="21"/>
      <c r="M73" s="22">
        <f>J73</f>
        <v>0</v>
      </c>
      <c r="N73" s="19">
        <f>M73*0.21</f>
        <v>0</v>
      </c>
      <c r="O73" s="23">
        <f>M73+N73</f>
        <v>0</v>
      </c>
    </row>
  </sheetData>
  <mergeCells count="8">
    <mergeCell ref="A72:D73"/>
    <mergeCell ref="K72:L72"/>
    <mergeCell ref="A69:D69"/>
    <mergeCell ref="A1:O4"/>
    <mergeCell ref="A5:O7"/>
    <mergeCell ref="A8:O9"/>
    <mergeCell ref="A70:D70"/>
    <mergeCell ref="A71:D71"/>
  </mergeCells>
  <pageMargins left="0.7" right="0.7" top="0.78740157499999996" bottom="0.78740157499999996" header="0.3" footer="0.3"/>
  <ignoredErrors>
    <ignoredError sqref="J42 J48 J5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097243379BEC479879F0399A8FAEDA" ma:contentTypeVersion="13" ma:contentTypeDescription="Vytvoří nový dokument" ma:contentTypeScope="" ma:versionID="bd0a4348a671c0a7b6f722c3164815aa">
  <xsd:schema xmlns:xsd="http://www.w3.org/2001/XMLSchema" xmlns:xs="http://www.w3.org/2001/XMLSchema" xmlns:p="http://schemas.microsoft.com/office/2006/metadata/properties" xmlns:ns2="4dad2d0b-0695-434e-a33d-bbe49e5bec4a" xmlns:ns3="53d989fb-ec1c-4c5e-b6ed-4ebfc74658b6" targetNamespace="http://schemas.microsoft.com/office/2006/metadata/properties" ma:root="true" ma:fieldsID="8d9209d46e2ff810028927d50ed58468" ns2:_="" ns3:_="">
    <xsd:import namespace="4dad2d0b-0695-434e-a33d-bbe49e5bec4a"/>
    <xsd:import namespace="53d989fb-ec1c-4c5e-b6ed-4ebfc74658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d2d0b-0695-434e-a33d-bbe49e5be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989fb-ec1c-4c5e-b6ed-4ebfc74658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353379-27E5-467A-8500-AC387378A0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d2d0b-0695-434e-a33d-bbe49e5bec4a"/>
    <ds:schemaRef ds:uri="53d989fb-ec1c-4c5e-b6ed-4ebfc7465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9D73BD-E71B-4EB5-93D6-E565C6D12400}">
  <ds:schemaRefs>
    <ds:schemaRef ds:uri="53d989fb-ec1c-4c5e-b6ed-4ebfc74658b6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4dad2d0b-0695-434e-a33d-bbe49e5bec4a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EBA54A-D34E-4DFF-BA78-AF3227503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Slepý 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Lenka Procházková</dc:creator>
  <cp:keywords/>
  <dc:description/>
  <cp:lastModifiedBy>Petr Frömel - RPA</cp:lastModifiedBy>
  <cp:revision/>
  <dcterms:created xsi:type="dcterms:W3CDTF">2017-01-23T11:27:25Z</dcterms:created>
  <dcterms:modified xsi:type="dcterms:W3CDTF">2022-03-22T08:08:52Z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0x010100F0097243379BEC479879F0399A8FAEDA</vt:lpwstr>
  </property>
</Properties>
</file>