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Odbor správy majetku\!!!!VZMR!!!\2024\elektro Katusická 694-696\"/>
    </mc:Choice>
  </mc:AlternateContent>
  <bookViews>
    <workbookView xWindow="0" yWindow="0" windowWidth="23040" windowHeight="97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1" l="1"/>
  <c r="F144" i="1"/>
  <c r="F143" i="1"/>
  <c r="F142" i="1"/>
  <c r="F141" i="1"/>
  <c r="F140" i="1"/>
  <c r="F139" i="1"/>
  <c r="F138" i="1"/>
  <c r="F137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0" i="1"/>
  <c r="F99" i="1"/>
  <c r="F98" i="1"/>
  <c r="F97" i="1"/>
  <c r="F96" i="1"/>
  <c r="F95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56" i="1"/>
  <c r="F54" i="1"/>
  <c r="F51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67" i="1" s="1"/>
  <c r="E152" i="1" s="1"/>
  <c r="F101" i="1" l="1"/>
  <c r="E153" i="1" s="1"/>
  <c r="F132" i="1"/>
  <c r="E154" i="1" s="1"/>
  <c r="F146" i="1"/>
  <c r="E155" i="1" s="1"/>
  <c r="E156" i="1" s="1"/>
  <c r="E157" i="1" s="1"/>
  <c r="E158" i="1" l="1"/>
  <c r="E159" i="1" s="1"/>
</calcChain>
</file>

<file path=xl/sharedStrings.xml><?xml version="1.0" encoding="utf-8"?>
<sst xmlns="http://schemas.openxmlformats.org/spreadsheetml/2006/main" count="237" uniqueCount="133">
  <si>
    <t>Rekonstrukce elektroinstalace ve společných prostorách</t>
  </si>
  <si>
    <t>Katusická  694,695,696,Praha 19-Kbely</t>
  </si>
  <si>
    <t>lnvestor: Městská část Praha 19</t>
  </si>
  <si>
    <t>VÝKAZ  MATERIÁLU</t>
  </si>
  <si>
    <t>Elektroinstalace - silnoproud</t>
  </si>
  <si>
    <t>Popis  materiálu</t>
  </si>
  <si>
    <t>počet</t>
  </si>
  <si>
    <t>m.j.</t>
  </si>
  <si>
    <t xml:space="preserve">j.c. </t>
  </si>
  <si>
    <t>celkem</t>
  </si>
  <si>
    <t>Svítidla stropní pro spol.prostory 18W LED s pohybovým čidlem</t>
  </si>
  <si>
    <t>ks</t>
  </si>
  <si>
    <t>Svítidla stropní 2x120 LED zdrojem v krytí IP65 pro suterény (garaže)</t>
  </si>
  <si>
    <t>Svítidla nástěnné 18W LED zdrojem v krytí IP44 pro suterény (sklepy,půda)</t>
  </si>
  <si>
    <t>Svítidla venkovní provedení LED 10W s pohybovým čidlem</t>
  </si>
  <si>
    <t>Krabice odbočná KU68-1903</t>
  </si>
  <si>
    <t>Krabice odbočná Acidur</t>
  </si>
  <si>
    <t>Vypínač řazení 1, IP44</t>
  </si>
  <si>
    <t>Vypínač řazení 6, IP44</t>
  </si>
  <si>
    <t>Kabel CYKY-J3x1,5</t>
  </si>
  <si>
    <t>m</t>
  </si>
  <si>
    <t>Kabel CYKY-O3x1,5</t>
  </si>
  <si>
    <t>Kabel CYKY-J5x1,5</t>
  </si>
  <si>
    <t>Kabel CYKY-J3x2,5</t>
  </si>
  <si>
    <t>Kabel CYKY-J4x10</t>
  </si>
  <si>
    <t>Elektroinstalační lišta LV 24x22mm</t>
  </si>
  <si>
    <t>Elektroinstalační lišta LV 40x20mm</t>
  </si>
  <si>
    <t>Elektroinstalační lišta LV 40x40mm</t>
  </si>
  <si>
    <t>Elektroinstalační lišta LV 60x40mm</t>
  </si>
  <si>
    <t>Vodič CYA50 černý</t>
  </si>
  <si>
    <t>Vodič CYA50 z/žl</t>
  </si>
  <si>
    <t>Trubka KOPOFLEX Ø 75 mm</t>
  </si>
  <si>
    <t>Chránička - trubka 10/6 pro optiku + koncovky (pro PRE)</t>
  </si>
  <si>
    <t>Pojistka nožová PHN1</t>
  </si>
  <si>
    <t>Svorka WAGO 3x2,5</t>
  </si>
  <si>
    <t>Svorka WAGO 2x2,5</t>
  </si>
  <si>
    <t>Kabelové oko Cu</t>
  </si>
  <si>
    <t>Přepojení stávajících bytových rozvodnic</t>
  </si>
  <si>
    <t>Žlab MARS 125/100 vč. víka</t>
  </si>
  <si>
    <t>Krabice KT250 pro přípojnicí PE - HOP</t>
  </si>
  <si>
    <t>Equipotenciální svorkovnice</t>
  </si>
  <si>
    <t>Vodič CY6 z/žl</t>
  </si>
  <si>
    <t>Vodič CYA25 z/žl</t>
  </si>
  <si>
    <t>AB svorka + Cu pásek</t>
  </si>
  <si>
    <t>Hlavní přípojnice pospojování</t>
  </si>
  <si>
    <t>ukončení vodičů v rozv. do 2,5mm</t>
  </si>
  <si>
    <t>ukončení vodičů v rozv. do 16mm</t>
  </si>
  <si>
    <t>ukončení vodičů v rozv. do 70mm</t>
  </si>
  <si>
    <t>Drobný nosný a spojovací materiál</t>
  </si>
  <si>
    <t>kpl</t>
  </si>
  <si>
    <t>Rozvaděč elektroměrový pro distribuci PRE 6ELM (2U/39)</t>
  </si>
  <si>
    <t xml:space="preserve">pož. provedení EW 60 DPI, </t>
  </si>
  <si>
    <t>Rozvaděč RD (spol. spotřeba)</t>
  </si>
  <si>
    <t>výzbroj skříně</t>
  </si>
  <si>
    <t>skříň 270x495x96 mm, IP20, 48 mod</t>
  </si>
  <si>
    <t>vypínač 3x40A</t>
  </si>
  <si>
    <t>kombinovaný svodič přepětí</t>
  </si>
  <si>
    <t>jistič B6/1 -3ks</t>
  </si>
  <si>
    <t>jistič+chránič B10/1-4ks</t>
  </si>
  <si>
    <t>jistič B16/3-2ks</t>
  </si>
  <si>
    <t>zdroj pro DT</t>
  </si>
  <si>
    <t>Elektroinstalace - slaboproud</t>
  </si>
  <si>
    <t>Přístroj domovního telefonu</t>
  </si>
  <si>
    <t>Zvonkové tlačítko</t>
  </si>
  <si>
    <t>Elektrický zámek -příprava bez osazení</t>
  </si>
  <si>
    <t>Montážní krabice pro DT</t>
  </si>
  <si>
    <t>Tlačítkový modul</t>
  </si>
  <si>
    <t>Hovorová audio modul</t>
  </si>
  <si>
    <t>Krycí a upevňovací rámeček</t>
  </si>
  <si>
    <t>Krycí stříška</t>
  </si>
  <si>
    <t>Krabice přístrojová KP68/2</t>
  </si>
  <si>
    <t>Kabel J-Y(ST)Y 2x2x0,8</t>
  </si>
  <si>
    <t>Kabel CYH 2x1</t>
  </si>
  <si>
    <t>Programování,zprovoznění a odzkoušení systému DT</t>
  </si>
  <si>
    <t>Krabice KT250</t>
  </si>
  <si>
    <t>Krabice odbočná KR97/5</t>
  </si>
  <si>
    <t>Krabice odbočná KO 125</t>
  </si>
  <si>
    <t>Trubka ohebná Ø25 mm</t>
  </si>
  <si>
    <t>Instalační trubka Super monoflex Ø29 mm</t>
  </si>
  <si>
    <t>Instalační trubka Super monoflex Ø16 mm</t>
  </si>
  <si>
    <t>Vodič CY 1,5 (protahovací)</t>
  </si>
  <si>
    <t xml:space="preserve">Drobný a úložný materiál </t>
  </si>
  <si>
    <t xml:space="preserve">Přeložení pod omítku a přepojení stávajících slaboproudých rozvodů </t>
  </si>
  <si>
    <t>v  lištách po dohodě s provozovatelem daných sitích</t>
  </si>
  <si>
    <t>hod</t>
  </si>
  <si>
    <t>Stavební práce</t>
  </si>
  <si>
    <t>Vysekání rýh ve zdivu cihelném hl do 30 mm š do 30 mm</t>
  </si>
  <si>
    <t>Vysekání rýh ve zdivu cihelném hl do 30 mm š do 150 mm</t>
  </si>
  <si>
    <t>Vysekání rýh v betonových zdech u stropu hl do 30 mm š do 30 mm</t>
  </si>
  <si>
    <t>Vysekání rýh v betonových zdech u stropu hl do 30 mm š do 150 mm</t>
  </si>
  <si>
    <t>Vybourání otvorů ve zdivu cihelném pl do 0,0225 m2 na MVC nebo MV tl do 150 mm</t>
  </si>
  <si>
    <t>Vybourání otvorů ve zdivu cihelném pl do 0,0225 m2 na MVC nebo MV tl do 300 mm</t>
  </si>
  <si>
    <t>Vybourání otvorů ve zdivu cihelném pl do 0,0225 m2 na MVC nebo MV tl do 600 mm</t>
  </si>
  <si>
    <t>Zazdění a začištění po skřín. rozvodnic1 hl.do 30 cm,v. do 200 cm a š.do 105 cm</t>
  </si>
  <si>
    <t>Zazdění(obezdění)  skřín. rozvodnic1 hl.do 30 cm,v. do 200 cm a š.do 105 cm</t>
  </si>
  <si>
    <t>Hrubá výplň rýh  maltou jakékoli šířky rýhy</t>
  </si>
  <si>
    <t>m2</t>
  </si>
  <si>
    <t>Vápenocementová štuková omítka rýh  šířky do 150 mm</t>
  </si>
  <si>
    <t>Hrubá výplň rýh ve stěnách maltou jakékoli šířky rýhy</t>
  </si>
  <si>
    <t>Vápenocementová štuková omítka rýh ve stěnách šířky do 150 mm</t>
  </si>
  <si>
    <t>Hrubá výplň rýh ve stropech maltou jakékoli šířky rýhy</t>
  </si>
  <si>
    <t>Vápenocementová štuková omítka rýh ve stropech šířky do 150 mm</t>
  </si>
  <si>
    <t>Osazení profilů pro sádrokarton. včt.desek a jejich montáže pro SDK kaslík</t>
  </si>
  <si>
    <t>bm</t>
  </si>
  <si>
    <t>Osazení profilů pro sádrokarton. včt.desek a jejich montáže</t>
  </si>
  <si>
    <t>Oprava obkladu dotčeného prováděnýmí pracemi</t>
  </si>
  <si>
    <t>Přesun hmot pro budovy zděné v do 12 m</t>
  </si>
  <si>
    <t>t</t>
  </si>
  <si>
    <t>Svislá doprava suti a vybouraných hmot ZKD podlaží</t>
  </si>
  <si>
    <t xml:space="preserve">Odvoz suti a vybouraných hmot na skládku </t>
  </si>
  <si>
    <t>Nátěr linkrusty (3xnátěr)</t>
  </si>
  <si>
    <t>Nátěry omítek a betonových povrchů - boky schodiště</t>
  </si>
  <si>
    <t>Odstranění maleb oškrabáním ve schodišti v do 3,8 m</t>
  </si>
  <si>
    <t>Malby směsi PRIMALEX tekuté hlinkové tónované dvojnásobné na schodišti v do 3,8 m</t>
  </si>
  <si>
    <t>Lešení pomocné pro objekty pozemních staveb s lešeňovou podlahou v do 3,5 m zatížení do 150 kg/m2</t>
  </si>
  <si>
    <t xml:space="preserve">Ostatní  </t>
  </si>
  <si>
    <t>Zařízení staveniště</t>
  </si>
  <si>
    <t>Zjištění údajů,vystavení žádosti k odběru</t>
  </si>
  <si>
    <t xml:space="preserve">Revize </t>
  </si>
  <si>
    <t>Vypínání, zapínání, práce v neměřené části, zajištění před zapnutím a další.</t>
  </si>
  <si>
    <t>Dokumentace skutečného provedení</t>
  </si>
  <si>
    <t>Demontáže stávající elektroinstalace</t>
  </si>
  <si>
    <t>HZS práce neobsažené ve výkazu</t>
  </si>
  <si>
    <t>Úklid staveniště</t>
  </si>
  <si>
    <t>Doprava, režie</t>
  </si>
  <si>
    <t>Rekapitulace:</t>
  </si>
  <si>
    <t>Silnoproud</t>
  </si>
  <si>
    <t>Slaboproud</t>
  </si>
  <si>
    <t>Ostatní</t>
  </si>
  <si>
    <t>VRN 5%</t>
  </si>
  <si>
    <t>Celkový součet nákladů bez DPH</t>
  </si>
  <si>
    <t>15% DPH</t>
  </si>
  <si>
    <t>Cena 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</si>
</sst>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0" tint="-0.49998474074526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b/>
      <i/>
      <sz val="14"/>
      <name val="Arial CE"/>
      <family val="2"/>
      <charset val="238"/>
    </font>
    <font>
      <b/>
      <i/>
      <u/>
      <sz val="12"/>
      <name val="Arial CE"/>
      <charset val="238"/>
    </font>
    <font>
      <i/>
      <sz val="10"/>
      <color theme="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b/>
      <i/>
      <sz val="11"/>
      <name val="Arial CE"/>
      <charset val="238"/>
    </font>
    <font>
      <b/>
      <i/>
      <sz val="12"/>
      <name val="Arial"/>
      <family val="2"/>
      <charset val="238"/>
    </font>
    <font>
      <b/>
      <i/>
      <sz val="10"/>
      <name val="Arial CE"/>
      <charset val="238"/>
    </font>
    <font>
      <i/>
      <u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1" applyFont="1" applyAlignment="1" applyProtection="1"/>
    <xf numFmtId="0" fontId="8" fillId="2" borderId="0" xfId="0" applyFont="1" applyFill="1"/>
    <xf numFmtId="0" fontId="12" fillId="0" borderId="0" xfId="0" applyFont="1" applyAlignment="1">
      <alignment wrapText="1"/>
    </xf>
    <xf numFmtId="0" fontId="12" fillId="0" borderId="0" xfId="2" applyFont="1" applyAlignment="1" applyProtection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8" fillId="0" borderId="0" xfId="1" applyFont="1" applyAlignment="1" applyProtection="1"/>
    <xf numFmtId="0" fontId="8" fillId="0" borderId="0" xfId="2" applyFont="1" applyAlignment="1" applyProtection="1"/>
    <xf numFmtId="0" fontId="17" fillId="0" borderId="0" xfId="0" applyFont="1"/>
    <xf numFmtId="0" fontId="18" fillId="0" borderId="0" xfId="0" applyFont="1"/>
    <xf numFmtId="0" fontId="8" fillId="0" borderId="0" xfId="3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 wrapText="1"/>
    </xf>
    <xf numFmtId="0" fontId="8" fillId="3" borderId="0" xfId="0" applyFont="1" applyFill="1"/>
    <xf numFmtId="0" fontId="12" fillId="0" borderId="0" xfId="1" applyFont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4" fontId="21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/>
    <xf numFmtId="3" fontId="23" fillId="0" borderId="0" xfId="0" applyNumberFormat="1" applyFont="1"/>
    <xf numFmtId="164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/>
    </xf>
    <xf numFmtId="1" fontId="21" fillId="0" borderId="0" xfId="0" applyNumberFormat="1" applyFont="1"/>
  </cellXfs>
  <cellStyles count="4">
    <cellStyle name="Normální" xfId="0" builtinId="0"/>
    <cellStyle name="Normální 2" xfId="2"/>
    <cellStyle name="Normální 3" xfId="1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workbookViewId="0">
      <selection activeCell="C149" sqref="C149"/>
    </sheetView>
  </sheetViews>
  <sheetFormatPr defaultRowHeight="14.4" x14ac:dyDescent="0.3"/>
  <cols>
    <col min="1" max="1" width="38.44140625" customWidth="1"/>
    <col min="2" max="2" width="37.21875" customWidth="1"/>
  </cols>
  <sheetData>
    <row r="1" spans="1:6" ht="16.2" x14ac:dyDescent="0.3">
      <c r="A1" s="1" t="s">
        <v>0</v>
      </c>
      <c r="B1" s="2"/>
      <c r="C1" s="3"/>
      <c r="D1" s="4"/>
      <c r="E1" s="5"/>
      <c r="F1" s="6"/>
    </row>
    <row r="2" spans="1:6" ht="16.2" x14ac:dyDescent="0.3">
      <c r="A2" s="1" t="s">
        <v>1</v>
      </c>
      <c r="B2" s="2"/>
      <c r="C2" s="3"/>
      <c r="D2" s="4"/>
      <c r="E2" s="5"/>
      <c r="F2" s="6"/>
    </row>
    <row r="3" spans="1:6" ht="16.2" x14ac:dyDescent="0.3">
      <c r="A3" s="1" t="s">
        <v>2</v>
      </c>
      <c r="B3" s="2"/>
      <c r="C3" s="3"/>
      <c r="D3" s="4"/>
      <c r="E3" s="5"/>
      <c r="F3" s="6"/>
    </row>
    <row r="4" spans="1:6" x14ac:dyDescent="0.3">
      <c r="A4" s="7"/>
      <c r="B4" s="5"/>
      <c r="C4" s="8"/>
      <c r="D4" s="4"/>
      <c r="E4" s="5"/>
      <c r="F4" s="6"/>
    </row>
    <row r="5" spans="1:6" ht="17.399999999999999" x14ac:dyDescent="0.3">
      <c r="A5" s="9" t="s">
        <v>3</v>
      </c>
      <c r="B5" s="5"/>
      <c r="C5" s="8"/>
      <c r="D5" s="4"/>
      <c r="E5" s="5"/>
      <c r="F5" s="6"/>
    </row>
    <row r="6" spans="1:6" x14ac:dyDescent="0.3">
      <c r="A6" s="7"/>
      <c r="B6" s="5"/>
      <c r="C6" s="8"/>
      <c r="D6" s="4"/>
      <c r="E6" s="5"/>
      <c r="F6" s="6"/>
    </row>
    <row r="7" spans="1:6" ht="15.6" x14ac:dyDescent="0.3">
      <c r="A7" s="10" t="s">
        <v>4</v>
      </c>
      <c r="B7" s="5"/>
      <c r="C7" s="8"/>
      <c r="D7" s="4"/>
      <c r="E7" s="5"/>
      <c r="F7" s="6"/>
    </row>
    <row r="8" spans="1:6" x14ac:dyDescent="0.3">
      <c r="A8" s="7"/>
      <c r="B8" s="5"/>
      <c r="C8" s="8"/>
      <c r="D8" s="4"/>
      <c r="E8" s="11"/>
      <c r="F8" s="6"/>
    </row>
    <row r="9" spans="1:6" x14ac:dyDescent="0.3">
      <c r="A9" s="8" t="s">
        <v>5</v>
      </c>
      <c r="B9" s="8"/>
      <c r="C9" s="12" t="s">
        <v>6</v>
      </c>
      <c r="D9" s="13" t="s">
        <v>7</v>
      </c>
      <c r="E9" s="14" t="s">
        <v>8</v>
      </c>
      <c r="F9" s="14" t="s">
        <v>9</v>
      </c>
    </row>
    <row r="10" spans="1:6" x14ac:dyDescent="0.3">
      <c r="A10" s="8"/>
      <c r="B10" s="8"/>
      <c r="C10" s="12"/>
      <c r="D10" s="13"/>
      <c r="E10" s="14"/>
      <c r="F10" s="14"/>
    </row>
    <row r="11" spans="1:6" x14ac:dyDescent="0.3">
      <c r="A11" s="15" t="s">
        <v>10</v>
      </c>
      <c r="B11" s="11"/>
      <c r="C11" s="8">
        <v>21</v>
      </c>
      <c r="D11" s="8" t="s">
        <v>11</v>
      </c>
      <c r="E11" s="8"/>
      <c r="F11" s="8">
        <f>SUM(C11*E11)</f>
        <v>0</v>
      </c>
    </row>
    <row r="12" spans="1:6" x14ac:dyDescent="0.3">
      <c r="A12" s="15" t="s">
        <v>12</v>
      </c>
      <c r="B12" s="11"/>
      <c r="C12" s="8">
        <v>12</v>
      </c>
      <c r="D12" s="8" t="s">
        <v>11</v>
      </c>
      <c r="E12" s="8"/>
      <c r="F12" s="8">
        <f t="shared" ref="F12:F81" si="0">SUM(C12*E12)</f>
        <v>0</v>
      </c>
    </row>
    <row r="13" spans="1:6" x14ac:dyDescent="0.3">
      <c r="A13" s="15" t="s">
        <v>13</v>
      </c>
      <c r="B13" s="11"/>
      <c r="C13" s="8">
        <v>64</v>
      </c>
      <c r="D13" s="8" t="s">
        <v>11</v>
      </c>
      <c r="E13" s="8"/>
      <c r="F13" s="8">
        <f t="shared" si="0"/>
        <v>0</v>
      </c>
    </row>
    <row r="14" spans="1:6" x14ac:dyDescent="0.3">
      <c r="A14" s="16" t="s">
        <v>14</v>
      </c>
      <c r="B14" s="11"/>
      <c r="C14" s="8">
        <v>3</v>
      </c>
      <c r="D14" s="8" t="s">
        <v>11</v>
      </c>
      <c r="E14" s="8"/>
      <c r="F14" s="8">
        <f t="shared" si="0"/>
        <v>0</v>
      </c>
    </row>
    <row r="15" spans="1:6" x14ac:dyDescent="0.3">
      <c r="A15" s="17" t="s">
        <v>15</v>
      </c>
      <c r="B15" s="11"/>
      <c r="C15" s="8">
        <v>24</v>
      </c>
      <c r="D15" s="8" t="s">
        <v>11</v>
      </c>
      <c r="E15" s="8"/>
      <c r="F15" s="8">
        <f t="shared" si="0"/>
        <v>0</v>
      </c>
    </row>
    <row r="16" spans="1:6" x14ac:dyDescent="0.3">
      <c r="A16" s="17" t="s">
        <v>16</v>
      </c>
      <c r="B16" s="11"/>
      <c r="C16" s="8">
        <v>75</v>
      </c>
      <c r="D16" s="8" t="s">
        <v>11</v>
      </c>
      <c r="E16" s="8"/>
      <c r="F16" s="8">
        <f t="shared" si="0"/>
        <v>0</v>
      </c>
    </row>
    <row r="17" spans="1:6" x14ac:dyDescent="0.3">
      <c r="A17" s="16" t="s">
        <v>17</v>
      </c>
      <c r="B17" s="11"/>
      <c r="C17" s="8">
        <v>45</v>
      </c>
      <c r="D17" s="8" t="s">
        <v>11</v>
      </c>
      <c r="E17" s="8"/>
      <c r="F17" s="8">
        <f t="shared" si="0"/>
        <v>0</v>
      </c>
    </row>
    <row r="18" spans="1:6" x14ac:dyDescent="0.3">
      <c r="A18" s="16" t="s">
        <v>18</v>
      </c>
      <c r="B18" s="11"/>
      <c r="C18" s="8">
        <v>18</v>
      </c>
      <c r="D18" s="8" t="s">
        <v>11</v>
      </c>
      <c r="E18" s="8"/>
      <c r="F18" s="8">
        <f t="shared" si="0"/>
        <v>0</v>
      </c>
    </row>
    <row r="19" spans="1:6" x14ac:dyDescent="0.3">
      <c r="A19" s="16" t="s">
        <v>19</v>
      </c>
      <c r="B19" s="11"/>
      <c r="C19" s="8">
        <v>2370</v>
      </c>
      <c r="D19" s="8" t="s">
        <v>20</v>
      </c>
      <c r="E19" s="8"/>
      <c r="F19" s="8">
        <f t="shared" si="0"/>
        <v>0</v>
      </c>
    </row>
    <row r="20" spans="1:6" x14ac:dyDescent="0.3">
      <c r="A20" s="16" t="s">
        <v>21</v>
      </c>
      <c r="B20" s="11"/>
      <c r="C20" s="8">
        <v>690</v>
      </c>
      <c r="D20" s="8" t="s">
        <v>20</v>
      </c>
      <c r="E20" s="8"/>
      <c r="F20" s="8">
        <f>SUM(C20*E20)</f>
        <v>0</v>
      </c>
    </row>
    <row r="21" spans="1:6" x14ac:dyDescent="0.3">
      <c r="A21" s="16" t="s">
        <v>22</v>
      </c>
      <c r="B21" s="11"/>
      <c r="C21" s="8">
        <v>85</v>
      </c>
      <c r="D21" s="8" t="s">
        <v>20</v>
      </c>
      <c r="E21" s="8"/>
      <c r="F21" s="8">
        <f t="shared" si="0"/>
        <v>0</v>
      </c>
    </row>
    <row r="22" spans="1:6" x14ac:dyDescent="0.3">
      <c r="A22" s="16" t="s">
        <v>23</v>
      </c>
      <c r="B22" s="11"/>
      <c r="C22" s="8">
        <v>170</v>
      </c>
      <c r="D22" s="8" t="s">
        <v>20</v>
      </c>
      <c r="E22" s="8"/>
      <c r="F22" s="8">
        <f t="shared" si="0"/>
        <v>0</v>
      </c>
    </row>
    <row r="23" spans="1:6" x14ac:dyDescent="0.3">
      <c r="A23" s="16" t="s">
        <v>24</v>
      </c>
      <c r="B23" s="11"/>
      <c r="C23" s="8">
        <v>870</v>
      </c>
      <c r="D23" s="8" t="s">
        <v>20</v>
      </c>
      <c r="E23" s="8"/>
      <c r="F23" s="8">
        <f t="shared" si="0"/>
        <v>0</v>
      </c>
    </row>
    <row r="24" spans="1:6" x14ac:dyDescent="0.3">
      <c r="A24" s="16" t="s">
        <v>25</v>
      </c>
      <c r="B24" s="11"/>
      <c r="C24" s="8">
        <v>168</v>
      </c>
      <c r="D24" s="8" t="s">
        <v>20</v>
      </c>
      <c r="E24" s="8"/>
      <c r="F24" s="8">
        <f t="shared" si="0"/>
        <v>0</v>
      </c>
    </row>
    <row r="25" spans="1:6" x14ac:dyDescent="0.3">
      <c r="A25" s="16" t="s">
        <v>26</v>
      </c>
      <c r="B25" s="11"/>
      <c r="C25" s="8">
        <v>196</v>
      </c>
      <c r="D25" s="8" t="s">
        <v>20</v>
      </c>
      <c r="E25" s="8"/>
      <c r="F25" s="8">
        <f t="shared" si="0"/>
        <v>0</v>
      </c>
    </row>
    <row r="26" spans="1:6" x14ac:dyDescent="0.3">
      <c r="A26" s="16" t="s">
        <v>27</v>
      </c>
      <c r="B26" s="11"/>
      <c r="C26" s="8">
        <v>142</v>
      </c>
      <c r="D26" s="8" t="s">
        <v>20</v>
      </c>
      <c r="E26" s="8"/>
      <c r="F26" s="8">
        <f t="shared" si="0"/>
        <v>0</v>
      </c>
    </row>
    <row r="27" spans="1:6" x14ac:dyDescent="0.3">
      <c r="A27" s="16" t="s">
        <v>28</v>
      </c>
      <c r="B27" s="11"/>
      <c r="C27" s="8">
        <v>22</v>
      </c>
      <c r="D27" s="8" t="s">
        <v>20</v>
      </c>
      <c r="E27" s="8"/>
      <c r="F27" s="8">
        <f t="shared" si="0"/>
        <v>0</v>
      </c>
    </row>
    <row r="28" spans="1:6" x14ac:dyDescent="0.3">
      <c r="A28" s="16" t="s">
        <v>29</v>
      </c>
      <c r="B28" s="11"/>
      <c r="C28" s="18">
        <v>225</v>
      </c>
      <c r="D28" s="8" t="s">
        <v>20</v>
      </c>
      <c r="E28" s="8"/>
      <c r="F28" s="8">
        <f t="shared" si="0"/>
        <v>0</v>
      </c>
    </row>
    <row r="29" spans="1:6" x14ac:dyDescent="0.3">
      <c r="A29" s="16" t="s">
        <v>30</v>
      </c>
      <c r="B29" s="11"/>
      <c r="C29" s="18">
        <v>75</v>
      </c>
      <c r="D29" s="8" t="s">
        <v>20</v>
      </c>
      <c r="E29" s="8"/>
      <c r="F29" s="8">
        <f t="shared" si="0"/>
        <v>0</v>
      </c>
    </row>
    <row r="30" spans="1:6" x14ac:dyDescent="0.3">
      <c r="A30" s="16" t="s">
        <v>31</v>
      </c>
      <c r="B30" s="11"/>
      <c r="C30" s="18">
        <v>80</v>
      </c>
      <c r="D30" s="8" t="s">
        <v>20</v>
      </c>
      <c r="E30" s="8"/>
      <c r="F30" s="8">
        <f t="shared" si="0"/>
        <v>0</v>
      </c>
    </row>
    <row r="31" spans="1:6" x14ac:dyDescent="0.3">
      <c r="A31" s="8" t="s">
        <v>32</v>
      </c>
      <c r="B31" s="11"/>
      <c r="C31" s="8">
        <v>80</v>
      </c>
      <c r="D31" s="8" t="s">
        <v>20</v>
      </c>
      <c r="E31" s="8"/>
      <c r="F31" s="8">
        <f t="shared" si="0"/>
        <v>0</v>
      </c>
    </row>
    <row r="32" spans="1:6" x14ac:dyDescent="0.3">
      <c r="A32" s="17" t="s">
        <v>33</v>
      </c>
      <c r="B32" s="11"/>
      <c r="C32" s="8">
        <v>9</v>
      </c>
      <c r="D32" s="8" t="s">
        <v>11</v>
      </c>
      <c r="E32" s="8"/>
      <c r="F32" s="8">
        <f t="shared" si="0"/>
        <v>0</v>
      </c>
    </row>
    <row r="33" spans="1:6" x14ac:dyDescent="0.3">
      <c r="A33" s="17" t="s">
        <v>34</v>
      </c>
      <c r="B33" s="11"/>
      <c r="C33" s="8">
        <v>225</v>
      </c>
      <c r="D33" s="8" t="s">
        <v>11</v>
      </c>
      <c r="E33" s="8"/>
      <c r="F33" s="8">
        <f t="shared" si="0"/>
        <v>0</v>
      </c>
    </row>
    <row r="34" spans="1:6" x14ac:dyDescent="0.3">
      <c r="A34" s="17" t="s">
        <v>35</v>
      </c>
      <c r="B34" s="11"/>
      <c r="C34" s="8">
        <v>258</v>
      </c>
      <c r="D34" s="8" t="s">
        <v>11</v>
      </c>
      <c r="E34" s="8"/>
      <c r="F34" s="8">
        <f>SUM(C34*E34)</f>
        <v>0</v>
      </c>
    </row>
    <row r="35" spans="1:6" ht="16.8" customHeight="1" x14ac:dyDescent="0.3">
      <c r="A35" s="19" t="s">
        <v>36</v>
      </c>
      <c r="B35" s="11"/>
      <c r="C35" s="8">
        <v>15</v>
      </c>
      <c r="D35" s="8" t="s">
        <v>11</v>
      </c>
      <c r="E35" s="8"/>
      <c r="F35" s="8">
        <f t="shared" si="0"/>
        <v>0</v>
      </c>
    </row>
    <row r="36" spans="1:6" x14ac:dyDescent="0.3">
      <c r="A36" s="16" t="s">
        <v>37</v>
      </c>
      <c r="B36" s="11"/>
      <c r="C36" s="8">
        <v>30</v>
      </c>
      <c r="D36" s="8" t="s">
        <v>11</v>
      </c>
      <c r="E36" s="8"/>
      <c r="F36" s="8">
        <f t="shared" si="0"/>
        <v>0</v>
      </c>
    </row>
    <row r="37" spans="1:6" x14ac:dyDescent="0.3">
      <c r="A37" s="16" t="s">
        <v>38</v>
      </c>
      <c r="B37" s="11"/>
      <c r="C37" s="8">
        <v>8</v>
      </c>
      <c r="D37" s="8" t="s">
        <v>20</v>
      </c>
      <c r="E37" s="8"/>
      <c r="F37" s="8">
        <f t="shared" si="0"/>
        <v>0</v>
      </c>
    </row>
    <row r="38" spans="1:6" x14ac:dyDescent="0.3">
      <c r="A38" s="20" t="s">
        <v>39</v>
      </c>
      <c r="B38" s="11"/>
      <c r="C38" s="8">
        <v>3</v>
      </c>
      <c r="D38" s="8" t="s">
        <v>11</v>
      </c>
      <c r="E38" s="8"/>
      <c r="F38" s="8">
        <f t="shared" si="0"/>
        <v>0</v>
      </c>
    </row>
    <row r="39" spans="1:6" x14ac:dyDescent="0.3">
      <c r="A39" s="21" t="s">
        <v>40</v>
      </c>
      <c r="B39" s="11"/>
      <c r="C39" s="8">
        <v>3</v>
      </c>
      <c r="D39" s="8" t="s">
        <v>11</v>
      </c>
      <c r="E39" s="8"/>
      <c r="F39" s="8">
        <f t="shared" si="0"/>
        <v>0</v>
      </c>
    </row>
    <row r="40" spans="1:6" x14ac:dyDescent="0.3">
      <c r="A40" s="16" t="s">
        <v>41</v>
      </c>
      <c r="B40" s="11"/>
      <c r="C40" s="8">
        <v>870</v>
      </c>
      <c r="D40" s="8" t="s">
        <v>20</v>
      </c>
      <c r="E40" s="8"/>
      <c r="F40" s="8">
        <f t="shared" si="0"/>
        <v>0</v>
      </c>
    </row>
    <row r="41" spans="1:6" x14ac:dyDescent="0.3">
      <c r="A41" s="16" t="s">
        <v>42</v>
      </c>
      <c r="B41" s="11"/>
      <c r="C41" s="8">
        <v>292</v>
      </c>
      <c r="D41" s="8" t="s">
        <v>20</v>
      </c>
      <c r="E41" s="8"/>
      <c r="F41" s="8">
        <f t="shared" si="0"/>
        <v>0</v>
      </c>
    </row>
    <row r="42" spans="1:6" x14ac:dyDescent="0.3">
      <c r="A42" s="16" t="s">
        <v>43</v>
      </c>
      <c r="B42" s="11"/>
      <c r="C42" s="8">
        <v>36</v>
      </c>
      <c r="D42" s="8" t="s">
        <v>11</v>
      </c>
      <c r="E42" s="8"/>
      <c r="F42" s="8">
        <f t="shared" si="0"/>
        <v>0</v>
      </c>
    </row>
    <row r="43" spans="1:6" ht="21.6" customHeight="1" x14ac:dyDescent="0.3">
      <c r="A43" s="19" t="s">
        <v>44</v>
      </c>
      <c r="B43" s="11"/>
      <c r="C43" s="8">
        <v>3</v>
      </c>
      <c r="D43" s="8" t="s">
        <v>11</v>
      </c>
      <c r="E43" s="8"/>
      <c r="F43" s="8">
        <f t="shared" si="0"/>
        <v>0</v>
      </c>
    </row>
    <row r="44" spans="1:6" x14ac:dyDescent="0.3">
      <c r="A44" s="17" t="s">
        <v>45</v>
      </c>
      <c r="B44" s="11"/>
      <c r="C44" s="8">
        <v>362</v>
      </c>
      <c r="D44" s="8" t="s">
        <v>11</v>
      </c>
      <c r="E44" s="8"/>
      <c r="F44" s="8">
        <f t="shared" si="0"/>
        <v>0</v>
      </c>
    </row>
    <row r="45" spans="1:6" x14ac:dyDescent="0.3">
      <c r="A45" s="17" t="s">
        <v>46</v>
      </c>
      <c r="B45" s="11"/>
      <c r="C45" s="8">
        <v>84</v>
      </c>
      <c r="D45" s="8" t="s">
        <v>11</v>
      </c>
      <c r="E45" s="8"/>
      <c r="F45" s="8">
        <f t="shared" si="0"/>
        <v>0</v>
      </c>
    </row>
    <row r="46" spans="1:6" x14ac:dyDescent="0.3">
      <c r="A46" s="17" t="s">
        <v>47</v>
      </c>
      <c r="B46" s="11"/>
      <c r="C46" s="8">
        <v>24</v>
      </c>
      <c r="D46" s="8" t="s">
        <v>11</v>
      </c>
      <c r="E46" s="8"/>
      <c r="F46" s="8">
        <f t="shared" si="0"/>
        <v>0</v>
      </c>
    </row>
    <row r="47" spans="1:6" x14ac:dyDescent="0.3">
      <c r="A47" s="16" t="s">
        <v>48</v>
      </c>
      <c r="B47" s="11"/>
      <c r="C47" s="8">
        <v>1</v>
      </c>
      <c r="D47" s="8" t="s">
        <v>49</v>
      </c>
      <c r="E47" s="8"/>
      <c r="F47" s="8">
        <f t="shared" si="0"/>
        <v>0</v>
      </c>
    </row>
    <row r="48" spans="1:6" x14ac:dyDescent="0.3">
      <c r="A48" s="21"/>
      <c r="B48" s="11"/>
      <c r="C48" s="8"/>
      <c r="D48" s="8"/>
      <c r="E48" s="8"/>
      <c r="F48" s="8"/>
    </row>
    <row r="49" spans="1:6" x14ac:dyDescent="0.3">
      <c r="A49" s="21"/>
      <c r="B49" s="11"/>
      <c r="C49" s="8"/>
      <c r="D49" s="8"/>
      <c r="E49" s="8"/>
      <c r="F49" s="8"/>
    </row>
    <row r="50" spans="1:6" ht="25.8" customHeight="1" x14ac:dyDescent="0.3">
      <c r="A50" s="19" t="s">
        <v>50</v>
      </c>
      <c r="B50" s="11"/>
      <c r="C50" s="8"/>
      <c r="D50" s="8"/>
      <c r="E50" s="8"/>
      <c r="F50" s="8"/>
    </row>
    <row r="51" spans="1:6" ht="17.399999999999999" customHeight="1" x14ac:dyDescent="0.3">
      <c r="A51" s="19" t="s">
        <v>51</v>
      </c>
      <c r="B51" s="11"/>
      <c r="C51" s="8">
        <v>6</v>
      </c>
      <c r="D51" s="8" t="s">
        <v>11</v>
      </c>
      <c r="E51" s="8"/>
      <c r="F51" s="8">
        <f t="shared" si="0"/>
        <v>0</v>
      </c>
    </row>
    <row r="52" spans="1:6" x14ac:dyDescent="0.3">
      <c r="A52" s="19"/>
      <c r="B52" s="11"/>
      <c r="C52" s="8"/>
      <c r="D52" s="8"/>
      <c r="E52" s="8"/>
      <c r="F52" s="8"/>
    </row>
    <row r="53" spans="1:6" ht="28.2" customHeight="1" x14ac:dyDescent="0.3">
      <c r="A53" s="19" t="s">
        <v>50</v>
      </c>
      <c r="B53" s="11"/>
      <c r="C53" s="8"/>
      <c r="D53" s="8"/>
      <c r="E53" s="8"/>
      <c r="F53" s="8"/>
    </row>
    <row r="54" spans="1:6" ht="18.600000000000001" customHeight="1" x14ac:dyDescent="0.3">
      <c r="A54" s="19" t="s">
        <v>51</v>
      </c>
      <c r="B54" s="11"/>
      <c r="C54" s="8">
        <v>1</v>
      </c>
      <c r="D54" s="8" t="s">
        <v>11</v>
      </c>
      <c r="E54" s="8"/>
      <c r="F54" s="8">
        <f t="shared" ref="F54" si="1">SUM(C54*E54)</f>
        <v>0</v>
      </c>
    </row>
    <row r="55" spans="1:6" x14ac:dyDescent="0.3">
      <c r="A55" s="19"/>
      <c r="B55" s="11"/>
      <c r="C55" s="8"/>
      <c r="D55" s="8"/>
      <c r="E55" s="8"/>
      <c r="F55" s="8"/>
    </row>
    <row r="56" spans="1:6" x14ac:dyDescent="0.3">
      <c r="A56" s="16" t="s">
        <v>52</v>
      </c>
      <c r="B56" s="11"/>
      <c r="C56" s="8">
        <v>3</v>
      </c>
      <c r="D56" s="8" t="s">
        <v>11</v>
      </c>
      <c r="E56" s="8"/>
      <c r="F56" s="8">
        <f t="shared" ref="F56" si="2">SUM(C56*E56)</f>
        <v>0</v>
      </c>
    </row>
    <row r="57" spans="1:6" ht="27" x14ac:dyDescent="0.3">
      <c r="A57" s="22" t="s">
        <v>53</v>
      </c>
      <c r="B57" s="11"/>
      <c r="C57" s="8"/>
      <c r="D57" s="8"/>
      <c r="E57" s="8"/>
      <c r="F57" s="8"/>
    </row>
    <row r="58" spans="1:6" ht="28.8" customHeight="1" x14ac:dyDescent="0.3">
      <c r="A58" s="19" t="s">
        <v>54</v>
      </c>
      <c r="B58" s="11"/>
      <c r="C58" s="8"/>
      <c r="D58" s="8"/>
      <c r="E58" s="8"/>
      <c r="F58" s="8"/>
    </row>
    <row r="59" spans="1:6" ht="27" x14ac:dyDescent="0.3">
      <c r="A59" s="19" t="s">
        <v>55</v>
      </c>
      <c r="B59" s="11"/>
      <c r="C59" s="8"/>
      <c r="D59" s="8"/>
      <c r="E59" s="8"/>
      <c r="F59" s="8"/>
    </row>
    <row r="60" spans="1:6" ht="23.4" customHeight="1" x14ac:dyDescent="0.3">
      <c r="A60" s="19" t="s">
        <v>56</v>
      </c>
      <c r="B60" s="11"/>
      <c r="C60" s="8"/>
      <c r="D60" s="8"/>
      <c r="E60" s="8"/>
      <c r="F60" s="8"/>
    </row>
    <row r="61" spans="1:6" ht="23.4" customHeight="1" x14ac:dyDescent="0.3">
      <c r="A61" s="19" t="s">
        <v>57</v>
      </c>
      <c r="B61" s="11"/>
      <c r="C61" s="8"/>
      <c r="D61" s="8"/>
      <c r="E61" s="8"/>
      <c r="F61" s="8"/>
    </row>
    <row r="62" spans="1:6" ht="23.4" customHeight="1" x14ac:dyDescent="0.3">
      <c r="A62" s="19" t="s">
        <v>58</v>
      </c>
      <c r="B62" s="11"/>
      <c r="C62" s="8"/>
      <c r="D62" s="8"/>
      <c r="E62" s="8"/>
      <c r="F62" s="8"/>
    </row>
    <row r="63" spans="1:6" ht="26.4" customHeight="1" x14ac:dyDescent="0.3">
      <c r="A63" s="19" t="s">
        <v>59</v>
      </c>
      <c r="B63" s="11"/>
      <c r="C63" s="8"/>
      <c r="D63" s="8"/>
      <c r="E63" s="8"/>
      <c r="F63" s="8"/>
    </row>
    <row r="64" spans="1:6" ht="27" x14ac:dyDescent="0.3">
      <c r="A64" s="19" t="s">
        <v>60</v>
      </c>
      <c r="B64" s="11"/>
      <c r="C64" s="8"/>
      <c r="D64" s="8"/>
      <c r="E64" s="8"/>
      <c r="F64" s="8"/>
    </row>
    <row r="65" spans="1:6" x14ac:dyDescent="0.3">
      <c r="A65" s="19"/>
      <c r="B65" s="11"/>
      <c r="C65" s="8"/>
      <c r="D65" s="8"/>
      <c r="E65" s="8"/>
      <c r="F65" s="8"/>
    </row>
    <row r="66" spans="1:6" x14ac:dyDescent="0.3">
      <c r="A66" s="19"/>
      <c r="B66" s="11"/>
      <c r="C66" s="8"/>
      <c r="D66" s="8"/>
      <c r="E66" s="8"/>
      <c r="F66" s="8"/>
    </row>
    <row r="67" spans="1:6" x14ac:dyDescent="0.3">
      <c r="A67" s="19"/>
      <c r="B67" s="11"/>
      <c r="C67" s="8"/>
      <c r="D67" s="8"/>
      <c r="E67" s="8"/>
      <c r="F67" s="23">
        <f>SUM(F11:F66)</f>
        <v>0</v>
      </c>
    </row>
    <row r="68" spans="1:6" x14ac:dyDescent="0.3">
      <c r="A68" s="19"/>
      <c r="B68" s="11"/>
      <c r="C68" s="8"/>
      <c r="D68" s="8"/>
      <c r="E68" s="8"/>
      <c r="F68" s="8"/>
    </row>
    <row r="69" spans="1:6" x14ac:dyDescent="0.3">
      <c r="A69" s="19"/>
      <c r="B69" s="11"/>
      <c r="C69" s="8"/>
      <c r="D69" s="8"/>
      <c r="E69" s="8"/>
      <c r="F69" s="8"/>
    </row>
    <row r="70" spans="1:6" ht="15.6" x14ac:dyDescent="0.3">
      <c r="A70" s="10" t="s">
        <v>61</v>
      </c>
      <c r="B70" s="11"/>
      <c r="C70" s="8"/>
      <c r="D70" s="8"/>
      <c r="E70" s="8"/>
      <c r="F70" s="8"/>
    </row>
    <row r="71" spans="1:6" x14ac:dyDescent="0.3">
      <c r="A71" s="19"/>
      <c r="B71" s="11"/>
      <c r="C71" s="8"/>
      <c r="D71" s="8"/>
      <c r="E71" s="8"/>
      <c r="F71" s="8"/>
    </row>
    <row r="72" spans="1:6" x14ac:dyDescent="0.3">
      <c r="A72" s="8" t="s">
        <v>62</v>
      </c>
      <c r="B72" s="11"/>
      <c r="C72" s="8">
        <v>29</v>
      </c>
      <c r="D72" s="8" t="s">
        <v>11</v>
      </c>
      <c r="E72" s="8"/>
      <c r="F72" s="8">
        <f t="shared" si="0"/>
        <v>0</v>
      </c>
    </row>
    <row r="73" spans="1:6" x14ac:dyDescent="0.3">
      <c r="A73" s="8" t="s">
        <v>63</v>
      </c>
      <c r="B73" s="11"/>
      <c r="C73" s="8">
        <v>29</v>
      </c>
      <c r="D73" s="8" t="s">
        <v>11</v>
      </c>
      <c r="E73" s="8"/>
      <c r="F73" s="8">
        <f t="shared" si="0"/>
        <v>0</v>
      </c>
    </row>
    <row r="74" spans="1:6" x14ac:dyDescent="0.3">
      <c r="A74" s="8" t="s">
        <v>64</v>
      </c>
      <c r="B74" s="11"/>
      <c r="C74" s="8">
        <v>3</v>
      </c>
      <c r="D74" s="8" t="s">
        <v>11</v>
      </c>
      <c r="E74" s="8"/>
      <c r="F74" s="8">
        <f t="shared" si="0"/>
        <v>0</v>
      </c>
    </row>
    <row r="75" spans="1:6" x14ac:dyDescent="0.3">
      <c r="A75" s="8" t="s">
        <v>65</v>
      </c>
      <c r="B75" s="11"/>
      <c r="C75" s="8">
        <v>6</v>
      </c>
      <c r="D75" s="8" t="s">
        <v>11</v>
      </c>
      <c r="E75" s="8"/>
      <c r="F75" s="8">
        <f t="shared" si="0"/>
        <v>0</v>
      </c>
    </row>
    <row r="76" spans="1:6" x14ac:dyDescent="0.3">
      <c r="A76" s="8" t="s">
        <v>66</v>
      </c>
      <c r="B76" s="11"/>
      <c r="C76" s="8">
        <v>9</v>
      </c>
      <c r="D76" s="8" t="s">
        <v>11</v>
      </c>
      <c r="E76" s="8"/>
      <c r="F76" s="8">
        <f>SUM(C76*E76)</f>
        <v>0</v>
      </c>
    </row>
    <row r="77" spans="1:6" x14ac:dyDescent="0.3">
      <c r="A77" s="8" t="s">
        <v>67</v>
      </c>
      <c r="B77" s="11"/>
      <c r="C77" s="8">
        <v>3</v>
      </c>
      <c r="D77" s="8" t="s">
        <v>11</v>
      </c>
      <c r="E77" s="8"/>
      <c r="F77" s="8">
        <f>SUM(C77*E77)</f>
        <v>0</v>
      </c>
    </row>
    <row r="78" spans="1:6" x14ac:dyDescent="0.3">
      <c r="A78" s="8" t="s">
        <v>68</v>
      </c>
      <c r="B78" s="11"/>
      <c r="C78" s="8">
        <v>3</v>
      </c>
      <c r="D78" s="8" t="s">
        <v>11</v>
      </c>
      <c r="E78" s="8"/>
      <c r="F78" s="8">
        <f>SUM(C78*E78)</f>
        <v>0</v>
      </c>
    </row>
    <row r="79" spans="1:6" x14ac:dyDescent="0.3">
      <c r="A79" s="8" t="s">
        <v>69</v>
      </c>
      <c r="B79" s="11"/>
      <c r="C79" s="8">
        <v>3</v>
      </c>
      <c r="D79" s="8" t="s">
        <v>11</v>
      </c>
      <c r="E79" s="8"/>
      <c r="F79" s="8">
        <f>SUM(C79*E79)</f>
        <v>0</v>
      </c>
    </row>
    <row r="80" spans="1:6" x14ac:dyDescent="0.3">
      <c r="A80" s="24" t="s">
        <v>70</v>
      </c>
      <c r="B80" s="11"/>
      <c r="C80" s="8">
        <v>29</v>
      </c>
      <c r="D80" s="8" t="s">
        <v>11</v>
      </c>
      <c r="E80" s="8"/>
      <c r="F80" s="8">
        <f t="shared" si="0"/>
        <v>0</v>
      </c>
    </row>
    <row r="81" spans="1:6" x14ac:dyDescent="0.3">
      <c r="A81" s="8" t="s">
        <v>71</v>
      </c>
      <c r="B81" s="11"/>
      <c r="C81" s="8">
        <v>524</v>
      </c>
      <c r="D81" s="8" t="s">
        <v>20</v>
      </c>
      <c r="E81" s="8"/>
      <c r="F81" s="8">
        <f t="shared" si="0"/>
        <v>0</v>
      </c>
    </row>
    <row r="82" spans="1:6" x14ac:dyDescent="0.3">
      <c r="A82" s="8" t="s">
        <v>72</v>
      </c>
      <c r="B82" s="11"/>
      <c r="C82" s="8">
        <v>68</v>
      </c>
      <c r="D82" s="8" t="s">
        <v>20</v>
      </c>
      <c r="E82" s="8"/>
      <c r="F82" s="8">
        <f t="shared" ref="F82:F92" si="3">SUM(C82*E82)</f>
        <v>0</v>
      </c>
    </row>
    <row r="83" spans="1:6" x14ac:dyDescent="0.3">
      <c r="A83" s="8" t="s">
        <v>73</v>
      </c>
      <c r="B83" s="11"/>
      <c r="C83" s="8">
        <v>3</v>
      </c>
      <c r="D83" s="8" t="s">
        <v>49</v>
      </c>
      <c r="E83" s="8"/>
      <c r="F83" s="8">
        <f t="shared" si="3"/>
        <v>0</v>
      </c>
    </row>
    <row r="84" spans="1:6" x14ac:dyDescent="0.3">
      <c r="A84" s="25" t="s">
        <v>74</v>
      </c>
      <c r="B84" s="11"/>
      <c r="C84" s="8">
        <v>8</v>
      </c>
      <c r="D84" s="8" t="s">
        <v>11</v>
      </c>
      <c r="E84" s="8"/>
      <c r="F84" s="8">
        <f t="shared" si="3"/>
        <v>0</v>
      </c>
    </row>
    <row r="85" spans="1:6" x14ac:dyDescent="0.3">
      <c r="A85" s="24" t="s">
        <v>15</v>
      </c>
      <c r="B85" s="11"/>
      <c r="C85" s="8">
        <v>29</v>
      </c>
      <c r="D85" s="8" t="s">
        <v>11</v>
      </c>
      <c r="E85" s="8"/>
      <c r="F85" s="8">
        <f t="shared" si="3"/>
        <v>0</v>
      </c>
    </row>
    <row r="86" spans="1:6" x14ac:dyDescent="0.3">
      <c r="A86" s="24" t="s">
        <v>75</v>
      </c>
      <c r="B86" s="11"/>
      <c r="C86" s="8">
        <v>42</v>
      </c>
      <c r="D86" s="8" t="s">
        <v>11</v>
      </c>
      <c r="E86" s="8"/>
      <c r="F86" s="8">
        <f t="shared" si="3"/>
        <v>0</v>
      </c>
    </row>
    <row r="87" spans="1:6" x14ac:dyDescent="0.3">
      <c r="A87" s="24" t="s">
        <v>76</v>
      </c>
      <c r="B87" s="11"/>
      <c r="C87" s="8">
        <v>8</v>
      </c>
      <c r="D87" s="8" t="s">
        <v>11</v>
      </c>
      <c r="E87" s="8"/>
      <c r="F87" s="8">
        <f t="shared" si="3"/>
        <v>0</v>
      </c>
    </row>
    <row r="88" spans="1:6" x14ac:dyDescent="0.3">
      <c r="A88" s="8" t="s">
        <v>77</v>
      </c>
      <c r="B88" s="11"/>
      <c r="C88" s="8">
        <v>185</v>
      </c>
      <c r="D88" s="8" t="s">
        <v>20</v>
      </c>
      <c r="E88" s="8"/>
      <c r="F88" s="8">
        <f t="shared" si="3"/>
        <v>0</v>
      </c>
    </row>
    <row r="89" spans="1:6" x14ac:dyDescent="0.3">
      <c r="A89" s="8" t="s">
        <v>78</v>
      </c>
      <c r="B89" s="11"/>
      <c r="C89" s="8">
        <v>230</v>
      </c>
      <c r="D89" s="8" t="s">
        <v>20</v>
      </c>
      <c r="E89" s="8"/>
      <c r="F89" s="8">
        <f t="shared" si="3"/>
        <v>0</v>
      </c>
    </row>
    <row r="90" spans="1:6" x14ac:dyDescent="0.3">
      <c r="A90" s="8" t="s">
        <v>79</v>
      </c>
      <c r="B90" s="11"/>
      <c r="C90" s="8">
        <v>290</v>
      </c>
      <c r="D90" s="8" t="s">
        <v>20</v>
      </c>
      <c r="E90" s="8"/>
      <c r="F90" s="8">
        <f t="shared" si="3"/>
        <v>0</v>
      </c>
    </row>
    <row r="91" spans="1:6" x14ac:dyDescent="0.3">
      <c r="A91" s="8" t="s">
        <v>80</v>
      </c>
      <c r="B91" s="11"/>
      <c r="C91" s="8">
        <v>800</v>
      </c>
      <c r="D91" s="8" t="s">
        <v>20</v>
      </c>
      <c r="E91" s="8"/>
      <c r="F91" s="8">
        <f t="shared" si="3"/>
        <v>0</v>
      </c>
    </row>
    <row r="92" spans="1:6" x14ac:dyDescent="0.3">
      <c r="A92" s="24" t="s">
        <v>81</v>
      </c>
      <c r="B92" s="11"/>
      <c r="C92" s="8">
        <v>1</v>
      </c>
      <c r="D92" s="8" t="s">
        <v>49</v>
      </c>
      <c r="E92" s="8"/>
      <c r="F92" s="8">
        <f t="shared" si="3"/>
        <v>0</v>
      </c>
    </row>
    <row r="93" spans="1:6" x14ac:dyDescent="0.3">
      <c r="A93" s="8"/>
      <c r="B93" s="11"/>
      <c r="C93" s="8"/>
      <c r="D93" s="8"/>
      <c r="E93" s="8"/>
      <c r="F93" s="8"/>
    </row>
    <row r="94" spans="1:6" x14ac:dyDescent="0.3">
      <c r="A94" s="8" t="s">
        <v>82</v>
      </c>
      <c r="B94" s="11"/>
      <c r="C94" s="8"/>
      <c r="D94" s="8"/>
      <c r="E94" s="8"/>
      <c r="F94" s="8"/>
    </row>
    <row r="95" spans="1:6" x14ac:dyDescent="0.3">
      <c r="A95" s="8" t="s">
        <v>83</v>
      </c>
      <c r="B95" s="11"/>
      <c r="C95" s="8">
        <v>30</v>
      </c>
      <c r="D95" s="8" t="s">
        <v>84</v>
      </c>
      <c r="E95" s="8"/>
      <c r="F95" s="8">
        <f t="shared" ref="F95:F100" si="4">SUM(C95*E95)</f>
        <v>0</v>
      </c>
    </row>
    <row r="96" spans="1:6" x14ac:dyDescent="0.3">
      <c r="A96" s="24" t="s">
        <v>81</v>
      </c>
      <c r="B96" s="11"/>
      <c r="C96" s="8">
        <v>1</v>
      </c>
      <c r="D96" s="8" t="s">
        <v>49</v>
      </c>
      <c r="E96" s="8"/>
      <c r="F96" s="8">
        <f t="shared" si="4"/>
        <v>0</v>
      </c>
    </row>
    <row r="97" spans="1:6" x14ac:dyDescent="0.3">
      <c r="A97" s="24" t="s">
        <v>15</v>
      </c>
      <c r="B97" s="11"/>
      <c r="C97" s="8">
        <v>21</v>
      </c>
      <c r="D97" s="8" t="s">
        <v>11</v>
      </c>
      <c r="E97" s="8"/>
      <c r="F97" s="8">
        <f t="shared" si="4"/>
        <v>0</v>
      </c>
    </row>
    <row r="98" spans="1:6" x14ac:dyDescent="0.3">
      <c r="A98" s="24" t="s">
        <v>75</v>
      </c>
      <c r="B98" s="11"/>
      <c r="C98" s="8">
        <v>8</v>
      </c>
      <c r="D98" s="8" t="s">
        <v>11</v>
      </c>
      <c r="E98" s="8"/>
      <c r="F98" s="8">
        <f t="shared" si="4"/>
        <v>0</v>
      </c>
    </row>
    <row r="99" spans="1:6" x14ac:dyDescent="0.3">
      <c r="A99" s="24" t="s">
        <v>76</v>
      </c>
      <c r="B99" s="11"/>
      <c r="C99" s="8">
        <v>8</v>
      </c>
      <c r="D99" s="8" t="s">
        <v>11</v>
      </c>
      <c r="E99" s="8"/>
      <c r="F99" s="8">
        <f t="shared" si="4"/>
        <v>0</v>
      </c>
    </row>
    <row r="100" spans="1:6" x14ac:dyDescent="0.3">
      <c r="A100" s="8" t="s">
        <v>77</v>
      </c>
      <c r="B100" s="11"/>
      <c r="C100" s="8">
        <v>180</v>
      </c>
      <c r="D100" s="8" t="s">
        <v>20</v>
      </c>
      <c r="E100" s="8"/>
      <c r="F100" s="8">
        <f t="shared" si="4"/>
        <v>0</v>
      </c>
    </row>
    <row r="101" spans="1:6" x14ac:dyDescent="0.3">
      <c r="A101" s="16"/>
      <c r="B101" s="11"/>
      <c r="C101" s="8"/>
      <c r="D101" s="8"/>
      <c r="E101" s="8"/>
      <c r="F101" s="23">
        <f>SUM(F72:F100)</f>
        <v>0</v>
      </c>
    </row>
    <row r="102" spans="1:6" x14ac:dyDescent="0.3">
      <c r="A102" s="16"/>
      <c r="B102" s="11"/>
      <c r="C102" s="8"/>
      <c r="D102" s="8"/>
      <c r="E102" s="8"/>
      <c r="F102" s="8"/>
    </row>
    <row r="103" spans="1:6" x14ac:dyDescent="0.3">
      <c r="A103" s="16"/>
      <c r="B103" s="11"/>
      <c r="C103" s="8"/>
      <c r="D103" s="8"/>
      <c r="E103" s="8"/>
      <c r="F103" s="8"/>
    </row>
    <row r="104" spans="1:6" ht="15.6" x14ac:dyDescent="0.3">
      <c r="A104" s="26" t="s">
        <v>85</v>
      </c>
      <c r="B104" s="8"/>
      <c r="C104" s="8"/>
      <c r="D104" s="8"/>
      <c r="E104" s="27"/>
      <c r="F104" s="8"/>
    </row>
    <row r="105" spans="1:6" x14ac:dyDescent="0.3">
      <c r="A105" s="16"/>
      <c r="B105" s="8"/>
      <c r="C105" s="8"/>
      <c r="D105" s="8"/>
      <c r="E105" s="27"/>
      <c r="F105" s="8"/>
    </row>
    <row r="106" spans="1:6" ht="38.4" customHeight="1" x14ac:dyDescent="0.3">
      <c r="A106" s="28" t="s">
        <v>86</v>
      </c>
      <c r="B106" s="8"/>
      <c r="C106" s="8">
        <v>104</v>
      </c>
      <c r="D106" s="8" t="s">
        <v>20</v>
      </c>
      <c r="E106" s="8"/>
      <c r="F106" s="8">
        <f t="shared" ref="F106:F131" si="5">SUM(C106*E106)</f>
        <v>0</v>
      </c>
    </row>
    <row r="107" spans="1:6" ht="46.2" customHeight="1" x14ac:dyDescent="0.3">
      <c r="A107" s="28" t="s">
        <v>87</v>
      </c>
      <c r="B107" s="8"/>
      <c r="C107" s="8">
        <v>82</v>
      </c>
      <c r="D107" s="8" t="s">
        <v>20</v>
      </c>
      <c r="E107" s="8"/>
      <c r="F107" s="8">
        <f t="shared" si="5"/>
        <v>0</v>
      </c>
    </row>
    <row r="108" spans="1:6" ht="52.8" customHeight="1" x14ac:dyDescent="0.3">
      <c r="A108" s="28" t="s">
        <v>88</v>
      </c>
      <c r="B108" s="8"/>
      <c r="C108" s="8">
        <v>68</v>
      </c>
      <c r="D108" s="8" t="s">
        <v>20</v>
      </c>
      <c r="E108" s="8"/>
      <c r="F108" s="8">
        <f t="shared" si="5"/>
        <v>0</v>
      </c>
    </row>
    <row r="109" spans="1:6" ht="51.6" customHeight="1" x14ac:dyDescent="0.3">
      <c r="A109" s="28" t="s">
        <v>89</v>
      </c>
      <c r="B109" s="29"/>
      <c r="C109" s="29">
        <v>30</v>
      </c>
      <c r="D109" s="29" t="s">
        <v>20</v>
      </c>
      <c r="E109" s="29"/>
      <c r="F109" s="8">
        <f t="shared" si="5"/>
        <v>0</v>
      </c>
    </row>
    <row r="110" spans="1:6" ht="48.6" customHeight="1" x14ac:dyDescent="0.3">
      <c r="A110" s="30" t="s">
        <v>90</v>
      </c>
      <c r="B110" s="8"/>
      <c r="C110" s="8">
        <v>56</v>
      </c>
      <c r="D110" s="8" t="s">
        <v>11</v>
      </c>
      <c r="E110" s="8"/>
      <c r="F110" s="8">
        <f t="shared" si="5"/>
        <v>0</v>
      </c>
    </row>
    <row r="111" spans="1:6" ht="43.8" customHeight="1" x14ac:dyDescent="0.3">
      <c r="A111" s="30" t="s">
        <v>91</v>
      </c>
      <c r="B111" s="8"/>
      <c r="C111" s="8">
        <v>52</v>
      </c>
      <c r="D111" s="8" t="s">
        <v>11</v>
      </c>
      <c r="E111" s="8"/>
      <c r="F111" s="8">
        <f t="shared" si="5"/>
        <v>0</v>
      </c>
    </row>
    <row r="112" spans="1:6" ht="45.6" customHeight="1" x14ac:dyDescent="0.3">
      <c r="A112" s="30" t="s">
        <v>92</v>
      </c>
      <c r="B112" s="8"/>
      <c r="C112" s="8">
        <v>14</v>
      </c>
      <c r="D112" s="8" t="s">
        <v>11</v>
      </c>
      <c r="E112" s="8"/>
      <c r="F112" s="8">
        <f t="shared" si="5"/>
        <v>0</v>
      </c>
    </row>
    <row r="113" spans="1:6" ht="51.6" customHeight="1" x14ac:dyDescent="0.3">
      <c r="A113" s="30" t="s">
        <v>93</v>
      </c>
      <c r="B113" s="8"/>
      <c r="C113" s="8">
        <v>9</v>
      </c>
      <c r="D113" s="8" t="s">
        <v>11</v>
      </c>
      <c r="E113" s="8"/>
      <c r="F113" s="8">
        <f>SUM(C113*E113)</f>
        <v>0</v>
      </c>
    </row>
    <row r="114" spans="1:6" ht="46.2" customHeight="1" x14ac:dyDescent="0.3">
      <c r="A114" s="30" t="s">
        <v>94</v>
      </c>
      <c r="B114" s="8"/>
      <c r="C114" s="8">
        <v>7</v>
      </c>
      <c r="D114" s="8" t="s">
        <v>11</v>
      </c>
      <c r="E114" s="8"/>
      <c r="F114" s="8">
        <f>SUM(C114*E114)</f>
        <v>0</v>
      </c>
    </row>
    <row r="115" spans="1:6" ht="43.8" customHeight="1" x14ac:dyDescent="0.3">
      <c r="A115" s="30" t="s">
        <v>95</v>
      </c>
      <c r="B115" s="8"/>
      <c r="C115" s="8">
        <v>18</v>
      </c>
      <c r="D115" s="8" t="s">
        <v>96</v>
      </c>
      <c r="E115" s="8"/>
      <c r="F115" s="8">
        <f t="shared" si="5"/>
        <v>0</v>
      </c>
    </row>
    <row r="116" spans="1:6" ht="45.6" customHeight="1" x14ac:dyDescent="0.3">
      <c r="A116" s="30" t="s">
        <v>97</v>
      </c>
      <c r="B116" s="8"/>
      <c r="C116" s="8">
        <v>18</v>
      </c>
      <c r="D116" s="8" t="s">
        <v>96</v>
      </c>
      <c r="E116" s="8"/>
      <c r="F116" s="8">
        <f t="shared" si="5"/>
        <v>0</v>
      </c>
    </row>
    <row r="117" spans="1:6" ht="42.6" customHeight="1" x14ac:dyDescent="0.3">
      <c r="A117" s="28" t="s">
        <v>98</v>
      </c>
      <c r="B117" s="8"/>
      <c r="C117" s="8">
        <v>108</v>
      </c>
      <c r="D117" s="8" t="s">
        <v>20</v>
      </c>
      <c r="E117" s="8"/>
      <c r="F117" s="8">
        <f t="shared" si="5"/>
        <v>0</v>
      </c>
    </row>
    <row r="118" spans="1:6" ht="45" customHeight="1" x14ac:dyDescent="0.3">
      <c r="A118" s="28" t="s">
        <v>99</v>
      </c>
      <c r="B118" s="8"/>
      <c r="C118" s="8">
        <v>98</v>
      </c>
      <c r="D118" s="8" t="s">
        <v>20</v>
      </c>
      <c r="E118" s="8"/>
      <c r="F118" s="8">
        <f t="shared" si="5"/>
        <v>0</v>
      </c>
    </row>
    <row r="119" spans="1:6" ht="41.4" customHeight="1" x14ac:dyDescent="0.3">
      <c r="A119" s="30" t="s">
        <v>100</v>
      </c>
      <c r="B119" s="8"/>
      <c r="C119" s="8">
        <v>38</v>
      </c>
      <c r="D119" s="8" t="s">
        <v>20</v>
      </c>
      <c r="E119" s="8"/>
      <c r="F119" s="8">
        <f t="shared" si="5"/>
        <v>0</v>
      </c>
    </row>
    <row r="120" spans="1:6" ht="41.4" customHeight="1" x14ac:dyDescent="0.3">
      <c r="A120" s="30" t="s">
        <v>101</v>
      </c>
      <c r="B120" s="8"/>
      <c r="C120" s="8">
        <v>30</v>
      </c>
      <c r="D120" s="8" t="s">
        <v>20</v>
      </c>
      <c r="E120" s="8"/>
      <c r="F120" s="8">
        <f t="shared" si="5"/>
        <v>0</v>
      </c>
    </row>
    <row r="121" spans="1:6" ht="45.6" customHeight="1" x14ac:dyDescent="0.3">
      <c r="A121" s="30" t="s">
        <v>102</v>
      </c>
      <c r="B121" s="8"/>
      <c r="C121" s="8">
        <v>64</v>
      </c>
      <c r="D121" s="8" t="s">
        <v>103</v>
      </c>
      <c r="E121" s="8"/>
      <c r="F121" s="8">
        <f>SUM(C121*E121)</f>
        <v>0</v>
      </c>
    </row>
    <row r="122" spans="1:6" ht="33" customHeight="1" x14ac:dyDescent="0.3">
      <c r="A122" s="30" t="s">
        <v>104</v>
      </c>
      <c r="B122" s="8"/>
      <c r="C122" s="8">
        <v>58</v>
      </c>
      <c r="D122" s="8" t="s">
        <v>96</v>
      </c>
      <c r="E122" s="8"/>
      <c r="F122" s="8">
        <f t="shared" si="5"/>
        <v>0</v>
      </c>
    </row>
    <row r="123" spans="1:6" ht="30" customHeight="1" x14ac:dyDescent="0.3">
      <c r="A123" s="30" t="s">
        <v>105</v>
      </c>
      <c r="B123" s="8"/>
      <c r="C123" s="8">
        <v>12</v>
      </c>
      <c r="D123" s="8" t="s">
        <v>96</v>
      </c>
      <c r="E123" s="8"/>
      <c r="F123" s="8">
        <f t="shared" si="5"/>
        <v>0</v>
      </c>
    </row>
    <row r="124" spans="1:6" ht="24" customHeight="1" x14ac:dyDescent="0.3">
      <c r="A124" s="30" t="s">
        <v>106</v>
      </c>
      <c r="B124" s="8"/>
      <c r="C124" s="8">
        <v>5</v>
      </c>
      <c r="D124" s="8" t="s">
        <v>107</v>
      </c>
      <c r="E124" s="8"/>
      <c r="F124" s="8">
        <f t="shared" si="5"/>
        <v>0</v>
      </c>
    </row>
    <row r="125" spans="1:6" ht="29.4" customHeight="1" x14ac:dyDescent="0.3">
      <c r="A125" s="30" t="s">
        <v>108</v>
      </c>
      <c r="B125" s="8"/>
      <c r="C125" s="8">
        <v>5</v>
      </c>
      <c r="D125" s="8" t="s">
        <v>107</v>
      </c>
      <c r="E125" s="8"/>
      <c r="F125" s="8">
        <f t="shared" si="5"/>
        <v>0</v>
      </c>
    </row>
    <row r="126" spans="1:6" ht="33" customHeight="1" x14ac:dyDescent="0.3">
      <c r="A126" s="30" t="s">
        <v>109</v>
      </c>
      <c r="B126" s="8"/>
      <c r="C126" s="8">
        <v>5</v>
      </c>
      <c r="D126" s="8" t="s">
        <v>107</v>
      </c>
      <c r="E126" s="8"/>
      <c r="F126" s="8">
        <f t="shared" si="5"/>
        <v>0</v>
      </c>
    </row>
    <row r="127" spans="1:6" ht="39.6" x14ac:dyDescent="0.3">
      <c r="A127" s="30" t="s">
        <v>110</v>
      </c>
      <c r="B127" s="8"/>
      <c r="C127" s="8">
        <v>215</v>
      </c>
      <c r="D127" s="8" t="s">
        <v>96</v>
      </c>
      <c r="E127" s="8"/>
      <c r="F127" s="8">
        <f t="shared" si="5"/>
        <v>0</v>
      </c>
    </row>
    <row r="128" spans="1:6" ht="29.4" customHeight="1" x14ac:dyDescent="0.3">
      <c r="A128" s="30" t="s">
        <v>111</v>
      </c>
      <c r="B128" s="8"/>
      <c r="C128" s="31">
        <v>28</v>
      </c>
      <c r="D128" s="8" t="s">
        <v>103</v>
      </c>
      <c r="E128" s="8"/>
      <c r="F128" s="8">
        <f t="shared" si="5"/>
        <v>0</v>
      </c>
    </row>
    <row r="129" spans="1:6" ht="26.4" customHeight="1" x14ac:dyDescent="0.3">
      <c r="A129" s="30" t="s">
        <v>112</v>
      </c>
      <c r="B129" s="8"/>
      <c r="C129" s="31">
        <v>80</v>
      </c>
      <c r="D129" s="8" t="s">
        <v>96</v>
      </c>
      <c r="E129" s="8"/>
      <c r="F129" s="8">
        <f t="shared" si="5"/>
        <v>0</v>
      </c>
    </row>
    <row r="130" spans="1:6" ht="38.4" customHeight="1" x14ac:dyDescent="0.3">
      <c r="A130" s="30" t="s">
        <v>113</v>
      </c>
      <c r="B130" s="8"/>
      <c r="C130" s="31">
        <v>940</v>
      </c>
      <c r="D130" s="8" t="s">
        <v>96</v>
      </c>
      <c r="E130" s="8"/>
      <c r="F130" s="8">
        <f t="shared" si="5"/>
        <v>0</v>
      </c>
    </row>
    <row r="131" spans="1:6" ht="61.2" customHeight="1" x14ac:dyDescent="0.3">
      <c r="A131" s="30" t="s">
        <v>114</v>
      </c>
      <c r="B131" s="8"/>
      <c r="C131" s="8">
        <v>1</v>
      </c>
      <c r="D131" s="8" t="s">
        <v>49</v>
      </c>
      <c r="E131" s="8"/>
      <c r="F131" s="8">
        <f t="shared" si="5"/>
        <v>0</v>
      </c>
    </row>
    <row r="132" spans="1:6" x14ac:dyDescent="0.3">
      <c r="A132" s="32"/>
      <c r="B132" s="8"/>
      <c r="C132" s="8"/>
      <c r="D132" s="8"/>
      <c r="E132" s="8"/>
      <c r="F132" s="23">
        <f>SUM(F106:F131)</f>
        <v>0</v>
      </c>
    </row>
    <row r="133" spans="1:6" x14ac:dyDescent="0.3">
      <c r="A133" s="16"/>
      <c r="B133" s="8"/>
      <c r="C133" s="8"/>
      <c r="D133" s="8"/>
      <c r="E133" s="27"/>
      <c r="F133" s="8"/>
    </row>
    <row r="134" spans="1:6" x14ac:dyDescent="0.3">
      <c r="A134" s="16"/>
      <c r="B134" s="8"/>
      <c r="C134" s="8"/>
      <c r="D134" s="8"/>
      <c r="E134" s="27"/>
      <c r="F134" s="8"/>
    </row>
    <row r="135" spans="1:6" ht="15.6" x14ac:dyDescent="0.3">
      <c r="A135" s="26" t="s">
        <v>115</v>
      </c>
      <c r="B135" s="11"/>
      <c r="C135" s="8"/>
      <c r="D135" s="8"/>
      <c r="E135" s="8"/>
      <c r="F135" s="8"/>
    </row>
    <row r="136" spans="1:6" ht="15.6" x14ac:dyDescent="0.3">
      <c r="A136" s="26"/>
      <c r="B136" s="11"/>
      <c r="C136" s="8"/>
      <c r="D136" s="8"/>
      <c r="E136" s="8"/>
      <c r="F136" s="8"/>
    </row>
    <row r="137" spans="1:6" x14ac:dyDescent="0.3">
      <c r="A137" s="8" t="s">
        <v>116</v>
      </c>
      <c r="B137" s="11"/>
      <c r="C137" s="8">
        <v>1</v>
      </c>
      <c r="D137" s="8" t="s">
        <v>49</v>
      </c>
      <c r="E137" s="8"/>
      <c r="F137" s="8">
        <f t="shared" ref="F137:F145" si="6">SUM(C137*E137)</f>
        <v>0</v>
      </c>
    </row>
    <row r="138" spans="1:6" x14ac:dyDescent="0.3">
      <c r="A138" s="24" t="s">
        <v>117</v>
      </c>
      <c r="B138" s="11"/>
      <c r="C138" s="8">
        <v>33</v>
      </c>
      <c r="D138" s="8" t="s">
        <v>11</v>
      </c>
      <c r="E138" s="8"/>
      <c r="F138" s="8">
        <f t="shared" si="6"/>
        <v>0</v>
      </c>
    </row>
    <row r="139" spans="1:6" x14ac:dyDescent="0.3">
      <c r="A139" s="8" t="s">
        <v>118</v>
      </c>
      <c r="B139" s="11"/>
      <c r="C139" s="8">
        <v>1</v>
      </c>
      <c r="D139" s="8" t="s">
        <v>49</v>
      </c>
      <c r="E139" s="8"/>
      <c r="F139" s="8">
        <f t="shared" si="6"/>
        <v>0</v>
      </c>
    </row>
    <row r="140" spans="1:6" ht="39.6" customHeight="1" x14ac:dyDescent="0.3">
      <c r="A140" s="33" t="s">
        <v>119</v>
      </c>
      <c r="B140" s="11"/>
      <c r="C140" s="29">
        <v>1</v>
      </c>
      <c r="D140" s="29" t="s">
        <v>49</v>
      </c>
      <c r="E140" s="29"/>
      <c r="F140" s="29">
        <f t="shared" si="6"/>
        <v>0</v>
      </c>
    </row>
    <row r="141" spans="1:6" x14ac:dyDescent="0.3">
      <c r="A141" s="8" t="s">
        <v>120</v>
      </c>
      <c r="B141" s="11"/>
      <c r="C141" s="8">
        <v>1</v>
      </c>
      <c r="D141" s="8" t="s">
        <v>49</v>
      </c>
      <c r="E141" s="8"/>
      <c r="F141" s="8">
        <f t="shared" si="6"/>
        <v>0</v>
      </c>
    </row>
    <row r="142" spans="1:6" x14ac:dyDescent="0.3">
      <c r="A142" s="8" t="s">
        <v>121</v>
      </c>
      <c r="B142" s="11"/>
      <c r="C142" s="8">
        <v>1</v>
      </c>
      <c r="D142" s="8" t="s">
        <v>49</v>
      </c>
      <c r="E142" s="8"/>
      <c r="F142" s="8">
        <f t="shared" si="6"/>
        <v>0</v>
      </c>
    </row>
    <row r="143" spans="1:6" x14ac:dyDescent="0.3">
      <c r="A143" s="24" t="s">
        <v>122</v>
      </c>
      <c r="B143" s="11"/>
      <c r="C143" s="8">
        <v>36</v>
      </c>
      <c r="D143" s="8" t="s">
        <v>84</v>
      </c>
      <c r="E143" s="8"/>
      <c r="F143" s="8">
        <f t="shared" si="6"/>
        <v>0</v>
      </c>
    </row>
    <row r="144" spans="1:6" x14ac:dyDescent="0.3">
      <c r="A144" s="8" t="s">
        <v>123</v>
      </c>
      <c r="B144" s="11"/>
      <c r="C144" s="8">
        <v>1</v>
      </c>
      <c r="D144" s="8" t="s">
        <v>49</v>
      </c>
      <c r="E144" s="8"/>
      <c r="F144" s="8">
        <f t="shared" si="6"/>
        <v>0</v>
      </c>
    </row>
    <row r="145" spans="1:6" x14ac:dyDescent="0.3">
      <c r="A145" s="8" t="s">
        <v>124</v>
      </c>
      <c r="B145" s="11"/>
      <c r="C145" s="8">
        <v>1</v>
      </c>
      <c r="D145" s="8" t="s">
        <v>49</v>
      </c>
      <c r="E145" s="8"/>
      <c r="F145" s="8">
        <f t="shared" si="6"/>
        <v>0</v>
      </c>
    </row>
    <row r="146" spans="1:6" x14ac:dyDescent="0.3">
      <c r="A146" s="16"/>
      <c r="B146" s="11"/>
      <c r="C146" s="8"/>
      <c r="D146" s="8"/>
      <c r="E146" s="8"/>
      <c r="F146" s="23">
        <f>SUM(F137:F145)</f>
        <v>0</v>
      </c>
    </row>
    <row r="147" spans="1:6" x14ac:dyDescent="0.3">
      <c r="A147" s="16"/>
      <c r="B147" s="11"/>
      <c r="C147" s="8"/>
      <c r="D147" s="8"/>
      <c r="E147" s="8"/>
      <c r="F147" s="27"/>
    </row>
    <row r="148" spans="1:6" x14ac:dyDescent="0.3">
      <c r="A148" s="16"/>
      <c r="B148" s="11"/>
      <c r="C148" s="8"/>
      <c r="D148" s="8"/>
      <c r="E148" s="11"/>
      <c r="F148" s="5"/>
    </row>
    <row r="149" spans="1:6" x14ac:dyDescent="0.3">
      <c r="A149" s="16"/>
      <c r="B149" s="11"/>
      <c r="C149" s="8"/>
      <c r="D149" s="8"/>
      <c r="E149" s="11"/>
      <c r="F149" s="5"/>
    </row>
    <row r="150" spans="1:6" x14ac:dyDescent="0.3">
      <c r="A150" s="16"/>
      <c r="B150" s="11"/>
      <c r="C150" s="8"/>
      <c r="D150" s="8"/>
      <c r="E150" s="11"/>
      <c r="F150" s="5"/>
    </row>
    <row r="151" spans="1:6" ht="15.6" x14ac:dyDescent="0.3">
      <c r="A151" s="34" t="s">
        <v>125</v>
      </c>
      <c r="B151" s="35"/>
      <c r="C151" s="35"/>
      <c r="D151" s="36"/>
      <c r="E151" s="36"/>
      <c r="F151" s="5"/>
    </row>
    <row r="152" spans="1:6" x14ac:dyDescent="0.3">
      <c r="A152" s="37" t="s">
        <v>126</v>
      </c>
      <c r="B152" s="35"/>
      <c r="C152" s="35"/>
      <c r="D152" s="36"/>
      <c r="E152" s="38">
        <f>F67</f>
        <v>0</v>
      </c>
      <c r="F152" s="5"/>
    </row>
    <row r="153" spans="1:6" x14ac:dyDescent="0.3">
      <c r="A153" s="37" t="s">
        <v>127</v>
      </c>
      <c r="B153" s="35"/>
      <c r="C153" s="35"/>
      <c r="D153" s="36"/>
      <c r="E153" s="38">
        <f>F101</f>
        <v>0</v>
      </c>
      <c r="F153" s="5"/>
    </row>
    <row r="154" spans="1:6" x14ac:dyDescent="0.3">
      <c r="A154" s="39" t="s">
        <v>85</v>
      </c>
      <c r="B154" s="35"/>
      <c r="C154" s="35"/>
      <c r="D154" s="36"/>
      <c r="E154" s="38">
        <f>SUM(F132)</f>
        <v>0</v>
      </c>
      <c r="F154" s="5"/>
    </row>
    <row r="155" spans="1:6" x14ac:dyDescent="0.3">
      <c r="A155" s="37" t="s">
        <v>128</v>
      </c>
      <c r="B155" s="35"/>
      <c r="C155" s="35"/>
      <c r="D155" s="36"/>
      <c r="E155" s="38">
        <f>F146</f>
        <v>0</v>
      </c>
      <c r="F155" s="5"/>
    </row>
    <row r="156" spans="1:6" x14ac:dyDescent="0.3">
      <c r="A156" s="37" t="s">
        <v>129</v>
      </c>
      <c r="B156" s="35"/>
      <c r="C156" s="35"/>
      <c r="D156" s="36"/>
      <c r="E156" s="38">
        <f>SUM(E152:E155)*0.05</f>
        <v>0</v>
      </c>
      <c r="F156" s="5"/>
    </row>
    <row r="157" spans="1:6" ht="15.6" x14ac:dyDescent="0.3">
      <c r="A157" s="40" t="s">
        <v>130</v>
      </c>
      <c r="B157" s="41"/>
      <c r="C157" s="41"/>
      <c r="D157" s="42"/>
      <c r="E157" s="43">
        <f>SUM(E152:E156)</f>
        <v>0</v>
      </c>
      <c r="F157" s="44"/>
    </row>
    <row r="158" spans="1:6" x14ac:dyDescent="0.3">
      <c r="A158" s="45" t="s">
        <v>131</v>
      </c>
      <c r="B158" s="35"/>
      <c r="C158" s="35"/>
      <c r="D158" s="46"/>
      <c r="E158" s="47">
        <f>SUM(E157*0.15)</f>
        <v>0</v>
      </c>
      <c r="F158" s="44"/>
    </row>
    <row r="159" spans="1:6" x14ac:dyDescent="0.3">
      <c r="A159" s="37" t="s">
        <v>132</v>
      </c>
      <c r="B159" s="35"/>
      <c r="C159" s="37"/>
      <c r="D159" s="37"/>
      <c r="E159" s="38">
        <f>SUM(E157+E158)</f>
        <v>0</v>
      </c>
      <c r="F159" s="4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Krejčí Veronika (ÚMČ Kbely)</dc:creator>
  <cp:lastModifiedBy>Krejčí Veronika (ÚMČ Kbely)</cp:lastModifiedBy>
  <dcterms:created xsi:type="dcterms:W3CDTF">2023-12-06T11:42:13Z</dcterms:created>
  <dcterms:modified xsi:type="dcterms:W3CDTF">2023-12-06T11:46:15Z</dcterms:modified>
</cp:coreProperties>
</file>