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165" windowWidth="15480" windowHeight="6225" activeTab="1"/>
  </bookViews>
  <sheets>
    <sheet name="Výkaz zisku a ztráty" sheetId="2" r:id="rId1"/>
    <sheet name="Rozvahy TSB, a.s." sheetId="1" r:id="rId2"/>
  </sheets>
  <calcPr calcId="125725" concurrentCalc="0"/>
</workbook>
</file>

<file path=xl/calcChain.xml><?xml version="1.0" encoding="utf-8"?>
<calcChain xmlns="http://schemas.openxmlformats.org/spreadsheetml/2006/main">
  <c r="C7" i="2"/>
  <c r="D7"/>
  <c r="E7"/>
  <c r="F7"/>
  <c r="G7"/>
  <c r="D31"/>
  <c r="E31"/>
  <c r="F31"/>
  <c r="G31"/>
  <c r="C31"/>
  <c r="D14"/>
  <c r="E14"/>
  <c r="F14"/>
  <c r="G14"/>
  <c r="C14"/>
  <c r="C10"/>
  <c r="D10"/>
  <c r="F10"/>
  <c r="E10"/>
  <c r="G10"/>
  <c r="D6"/>
  <c r="D13"/>
  <c r="D26"/>
  <c r="E6"/>
  <c r="F6"/>
  <c r="G6"/>
  <c r="G13"/>
  <c r="G26"/>
  <c r="C6"/>
  <c r="C13"/>
  <c r="C26"/>
  <c r="C34"/>
  <c r="C36"/>
  <c r="F13"/>
  <c r="F26"/>
  <c r="F34"/>
  <c r="F36"/>
  <c r="E13"/>
  <c r="E26"/>
  <c r="G34"/>
  <c r="G36"/>
  <c r="E34"/>
  <c r="E36"/>
  <c r="D34"/>
  <c r="D36"/>
</calcChain>
</file>

<file path=xl/sharedStrings.xml><?xml version="1.0" encoding="utf-8"?>
<sst xmlns="http://schemas.openxmlformats.org/spreadsheetml/2006/main" count="273" uniqueCount="209">
  <si>
    <t>Označ.</t>
  </si>
  <si>
    <t>Položka</t>
  </si>
  <si>
    <t xml:space="preserve"> AKTIVA CELKEM 001</t>
  </si>
  <si>
    <t>A.</t>
  </si>
  <si>
    <t>B.</t>
  </si>
  <si>
    <t>B.I.</t>
  </si>
  <si>
    <t>B.I.1.</t>
  </si>
  <si>
    <t xml:space="preserve">      2.</t>
  </si>
  <si>
    <t xml:space="preserve">      3.</t>
  </si>
  <si>
    <t xml:space="preserve">      4.</t>
  </si>
  <si>
    <t xml:space="preserve">      5.</t>
  </si>
  <si>
    <t xml:space="preserve">       -  Jiný nehm. investiční majetek 009</t>
  </si>
  <si>
    <t xml:space="preserve">      6.</t>
  </si>
  <si>
    <t xml:space="preserve">       -  Nedokončené nehmotné investice 010</t>
  </si>
  <si>
    <t xml:space="preserve">      7.</t>
  </si>
  <si>
    <t>B.II.</t>
  </si>
  <si>
    <t>B.II.1.</t>
  </si>
  <si>
    <t xml:space="preserve">       -  Pěstitelské celky trv. porostů 016</t>
  </si>
  <si>
    <t xml:space="preserve">       -  Zákl. stádo a tažná zvířata 017</t>
  </si>
  <si>
    <t xml:space="preserve">       -  Jiný hmotný investiční majetek 018</t>
  </si>
  <si>
    <t xml:space="preserve">      8.</t>
  </si>
  <si>
    <t xml:space="preserve">      9.</t>
  </si>
  <si>
    <t xml:space="preserve">       -  Opravná položka k nabytému maj. 021</t>
  </si>
  <si>
    <t>B.III.</t>
  </si>
  <si>
    <t xml:space="preserve">    -  Finanční investice 022</t>
  </si>
  <si>
    <t>B.III.1.</t>
  </si>
  <si>
    <t xml:space="preserve">       -  Podíly v pod. s rozh. vlivem 023</t>
  </si>
  <si>
    <t xml:space="preserve">       -  Podíly v pod. s podst. vlivem 024</t>
  </si>
  <si>
    <t xml:space="preserve">       -  Ost. inv. cenné papíry a vklady 025</t>
  </si>
  <si>
    <t xml:space="preserve">       -  Půjčky podnikům ve skupině 026</t>
  </si>
  <si>
    <t xml:space="preserve">       -  Jiné finanční investice 027</t>
  </si>
  <si>
    <t>C.</t>
  </si>
  <si>
    <t>C.I.</t>
  </si>
  <si>
    <t>C.I.1.</t>
  </si>
  <si>
    <t xml:space="preserve">       -  Nedokončená výroba a polotovary 031</t>
  </si>
  <si>
    <t xml:space="preserve">       -  Výrobky 032</t>
  </si>
  <si>
    <t xml:space="preserve">       -  Zvířata 033</t>
  </si>
  <si>
    <t xml:space="preserve">       -  Zboží 034</t>
  </si>
  <si>
    <t xml:space="preserve">       -  Poskytnuté zálohy na zásoby 035</t>
  </si>
  <si>
    <t>C.II.</t>
  </si>
  <si>
    <t>C.II.1.</t>
  </si>
  <si>
    <t xml:space="preserve">       -  Pohl. ke společníkům a sdruž. 038</t>
  </si>
  <si>
    <t xml:space="preserve">       -  Pohl. v podnicích s rozh. vlivem 039</t>
  </si>
  <si>
    <t xml:space="preserve">       -  Pohl. v podnicích s podst. vl. 040</t>
  </si>
  <si>
    <t xml:space="preserve">       -  Jiné pohledávky 041</t>
  </si>
  <si>
    <t>C.III.</t>
  </si>
  <si>
    <t>C.III.1.</t>
  </si>
  <si>
    <t xml:space="preserve">       -  Pohl. ke společníkům a sdruž. 044</t>
  </si>
  <si>
    <t xml:space="preserve">       -  Sociální zabezpečení 045</t>
  </si>
  <si>
    <t>C.IV.</t>
  </si>
  <si>
    <t>C.IV.1.</t>
  </si>
  <si>
    <t>D.I.</t>
  </si>
  <si>
    <t>D.I.1.</t>
  </si>
  <si>
    <t>3.</t>
  </si>
  <si>
    <t xml:space="preserve"> PASIVA CELKEM 061</t>
  </si>
  <si>
    <t>A.I.</t>
  </si>
  <si>
    <t>A.I.1.</t>
  </si>
  <si>
    <t xml:space="preserve">       -  Vlastní akcie 065</t>
  </si>
  <si>
    <t>A.II.</t>
  </si>
  <si>
    <t>A.II.1.</t>
  </si>
  <si>
    <t xml:space="preserve">       -  Emisní ažio 067</t>
  </si>
  <si>
    <t xml:space="preserve">       -  Ostatní kapitálové fondy 068</t>
  </si>
  <si>
    <t>A.III.</t>
  </si>
  <si>
    <t>A.III.1.</t>
  </si>
  <si>
    <t>A.IV.</t>
  </si>
  <si>
    <t>A.IV.1.</t>
  </si>
  <si>
    <t>A.V.</t>
  </si>
  <si>
    <t>B. II.</t>
  </si>
  <si>
    <t xml:space="preserve">       -  Emitované dluhopisy 088</t>
  </si>
  <si>
    <t xml:space="preserve">       -  Dlouhodobé směnky k úhradě 089</t>
  </si>
  <si>
    <t xml:space="preserve">       -  Jiné dlouhodobé závazky 090</t>
  </si>
  <si>
    <t>B.IV.</t>
  </si>
  <si>
    <t>B.IV.1.</t>
  </si>
  <si>
    <t>7.</t>
  </si>
  <si>
    <t xml:space="preserve">       -  Závazky z obchodních vztahů                 </t>
  </si>
  <si>
    <t>10.</t>
  </si>
  <si>
    <t xml:space="preserve">     2.</t>
  </si>
  <si>
    <t xml:space="preserve">       -  Dohadné účty aktivní </t>
  </si>
  <si>
    <t xml:space="preserve">       - Změny základního kapitálu</t>
  </si>
  <si>
    <t>Odložený daňový závazek</t>
  </si>
  <si>
    <t xml:space="preserve">Rozvaha </t>
  </si>
  <si>
    <t xml:space="preserve"> -  Pohled. za upsané zákl. kapitál </t>
  </si>
  <si>
    <t xml:space="preserve"> - Dlouhodobý majetek</t>
  </si>
  <si>
    <t xml:space="preserve">       -  Zřizovací výdaje </t>
  </si>
  <si>
    <t xml:space="preserve">       -  Nehm. výsl. výzkumu a vývoje</t>
  </si>
  <si>
    <t xml:space="preserve">       -  Software </t>
  </si>
  <si>
    <t xml:space="preserve">       -  Ocenitelná práva </t>
  </si>
  <si>
    <t xml:space="preserve">       -  Poskytnuté zál. na dlouh.nehm.maj.</t>
  </si>
  <si>
    <t xml:space="preserve">    -  Dlohodobý hmotný majetek </t>
  </si>
  <si>
    <t xml:space="preserve">       -  Pozemky </t>
  </si>
  <si>
    <t xml:space="preserve">       -  Stavby </t>
  </si>
  <si>
    <t xml:space="preserve">       -  Sam. mov. věci a soub. mov. věcí </t>
  </si>
  <si>
    <t xml:space="preserve"> -  Oběžná aktiva </t>
  </si>
  <si>
    <t xml:space="preserve">       -  Poskytnuté zál. na dlouh.hm.maj.</t>
  </si>
  <si>
    <t xml:space="preserve">    -  Zásoby </t>
  </si>
  <si>
    <t xml:space="preserve">       -  Materiál </t>
  </si>
  <si>
    <t xml:space="preserve">    -  Dlouhodobé pohledávky </t>
  </si>
  <si>
    <t xml:space="preserve">       -  Pohledávky z obchodních vztahů</t>
  </si>
  <si>
    <t xml:space="preserve">    -  Krátkodobé pohledávky </t>
  </si>
  <si>
    <t xml:space="preserve">       -  Stát - daňové pohledávky</t>
  </si>
  <si>
    <t xml:space="preserve">       -  Krátkodobé poskytnuté zálohy </t>
  </si>
  <si>
    <t xml:space="preserve">       -  Jiné pohledávky </t>
  </si>
  <si>
    <t xml:space="preserve">    -  Krátkodobý finanční majetek </t>
  </si>
  <si>
    <t xml:space="preserve">       -  Peníze </t>
  </si>
  <si>
    <t xml:space="preserve">       -  Účty v bankách</t>
  </si>
  <si>
    <t xml:space="preserve">    -  Časové rozlišení </t>
  </si>
  <si>
    <t xml:space="preserve">       -  Náklady příštích období </t>
  </si>
  <si>
    <t xml:space="preserve">       -  Příjmy příštích období </t>
  </si>
  <si>
    <t xml:space="preserve"> -  Vlastní kapitál</t>
  </si>
  <si>
    <t xml:space="preserve">    -  Základní kapitál </t>
  </si>
  <si>
    <t xml:space="preserve">       -  Základní kapitál </t>
  </si>
  <si>
    <t xml:space="preserve">    -  Kapitálové fondy </t>
  </si>
  <si>
    <t xml:space="preserve">    -  Fondy ze zisku </t>
  </si>
  <si>
    <t xml:space="preserve">       -  Zákonný rezervní fond </t>
  </si>
  <si>
    <t xml:space="preserve">       -  Statutární a ostatní fondy </t>
  </si>
  <si>
    <t xml:space="preserve">       -  Nerozdělený zisk minulých let</t>
  </si>
  <si>
    <t xml:space="preserve">       -  Neuhrazená ztráta minulých let </t>
  </si>
  <si>
    <t xml:space="preserve">    -  Výsledek hospodaření min. let</t>
  </si>
  <si>
    <t xml:space="preserve">    -  Výsledek hospodaření běžného účetního období</t>
  </si>
  <si>
    <t xml:space="preserve"> -  Cizí zdroje </t>
  </si>
  <si>
    <t xml:space="preserve">    -  Rezervy </t>
  </si>
  <si>
    <t xml:space="preserve">       -  Rezervy podle zvláštních právních předpisů</t>
  </si>
  <si>
    <t xml:space="preserve">       -  Ostatní rezervy</t>
  </si>
  <si>
    <t xml:space="preserve">    -  Dlouhodobé závazky </t>
  </si>
  <si>
    <t xml:space="preserve">       -  Závazky - ovládající a řídící osoba</t>
  </si>
  <si>
    <t xml:space="preserve">       -  Dlouhodobé přijaté zálohy </t>
  </si>
  <si>
    <t xml:space="preserve">    -  Krátkodobé závazky</t>
  </si>
  <si>
    <t xml:space="preserve">       -  Závazky k zaměstnancům </t>
  </si>
  <si>
    <t xml:space="preserve">       -  Závazky ze sociálního zabezpeč. </t>
  </si>
  <si>
    <t xml:space="preserve">       -  Stát - daňové závazky a dotace</t>
  </si>
  <si>
    <t xml:space="preserve">       -  Stát - odložený daňový závazek </t>
  </si>
  <si>
    <t xml:space="preserve">       -  Krátkodobé přijaté zálohy  </t>
  </si>
  <si>
    <t xml:space="preserve">       -  Dohadné účty pasivní </t>
  </si>
  <si>
    <t xml:space="preserve">       -  Jiné závazky </t>
  </si>
  <si>
    <t xml:space="preserve">    -  Bankovní úvěry a výpomoci </t>
  </si>
  <si>
    <t xml:space="preserve">       -  Bankovní úvěry dlouhodobé </t>
  </si>
  <si>
    <t xml:space="preserve"> -  Ostatní pasiva </t>
  </si>
  <si>
    <t xml:space="preserve">       -  Výdaje příštích období </t>
  </si>
  <si>
    <t xml:space="preserve">       -  Výnosy příštích období </t>
  </si>
  <si>
    <t>Výkaz zisku a ztráty</t>
  </si>
  <si>
    <t>k 31.12.2013</t>
  </si>
  <si>
    <t>k 31.12.2014</t>
  </si>
  <si>
    <t>k 31.12.2015</t>
  </si>
  <si>
    <t>k 31.12.2016</t>
  </si>
  <si>
    <t>k 31.12.2017</t>
  </si>
  <si>
    <t>I.</t>
  </si>
  <si>
    <t xml:space="preserve"> Tržby za prodej zboží 001</t>
  </si>
  <si>
    <t xml:space="preserve"> Nákl. vynalož. na prodané zboží 002</t>
  </si>
  <si>
    <t>+</t>
  </si>
  <si>
    <t xml:space="preserve"> Obchodní marže 003</t>
  </si>
  <si>
    <t>II.</t>
  </si>
  <si>
    <t xml:space="preserve"> Výkony 004</t>
  </si>
  <si>
    <t xml:space="preserve">   3.</t>
  </si>
  <si>
    <t xml:space="preserve"> -  Aktivace 007</t>
  </si>
  <si>
    <t xml:space="preserve"> Výkonová spotřeba 008</t>
  </si>
  <si>
    <t>B.1.</t>
  </si>
  <si>
    <t xml:space="preserve"> -  Spotřeba materiálu a energie 009</t>
  </si>
  <si>
    <t>B.2.</t>
  </si>
  <si>
    <t xml:space="preserve"> -  Služby 010</t>
  </si>
  <si>
    <t xml:space="preserve"> Přidaná hodnota 011</t>
  </si>
  <si>
    <t xml:space="preserve"> Osobní náklady 012</t>
  </si>
  <si>
    <t>C.1.</t>
  </si>
  <si>
    <t xml:space="preserve"> -  Mzdové náklady 013</t>
  </si>
  <si>
    <t>C.2.</t>
  </si>
  <si>
    <t xml:space="preserve"> -  Odm. čl. orgánů spol. a družstva 014</t>
  </si>
  <si>
    <t>C.3.</t>
  </si>
  <si>
    <t xml:space="preserve"> -  Náklady na sociální zabezpečení 015</t>
  </si>
  <si>
    <t>C.4.</t>
  </si>
  <si>
    <t xml:space="preserve"> -  Sociální náklady 016</t>
  </si>
  <si>
    <t>D.</t>
  </si>
  <si>
    <t xml:space="preserve"> Daně a poplatky 017</t>
  </si>
  <si>
    <t>E.</t>
  </si>
  <si>
    <t xml:space="preserve"> Odpisy nehmot. a hmot. majetku 018</t>
  </si>
  <si>
    <t>III.</t>
  </si>
  <si>
    <t xml:space="preserve"> Tržby z prod. dlou.. maj. a mater. 019</t>
  </si>
  <si>
    <t>F.</t>
  </si>
  <si>
    <t xml:space="preserve"> Zůst. cena prod. dlouh. maj. a mat. 022</t>
  </si>
  <si>
    <t>G.</t>
  </si>
  <si>
    <t>Změna stavu rezerv a OP provoz.</t>
  </si>
  <si>
    <t>IV.</t>
  </si>
  <si>
    <t xml:space="preserve"> Ostatní provozní výnosy 025</t>
  </si>
  <si>
    <t>H.</t>
  </si>
  <si>
    <t xml:space="preserve"> Ostatní provozní náklady 026</t>
  </si>
  <si>
    <t>*</t>
  </si>
  <si>
    <t xml:space="preserve"> Provozní hospodářský výsledek 029</t>
  </si>
  <si>
    <t>X.</t>
  </si>
  <si>
    <t xml:space="preserve"> Výnosové úroky 041</t>
  </si>
  <si>
    <t>N.</t>
  </si>
  <si>
    <t xml:space="preserve"> Nákladové úroky 042</t>
  </si>
  <si>
    <t>XI.</t>
  </si>
  <si>
    <t xml:space="preserve"> Ostatní finanční výnosy 043</t>
  </si>
  <si>
    <t>O.</t>
  </si>
  <si>
    <t xml:space="preserve"> Ostatní finanční náklady 044</t>
  </si>
  <si>
    <t xml:space="preserve"> Hosp. výsledek z fin. operací 047</t>
  </si>
  <si>
    <t>Q.</t>
  </si>
  <si>
    <t xml:space="preserve"> Daň z příjmů za běžnou činnost 048</t>
  </si>
  <si>
    <t xml:space="preserve">   2.</t>
  </si>
  <si>
    <t xml:space="preserve"> -  odložená 050</t>
  </si>
  <si>
    <t>* *</t>
  </si>
  <si>
    <t xml:space="preserve"> Hosp. výsl. za běžnou činnost 052</t>
  </si>
  <si>
    <t>XIII.</t>
  </si>
  <si>
    <t xml:space="preserve"> Mimořádné výnosy 053</t>
  </si>
  <si>
    <t xml:space="preserve">* * *  </t>
  </si>
  <si>
    <t xml:space="preserve"> Hospodářský výsledek za úč. obd. 060</t>
  </si>
  <si>
    <t xml:space="preserve">       -  Nedokončený dl.hmotný majetek</t>
  </si>
  <si>
    <t xml:space="preserve">    -  Dlouhodobý nehmotný majetek </t>
  </si>
  <si>
    <t>1.</t>
  </si>
  <si>
    <t>Tržby za prodej vlastních služeb</t>
  </si>
  <si>
    <t>Predikce 2013 - 2017</t>
  </si>
</sst>
</file>

<file path=xl/styles.xml><?xml version="1.0" encoding="utf-8"?>
<styleSheet xmlns="http://schemas.openxmlformats.org/spreadsheetml/2006/main">
  <fonts count="11">
    <font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sz val="9.85"/>
      <color indexed="8"/>
      <name val="Arial CE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1" fillId="0" borderId="0" xfId="1" applyFont="1"/>
    <xf numFmtId="0" fontId="0" fillId="0" borderId="1" xfId="1" applyFont="1" applyBorder="1"/>
    <xf numFmtId="0" fontId="4" fillId="0" borderId="0" xfId="1" applyFont="1"/>
    <xf numFmtId="0" fontId="0" fillId="0" borderId="1" xfId="1" quotePrefix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0" fillId="0" borderId="1" xfId="1" applyFont="1" applyBorder="1" applyAlignment="1">
      <alignment horizontal="right"/>
    </xf>
    <xf numFmtId="3" fontId="7" fillId="0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Border="1"/>
    <xf numFmtId="3" fontId="6" fillId="2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0" fontId="8" fillId="0" borderId="0" xfId="1" applyFont="1"/>
    <xf numFmtId="0" fontId="3" fillId="0" borderId="2" xfId="1" applyFont="1" applyBorder="1"/>
    <xf numFmtId="0" fontId="3" fillId="0" borderId="3" xfId="1" applyFont="1" applyBorder="1"/>
    <xf numFmtId="0" fontId="3" fillId="0" borderId="0" xfId="1" applyFont="1"/>
    <xf numFmtId="0" fontId="0" fillId="0" borderId="4" xfId="1" applyFont="1" applyBorder="1"/>
    <xf numFmtId="3" fontId="0" fillId="0" borderId="4" xfId="1" applyNumberFormat="1" applyFont="1" applyBorder="1"/>
    <xf numFmtId="3" fontId="0" fillId="0" borderId="1" xfId="1" applyNumberFormat="1" applyFont="1" applyBorder="1"/>
    <xf numFmtId="3" fontId="0" fillId="0" borderId="0" xfId="0" applyNumberFormat="1"/>
    <xf numFmtId="0" fontId="10" fillId="0" borderId="1" xfId="1" applyFont="1" applyBorder="1"/>
    <xf numFmtId="3" fontId="10" fillId="0" borderId="1" xfId="1" applyNumberFormat="1" applyFont="1" applyBorder="1"/>
    <xf numFmtId="0" fontId="10" fillId="0" borderId="0" xfId="0" applyFont="1"/>
    <xf numFmtId="0" fontId="3" fillId="0" borderId="5" xfId="1" applyFont="1" applyBorder="1"/>
    <xf numFmtId="0" fontId="0" fillId="0" borderId="0" xfId="0" applyBorder="1"/>
    <xf numFmtId="0" fontId="1" fillId="0" borderId="5" xfId="1" applyFont="1" applyBorder="1"/>
    <xf numFmtId="3" fontId="7" fillId="0" borderId="1" xfId="0" applyNumberFormat="1" applyFont="1" applyFill="1" applyBorder="1" applyAlignment="1">
      <alignment horizontal="right" vertical="center"/>
    </xf>
    <xf numFmtId="3" fontId="6" fillId="0" borderId="6" xfId="1" applyNumberFormat="1" applyFont="1" applyFill="1" applyBorder="1"/>
    <xf numFmtId="0" fontId="1" fillId="0" borderId="4" xfId="1" applyFont="1" applyBorder="1"/>
    <xf numFmtId="3" fontId="5" fillId="0" borderId="4" xfId="0" applyNumberFormat="1" applyFont="1" applyFill="1" applyBorder="1" applyAlignment="1" applyProtection="1">
      <alignment vertical="center"/>
    </xf>
    <xf numFmtId="0" fontId="1" fillId="0" borderId="2" xfId="1" applyFont="1" applyBorder="1"/>
    <xf numFmtId="0" fontId="1" fillId="0" borderId="3" xfId="1" applyFont="1" applyBorder="1"/>
    <xf numFmtId="0" fontId="1" fillId="0" borderId="7" xfId="1" applyFont="1" applyBorder="1"/>
    <xf numFmtId="0" fontId="0" fillId="0" borderId="8" xfId="1" applyFont="1" applyBorder="1"/>
    <xf numFmtId="3" fontId="6" fillId="0" borderId="8" xfId="1" applyNumberFormat="1" applyFont="1" applyFill="1" applyBorder="1"/>
    <xf numFmtId="3" fontId="7" fillId="0" borderId="4" xfId="0" applyNumberFormat="1" applyFont="1" applyFill="1" applyBorder="1" applyAlignment="1">
      <alignment horizontal="right" vertical="center"/>
    </xf>
    <xf numFmtId="0" fontId="1" fillId="0" borderId="9" xfId="1" applyFont="1" applyBorder="1"/>
    <xf numFmtId="3" fontId="3" fillId="0" borderId="5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>
      <selection activeCell="B22" sqref="B22"/>
    </sheetView>
  </sheetViews>
  <sheetFormatPr defaultRowHeight="12.75"/>
  <cols>
    <col min="1" max="1" width="7" bestFit="1" customWidth="1"/>
    <col min="2" max="2" width="37.28515625" customWidth="1"/>
    <col min="3" max="7" width="11.7109375" bestFit="1" customWidth="1"/>
  </cols>
  <sheetData>
    <row r="1" spans="1:7">
      <c r="B1" s="23" t="s">
        <v>208</v>
      </c>
    </row>
    <row r="2" spans="1:7" ht="15.75" thickBot="1">
      <c r="B2" s="13" t="s">
        <v>139</v>
      </c>
    </row>
    <row r="3" spans="1:7" s="16" customFormat="1" ht="13.5" thickBot="1">
      <c r="A3" s="14" t="s">
        <v>0</v>
      </c>
      <c r="B3" s="15" t="s">
        <v>1</v>
      </c>
      <c r="C3" s="24" t="s">
        <v>140</v>
      </c>
      <c r="D3" s="24" t="s">
        <v>141</v>
      </c>
      <c r="E3" s="24" t="s">
        <v>142</v>
      </c>
      <c r="F3" s="24" t="s">
        <v>143</v>
      </c>
      <c r="G3" s="24" t="s">
        <v>144</v>
      </c>
    </row>
    <row r="4" spans="1:7" ht="15" customHeight="1">
      <c r="A4" s="17" t="s">
        <v>145</v>
      </c>
      <c r="B4" s="17" t="s">
        <v>146</v>
      </c>
      <c r="C4" s="18">
        <v>1150</v>
      </c>
      <c r="D4" s="18">
        <v>1150</v>
      </c>
      <c r="E4" s="18">
        <v>1150</v>
      </c>
      <c r="F4" s="18">
        <v>1150</v>
      </c>
      <c r="G4" s="18">
        <v>1150</v>
      </c>
    </row>
    <row r="5" spans="1:7" ht="15" customHeight="1">
      <c r="A5" s="2" t="s">
        <v>3</v>
      </c>
      <c r="B5" s="2" t="s">
        <v>147</v>
      </c>
      <c r="C5" s="19">
        <v>1000</v>
      </c>
      <c r="D5" s="19">
        <v>1000</v>
      </c>
      <c r="E5" s="19">
        <v>1000</v>
      </c>
      <c r="F5" s="19">
        <v>1000</v>
      </c>
      <c r="G5" s="19">
        <v>1000</v>
      </c>
    </row>
    <row r="6" spans="1:7" ht="15" customHeight="1">
      <c r="A6" s="2" t="s">
        <v>148</v>
      </c>
      <c r="B6" s="2" t="s">
        <v>149</v>
      </c>
      <c r="C6" s="19">
        <f>+C4-C5</f>
        <v>150</v>
      </c>
      <c r="D6" s="19">
        <f t="shared" ref="D6:G6" si="0">+D4-D5</f>
        <v>150</v>
      </c>
      <c r="E6" s="19">
        <f t="shared" si="0"/>
        <v>150</v>
      </c>
      <c r="F6" s="19">
        <f t="shared" si="0"/>
        <v>150</v>
      </c>
      <c r="G6" s="19">
        <f t="shared" si="0"/>
        <v>150</v>
      </c>
    </row>
    <row r="7" spans="1:7" ht="15" customHeight="1">
      <c r="A7" s="2" t="s">
        <v>150</v>
      </c>
      <c r="B7" s="2" t="s">
        <v>151</v>
      </c>
      <c r="C7" s="19">
        <f t="shared" ref="C7:G7" si="1">C8+C9</f>
        <v>234000</v>
      </c>
      <c r="D7" s="19">
        <f t="shared" si="1"/>
        <v>236000</v>
      </c>
      <c r="E7" s="19">
        <f t="shared" si="1"/>
        <v>237500</v>
      </c>
      <c r="F7" s="19">
        <f t="shared" si="1"/>
        <v>239000</v>
      </c>
      <c r="G7" s="19">
        <f t="shared" si="1"/>
        <v>240000</v>
      </c>
    </row>
    <row r="8" spans="1:7" ht="15" customHeight="1">
      <c r="A8" s="2" t="s">
        <v>206</v>
      </c>
      <c r="B8" s="2" t="s">
        <v>207</v>
      </c>
      <c r="C8" s="19">
        <v>230000</v>
      </c>
      <c r="D8" s="19">
        <v>232000</v>
      </c>
      <c r="E8" s="19">
        <v>233000</v>
      </c>
      <c r="F8" s="19">
        <v>233000</v>
      </c>
      <c r="G8" s="19">
        <v>234000</v>
      </c>
    </row>
    <row r="9" spans="1:7" ht="15" customHeight="1">
      <c r="A9" s="2" t="s">
        <v>152</v>
      </c>
      <c r="B9" s="2" t="s">
        <v>153</v>
      </c>
      <c r="C9" s="19">
        <v>4000</v>
      </c>
      <c r="D9" s="19">
        <v>4000</v>
      </c>
      <c r="E9" s="19">
        <v>4500</v>
      </c>
      <c r="F9" s="19">
        <v>6000</v>
      </c>
      <c r="G9" s="19">
        <v>6000</v>
      </c>
    </row>
    <row r="10" spans="1:7" ht="15" customHeight="1">
      <c r="A10" s="2" t="s">
        <v>4</v>
      </c>
      <c r="B10" s="2" t="s">
        <v>154</v>
      </c>
      <c r="C10" s="19">
        <f>+C11+C12</f>
        <v>127000</v>
      </c>
      <c r="D10" s="19">
        <f t="shared" ref="D10:G10" si="2">+D11+D12</f>
        <v>127000</v>
      </c>
      <c r="E10" s="19">
        <f t="shared" si="2"/>
        <v>126500</v>
      </c>
      <c r="F10" s="19">
        <f t="shared" si="2"/>
        <v>127000</v>
      </c>
      <c r="G10" s="19">
        <f t="shared" si="2"/>
        <v>128000</v>
      </c>
    </row>
    <row r="11" spans="1:7" ht="15" customHeight="1">
      <c r="A11" s="2" t="s">
        <v>155</v>
      </c>
      <c r="B11" s="2" t="s">
        <v>156</v>
      </c>
      <c r="C11" s="19">
        <v>63000</v>
      </c>
      <c r="D11" s="19">
        <v>62000</v>
      </c>
      <c r="E11" s="19">
        <v>61000</v>
      </c>
      <c r="F11" s="19">
        <v>61000</v>
      </c>
      <c r="G11" s="19">
        <v>61000</v>
      </c>
    </row>
    <row r="12" spans="1:7" ht="15" customHeight="1">
      <c r="A12" s="2" t="s">
        <v>157</v>
      </c>
      <c r="B12" s="2" t="s">
        <v>158</v>
      </c>
      <c r="C12" s="19">
        <v>64000</v>
      </c>
      <c r="D12" s="19">
        <v>65000</v>
      </c>
      <c r="E12" s="19">
        <v>65500</v>
      </c>
      <c r="F12" s="19">
        <v>66000</v>
      </c>
      <c r="G12" s="19">
        <v>67000</v>
      </c>
    </row>
    <row r="13" spans="1:7" ht="15" customHeight="1">
      <c r="A13" s="2" t="s">
        <v>148</v>
      </c>
      <c r="B13" s="2" t="s">
        <v>159</v>
      </c>
      <c r="C13" s="19">
        <f t="shared" ref="C13:G13" si="3">+C6+C7-C10</f>
        <v>107150</v>
      </c>
      <c r="D13" s="19">
        <f t="shared" si="3"/>
        <v>109150</v>
      </c>
      <c r="E13" s="19">
        <f t="shared" si="3"/>
        <v>111150</v>
      </c>
      <c r="F13" s="19">
        <f t="shared" si="3"/>
        <v>112150</v>
      </c>
      <c r="G13" s="19">
        <f t="shared" si="3"/>
        <v>112150</v>
      </c>
    </row>
    <row r="14" spans="1:7" ht="15" customHeight="1">
      <c r="A14" s="2" t="s">
        <v>31</v>
      </c>
      <c r="B14" s="2" t="s">
        <v>160</v>
      </c>
      <c r="C14" s="19">
        <f>+C15+C16+C17+C18</f>
        <v>54000</v>
      </c>
      <c r="D14" s="19">
        <f t="shared" ref="D14:G14" si="4">+D15+D16+D17+D18</f>
        <v>54800</v>
      </c>
      <c r="E14" s="19">
        <f t="shared" si="4"/>
        <v>54800</v>
      </c>
      <c r="F14" s="19">
        <f t="shared" si="4"/>
        <v>55600</v>
      </c>
      <c r="G14" s="19">
        <f t="shared" si="4"/>
        <v>55600</v>
      </c>
    </row>
    <row r="15" spans="1:7" ht="15" customHeight="1">
      <c r="A15" s="2" t="s">
        <v>161</v>
      </c>
      <c r="B15" s="2" t="s">
        <v>162</v>
      </c>
      <c r="C15" s="19">
        <v>37500</v>
      </c>
      <c r="D15" s="19">
        <v>38000</v>
      </c>
      <c r="E15" s="19">
        <v>38000</v>
      </c>
      <c r="F15" s="19">
        <v>38500</v>
      </c>
      <c r="G15" s="19">
        <v>38500</v>
      </c>
    </row>
    <row r="16" spans="1:7" ht="15" customHeight="1">
      <c r="A16" s="2" t="s">
        <v>163</v>
      </c>
      <c r="B16" s="2" t="s">
        <v>164</v>
      </c>
      <c r="C16" s="19">
        <v>1200</v>
      </c>
      <c r="D16" s="19">
        <v>1200</v>
      </c>
      <c r="E16" s="19">
        <v>1200</v>
      </c>
      <c r="F16" s="19">
        <v>1200</v>
      </c>
      <c r="G16" s="19">
        <v>1200</v>
      </c>
    </row>
    <row r="17" spans="1:7" ht="15" customHeight="1">
      <c r="A17" s="2" t="s">
        <v>165</v>
      </c>
      <c r="B17" s="2" t="s">
        <v>166</v>
      </c>
      <c r="C17" s="19">
        <v>13000</v>
      </c>
      <c r="D17" s="19">
        <v>13300</v>
      </c>
      <c r="E17" s="19">
        <v>13300</v>
      </c>
      <c r="F17" s="19">
        <v>13500</v>
      </c>
      <c r="G17" s="19">
        <v>13500</v>
      </c>
    </row>
    <row r="18" spans="1:7" ht="15" customHeight="1">
      <c r="A18" s="2" t="s">
        <v>167</v>
      </c>
      <c r="B18" s="2" t="s">
        <v>168</v>
      </c>
      <c r="C18" s="19">
        <v>2300</v>
      </c>
      <c r="D18" s="19">
        <v>2300</v>
      </c>
      <c r="E18" s="19">
        <v>2300</v>
      </c>
      <c r="F18" s="19">
        <v>2400</v>
      </c>
      <c r="G18" s="19">
        <v>2400</v>
      </c>
    </row>
    <row r="19" spans="1:7" ht="15" customHeight="1">
      <c r="A19" s="2" t="s">
        <v>169</v>
      </c>
      <c r="B19" s="2" t="s">
        <v>170</v>
      </c>
      <c r="C19" s="19">
        <v>300</v>
      </c>
      <c r="D19" s="19">
        <v>300</v>
      </c>
      <c r="E19" s="19">
        <v>300</v>
      </c>
      <c r="F19" s="19">
        <v>300</v>
      </c>
      <c r="G19" s="19">
        <v>300</v>
      </c>
    </row>
    <row r="20" spans="1:7" ht="15" customHeight="1">
      <c r="A20" s="2" t="s">
        <v>171</v>
      </c>
      <c r="B20" s="2" t="s">
        <v>172</v>
      </c>
      <c r="C20" s="19">
        <v>60500</v>
      </c>
      <c r="D20" s="19">
        <v>61000</v>
      </c>
      <c r="E20" s="19">
        <v>62500</v>
      </c>
      <c r="F20" s="19">
        <v>62500</v>
      </c>
      <c r="G20" s="19">
        <v>62700</v>
      </c>
    </row>
    <row r="21" spans="1:7" ht="15" customHeight="1">
      <c r="A21" s="2" t="s">
        <v>173</v>
      </c>
      <c r="B21" s="2" t="s">
        <v>174</v>
      </c>
      <c r="C21" s="19">
        <v>250</v>
      </c>
      <c r="D21" s="19">
        <v>200</v>
      </c>
      <c r="E21" s="19">
        <v>200</v>
      </c>
      <c r="F21" s="19">
        <v>200</v>
      </c>
      <c r="G21" s="19">
        <v>200</v>
      </c>
    </row>
    <row r="22" spans="1:7" ht="15" customHeight="1">
      <c r="A22" s="2" t="s">
        <v>175</v>
      </c>
      <c r="B22" s="2" t="s">
        <v>176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ht="15" customHeight="1">
      <c r="A23" s="2" t="s">
        <v>177</v>
      </c>
      <c r="B23" s="2" t="s">
        <v>178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ht="15" customHeight="1">
      <c r="A24" s="2" t="s">
        <v>179</v>
      </c>
      <c r="B24" s="2" t="s">
        <v>180</v>
      </c>
      <c r="C24" s="19">
        <v>14300</v>
      </c>
      <c r="D24" s="19">
        <v>14850</v>
      </c>
      <c r="E24" s="19">
        <v>15050</v>
      </c>
      <c r="F24" s="19">
        <v>15150</v>
      </c>
      <c r="G24" s="19">
        <v>14950</v>
      </c>
    </row>
    <row r="25" spans="1:7" ht="15" customHeight="1">
      <c r="A25" s="2" t="s">
        <v>181</v>
      </c>
      <c r="B25" s="2" t="s">
        <v>182</v>
      </c>
      <c r="C25" s="19">
        <v>500</v>
      </c>
      <c r="D25" s="19">
        <v>500</v>
      </c>
      <c r="E25" s="19">
        <v>500</v>
      </c>
      <c r="F25" s="19">
        <v>500</v>
      </c>
      <c r="G25" s="19">
        <v>500</v>
      </c>
    </row>
    <row r="26" spans="1:7" ht="15" customHeight="1">
      <c r="A26" s="2" t="s">
        <v>183</v>
      </c>
      <c r="B26" s="2" t="s">
        <v>184</v>
      </c>
      <c r="C26" s="19">
        <f>C13-C14-C19-C20+C21-C23-C25+C24</f>
        <v>6400</v>
      </c>
      <c r="D26" s="19">
        <f t="shared" ref="D26:G26" si="5">D13-D14-D19-D20+D21-D23-D25+D24</f>
        <v>7600</v>
      </c>
      <c r="E26" s="19">
        <f t="shared" si="5"/>
        <v>8300</v>
      </c>
      <c r="F26" s="19">
        <f t="shared" si="5"/>
        <v>8600</v>
      </c>
      <c r="G26" s="19">
        <f t="shared" si="5"/>
        <v>8200</v>
      </c>
    </row>
    <row r="27" spans="1:7" ht="15" customHeight="1">
      <c r="A27" s="2" t="s">
        <v>185</v>
      </c>
      <c r="B27" s="2" t="s">
        <v>186</v>
      </c>
      <c r="C27" s="19">
        <v>200</v>
      </c>
      <c r="D27" s="19">
        <v>100</v>
      </c>
      <c r="E27" s="19">
        <v>0</v>
      </c>
      <c r="F27" s="19">
        <v>0</v>
      </c>
      <c r="G27" s="19">
        <v>0</v>
      </c>
    </row>
    <row r="28" spans="1:7" ht="15" customHeight="1">
      <c r="A28" s="2" t="s">
        <v>187</v>
      </c>
      <c r="B28" s="2" t="s">
        <v>188</v>
      </c>
      <c r="C28" s="19">
        <v>2300</v>
      </c>
      <c r="D28" s="19">
        <v>2400</v>
      </c>
      <c r="E28" s="19">
        <v>2500</v>
      </c>
      <c r="F28" s="19">
        <v>2600</v>
      </c>
      <c r="G28" s="19">
        <v>2000</v>
      </c>
    </row>
    <row r="29" spans="1:7" ht="15" customHeight="1">
      <c r="A29" s="2" t="s">
        <v>189</v>
      </c>
      <c r="B29" s="2" t="s">
        <v>190</v>
      </c>
      <c r="C29" s="19">
        <v>0</v>
      </c>
      <c r="D29" s="19">
        <v>0</v>
      </c>
      <c r="E29" s="19">
        <v>0</v>
      </c>
      <c r="F29" s="19"/>
      <c r="G29" s="19">
        <v>0</v>
      </c>
    </row>
    <row r="30" spans="1:7" ht="15" customHeight="1">
      <c r="A30" s="2" t="s">
        <v>191</v>
      </c>
      <c r="B30" s="2" t="s">
        <v>192</v>
      </c>
      <c r="C30" s="19">
        <v>2300</v>
      </c>
      <c r="D30" s="19">
        <v>2300</v>
      </c>
      <c r="E30" s="19">
        <v>2300</v>
      </c>
      <c r="F30" s="19">
        <v>2300</v>
      </c>
      <c r="G30" s="19">
        <v>2300</v>
      </c>
    </row>
    <row r="31" spans="1:7" ht="15" customHeight="1">
      <c r="A31" s="2" t="s">
        <v>183</v>
      </c>
      <c r="B31" s="2" t="s">
        <v>193</v>
      </c>
      <c r="C31" s="19">
        <f t="shared" ref="C31:G31" si="6">+C27-C28+C29-C30</f>
        <v>-4400</v>
      </c>
      <c r="D31" s="19">
        <f t="shared" si="6"/>
        <v>-4600</v>
      </c>
      <c r="E31" s="19">
        <f t="shared" si="6"/>
        <v>-4800</v>
      </c>
      <c r="F31" s="19">
        <f t="shared" si="6"/>
        <v>-4900</v>
      </c>
      <c r="G31" s="19">
        <f t="shared" si="6"/>
        <v>-4300</v>
      </c>
    </row>
    <row r="32" spans="1:7" ht="15" customHeight="1">
      <c r="A32" s="2" t="s">
        <v>194</v>
      </c>
      <c r="B32" s="2" t="s">
        <v>195</v>
      </c>
      <c r="C32" s="19"/>
      <c r="D32" s="19"/>
      <c r="E32" s="19"/>
      <c r="F32" s="19"/>
      <c r="G32" s="19"/>
    </row>
    <row r="33" spans="1:7" ht="15" customHeight="1">
      <c r="A33" s="2" t="s">
        <v>196</v>
      </c>
      <c r="B33" s="2" t="s">
        <v>197</v>
      </c>
      <c r="C33" s="19"/>
      <c r="D33" s="19"/>
      <c r="E33" s="19"/>
      <c r="F33" s="19"/>
      <c r="G33" s="19"/>
    </row>
    <row r="34" spans="1:7" ht="15" customHeight="1">
      <c r="A34" s="2" t="s">
        <v>198</v>
      </c>
      <c r="B34" s="2" t="s">
        <v>199</v>
      </c>
      <c r="C34" s="19">
        <f>+C26+C31</f>
        <v>2000</v>
      </c>
      <c r="D34" s="19">
        <f t="shared" ref="D34:G34" si="7">+D26+D31</f>
        <v>3000</v>
      </c>
      <c r="E34" s="19">
        <f t="shared" si="7"/>
        <v>3500</v>
      </c>
      <c r="F34" s="19">
        <f t="shared" si="7"/>
        <v>3700</v>
      </c>
      <c r="G34" s="19">
        <f t="shared" si="7"/>
        <v>3900</v>
      </c>
    </row>
    <row r="35" spans="1:7" ht="15" customHeight="1">
      <c r="A35" s="2" t="s">
        <v>200</v>
      </c>
      <c r="B35" s="2" t="s">
        <v>201</v>
      </c>
      <c r="C35" s="19">
        <v>1000</v>
      </c>
      <c r="D35" s="19">
        <v>1000</v>
      </c>
      <c r="E35" s="19">
        <v>1000</v>
      </c>
      <c r="F35" s="19">
        <v>1000</v>
      </c>
      <c r="G35" s="19">
        <v>1000</v>
      </c>
    </row>
    <row r="36" spans="1:7" s="23" customFormat="1" ht="15" customHeight="1">
      <c r="A36" s="21" t="s">
        <v>202</v>
      </c>
      <c r="B36" s="21" t="s">
        <v>203</v>
      </c>
      <c r="C36" s="22">
        <f t="shared" ref="C36:G36" si="8">+C34+C35</f>
        <v>3000</v>
      </c>
      <c r="D36" s="22">
        <f t="shared" si="8"/>
        <v>4000</v>
      </c>
      <c r="E36" s="22">
        <f t="shared" si="8"/>
        <v>4500</v>
      </c>
      <c r="F36" s="22">
        <f t="shared" si="8"/>
        <v>4700</v>
      </c>
      <c r="G36" s="22">
        <f t="shared" si="8"/>
        <v>4900</v>
      </c>
    </row>
    <row r="40" spans="1:7">
      <c r="C40" s="20"/>
      <c r="D40" s="20"/>
      <c r="E40" s="20"/>
      <c r="F40" s="20"/>
      <c r="G40" s="20"/>
    </row>
    <row r="42" spans="1:7">
      <c r="C42" s="23"/>
    </row>
  </sheetData>
  <phoneticPr fontId="0" type="noConversion"/>
  <pageMargins left="0.78740157499999996" right="0.78740157499999996" top="0.984251969" bottom="0.984251969" header="0.4921259845" footer="0.4921259845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2"/>
  <sheetViews>
    <sheetView tabSelected="1" workbookViewId="0">
      <pane xSplit="2" ySplit="4" topLeftCell="C5" activePane="bottomRight" state="frozen"/>
      <selection pane="topRight" activeCell="E1" sqref="E1"/>
      <selection pane="bottomLeft" activeCell="A3" sqref="A3"/>
      <selection pane="bottomRight" activeCell="K53" sqref="K53"/>
    </sheetView>
  </sheetViews>
  <sheetFormatPr defaultRowHeight="12.75"/>
  <cols>
    <col min="1" max="1" width="7" bestFit="1" customWidth="1"/>
    <col min="2" max="2" width="37.28515625" customWidth="1"/>
    <col min="3" max="3" width="11.85546875" customWidth="1"/>
    <col min="4" max="7" width="9.140625" bestFit="1" customWidth="1"/>
  </cols>
  <sheetData>
    <row r="1" spans="1:7">
      <c r="B1" s="23" t="s">
        <v>208</v>
      </c>
    </row>
    <row r="2" spans="1:7" ht="15.75" thickBot="1">
      <c r="B2" s="3" t="s">
        <v>80</v>
      </c>
      <c r="G2" s="25"/>
    </row>
    <row r="3" spans="1:7" s="1" customFormat="1" ht="13.5" thickBot="1">
      <c r="A3" s="31" t="s">
        <v>0</v>
      </c>
      <c r="B3" s="32" t="s">
        <v>1</v>
      </c>
      <c r="C3" s="26">
        <v>2013</v>
      </c>
      <c r="D3" s="26">
        <v>2014</v>
      </c>
      <c r="E3" s="26">
        <v>2015</v>
      </c>
      <c r="F3" s="26">
        <v>2016</v>
      </c>
      <c r="G3" s="33">
        <v>2017</v>
      </c>
    </row>
    <row r="4" spans="1:7" s="1" customFormat="1">
      <c r="A4" s="29"/>
      <c r="B4" s="29" t="s">
        <v>2</v>
      </c>
      <c r="C4" s="30">
        <v>1851899.6014100001</v>
      </c>
      <c r="D4" s="30">
        <v>1845799.6014100001</v>
      </c>
      <c r="E4" s="30">
        <v>1835800</v>
      </c>
      <c r="F4" s="30">
        <v>1839600</v>
      </c>
      <c r="G4" s="30">
        <v>1834500</v>
      </c>
    </row>
    <row r="5" spans="1:7">
      <c r="A5" s="2" t="s">
        <v>3</v>
      </c>
      <c r="B5" s="2" t="s">
        <v>81</v>
      </c>
      <c r="C5" s="10"/>
      <c r="D5" s="10"/>
      <c r="E5" s="10"/>
      <c r="F5" s="10"/>
      <c r="G5" s="10"/>
    </row>
    <row r="6" spans="1:7">
      <c r="A6" s="2" t="s">
        <v>4</v>
      </c>
      <c r="B6" s="2" t="s">
        <v>82</v>
      </c>
      <c r="C6" s="10">
        <v>1796699.6014100001</v>
      </c>
      <c r="D6" s="10">
        <v>1796259.6014100001</v>
      </c>
      <c r="E6" s="10">
        <v>1794240</v>
      </c>
      <c r="F6" s="10">
        <v>1796020</v>
      </c>
      <c r="G6" s="10">
        <v>1789000</v>
      </c>
    </row>
    <row r="7" spans="1:7">
      <c r="A7" s="2" t="s">
        <v>5</v>
      </c>
      <c r="B7" s="2" t="s">
        <v>205</v>
      </c>
      <c r="C7" s="10">
        <v>1100</v>
      </c>
      <c r="D7" s="10">
        <v>660</v>
      </c>
      <c r="E7" s="10">
        <v>240</v>
      </c>
      <c r="F7" s="10">
        <v>2020</v>
      </c>
      <c r="G7" s="10">
        <v>1500</v>
      </c>
    </row>
    <row r="8" spans="1:7">
      <c r="A8" s="2" t="s">
        <v>6</v>
      </c>
      <c r="B8" s="2" t="s">
        <v>83</v>
      </c>
      <c r="C8" s="10"/>
      <c r="D8" s="10"/>
      <c r="E8" s="10"/>
      <c r="F8" s="10"/>
      <c r="G8" s="10"/>
    </row>
    <row r="9" spans="1:7">
      <c r="A9" s="2" t="s">
        <v>7</v>
      </c>
      <c r="B9" s="2" t="s">
        <v>84</v>
      </c>
      <c r="C9" s="10"/>
      <c r="D9" s="10"/>
      <c r="E9" s="10"/>
      <c r="F9" s="10"/>
      <c r="G9" s="10"/>
    </row>
    <row r="10" spans="1:7">
      <c r="A10" s="2" t="s">
        <v>8</v>
      </c>
      <c r="B10" s="2" t="s">
        <v>85</v>
      </c>
      <c r="C10" s="9">
        <v>1020</v>
      </c>
      <c r="D10" s="9">
        <v>600</v>
      </c>
      <c r="E10" s="9">
        <v>200</v>
      </c>
      <c r="F10" s="9">
        <v>2000</v>
      </c>
      <c r="G10" s="9">
        <v>1500</v>
      </c>
    </row>
    <row r="11" spans="1:7">
      <c r="A11" s="2" t="s">
        <v>9</v>
      </c>
      <c r="B11" s="2" t="s">
        <v>86</v>
      </c>
      <c r="C11" s="10">
        <v>80</v>
      </c>
      <c r="D11" s="10">
        <v>60</v>
      </c>
      <c r="E11" s="10">
        <v>40</v>
      </c>
      <c r="F11" s="10">
        <v>20</v>
      </c>
      <c r="G11" s="10"/>
    </row>
    <row r="12" spans="1:7" hidden="1">
      <c r="A12" s="2" t="s">
        <v>10</v>
      </c>
      <c r="B12" s="2" t="s">
        <v>11</v>
      </c>
      <c r="C12" s="10"/>
      <c r="D12" s="10"/>
      <c r="E12" s="10"/>
      <c r="F12" s="10"/>
      <c r="G12" s="10"/>
    </row>
    <row r="13" spans="1:7" hidden="1">
      <c r="A13" s="2" t="s">
        <v>12</v>
      </c>
      <c r="B13" s="2" t="s">
        <v>13</v>
      </c>
      <c r="C13" s="10"/>
      <c r="D13" s="10"/>
      <c r="E13" s="10"/>
      <c r="F13" s="10"/>
      <c r="G13" s="10"/>
    </row>
    <row r="14" spans="1:7">
      <c r="A14" s="2" t="s">
        <v>14</v>
      </c>
      <c r="B14" s="2" t="s">
        <v>87</v>
      </c>
      <c r="C14" s="10"/>
      <c r="D14" s="10"/>
      <c r="E14" s="10"/>
      <c r="F14" s="10"/>
      <c r="G14" s="10"/>
    </row>
    <row r="15" spans="1:7">
      <c r="A15" s="2" t="s">
        <v>15</v>
      </c>
      <c r="B15" s="2" t="s">
        <v>88</v>
      </c>
      <c r="C15" s="10">
        <v>1795599.6014100001</v>
      </c>
      <c r="D15" s="10">
        <v>1795599.6014100001</v>
      </c>
      <c r="E15" s="10">
        <v>1794000</v>
      </c>
      <c r="F15" s="10">
        <v>1794000</v>
      </c>
      <c r="G15" s="10">
        <v>1787500</v>
      </c>
    </row>
    <row r="16" spans="1:7">
      <c r="A16" s="2" t="s">
        <v>16</v>
      </c>
      <c r="B16" s="2" t="s">
        <v>89</v>
      </c>
      <c r="C16" s="9">
        <v>9414</v>
      </c>
      <c r="D16" s="9">
        <v>9414</v>
      </c>
      <c r="E16" s="9">
        <v>9414</v>
      </c>
      <c r="F16" s="9">
        <v>9414</v>
      </c>
      <c r="G16" s="9">
        <v>9414</v>
      </c>
    </row>
    <row r="17" spans="1:7">
      <c r="A17" s="2" t="s">
        <v>7</v>
      </c>
      <c r="B17" s="2" t="s">
        <v>90</v>
      </c>
      <c r="C17" s="10">
        <v>1633000</v>
      </c>
      <c r="D17" s="10">
        <v>1628000</v>
      </c>
      <c r="E17" s="10">
        <v>1624000</v>
      </c>
      <c r="F17" s="10">
        <v>1619000</v>
      </c>
      <c r="G17" s="10">
        <v>1611000</v>
      </c>
    </row>
    <row r="18" spans="1:7">
      <c r="A18" s="2" t="s">
        <v>8</v>
      </c>
      <c r="B18" s="2" t="s">
        <v>91</v>
      </c>
      <c r="C18" s="9">
        <v>142599.60141</v>
      </c>
      <c r="D18" s="9">
        <v>142599.60141</v>
      </c>
      <c r="E18" s="9">
        <v>145000</v>
      </c>
      <c r="F18" s="9">
        <v>150000</v>
      </c>
      <c r="G18" s="9">
        <v>151500</v>
      </c>
    </row>
    <row r="19" spans="1:7" hidden="1">
      <c r="A19" s="2" t="s">
        <v>9</v>
      </c>
      <c r="B19" s="2" t="s">
        <v>17</v>
      </c>
      <c r="C19" s="10"/>
      <c r="D19" s="10"/>
      <c r="E19" s="10"/>
      <c r="F19" s="10"/>
      <c r="G19" s="10"/>
    </row>
    <row r="20" spans="1:7" hidden="1">
      <c r="A20" s="2" t="s">
        <v>10</v>
      </c>
      <c r="B20" s="2" t="s">
        <v>18</v>
      </c>
      <c r="C20" s="10"/>
      <c r="D20" s="10"/>
      <c r="E20" s="10"/>
      <c r="F20" s="10"/>
      <c r="G20" s="10"/>
    </row>
    <row r="21" spans="1:7" hidden="1">
      <c r="A21" s="2" t="s">
        <v>12</v>
      </c>
      <c r="B21" s="2" t="s">
        <v>19</v>
      </c>
      <c r="C21" s="10"/>
      <c r="D21" s="10"/>
      <c r="E21" s="10"/>
      <c r="F21" s="10"/>
      <c r="G21" s="10"/>
    </row>
    <row r="22" spans="1:7">
      <c r="A22" s="2" t="s">
        <v>14</v>
      </c>
      <c r="B22" s="2" t="s">
        <v>204</v>
      </c>
      <c r="C22" s="10">
        <v>10586</v>
      </c>
      <c r="D22" s="10">
        <v>15586</v>
      </c>
      <c r="E22" s="10">
        <v>15586</v>
      </c>
      <c r="F22" s="10">
        <v>15586</v>
      </c>
      <c r="G22" s="10">
        <v>15586</v>
      </c>
    </row>
    <row r="23" spans="1:7">
      <c r="A23" s="2" t="s">
        <v>20</v>
      </c>
      <c r="B23" s="2" t="s">
        <v>93</v>
      </c>
      <c r="C23" s="10"/>
      <c r="D23" s="10"/>
      <c r="E23" s="10"/>
      <c r="F23" s="10"/>
      <c r="G23" s="10"/>
    </row>
    <row r="24" spans="1:7" hidden="1">
      <c r="A24" s="2" t="s">
        <v>21</v>
      </c>
      <c r="B24" s="2" t="s">
        <v>22</v>
      </c>
      <c r="C24" s="10"/>
      <c r="D24" s="10"/>
      <c r="E24" s="10"/>
      <c r="F24" s="10"/>
      <c r="G24" s="10"/>
    </row>
    <row r="25" spans="1:7" hidden="1">
      <c r="A25" s="2" t="s">
        <v>23</v>
      </c>
      <c r="B25" s="2" t="s">
        <v>24</v>
      </c>
      <c r="C25" s="10"/>
      <c r="D25" s="10"/>
      <c r="E25" s="10"/>
      <c r="F25" s="10"/>
      <c r="G25" s="10"/>
    </row>
    <row r="26" spans="1:7" hidden="1">
      <c r="A26" s="2" t="s">
        <v>25</v>
      </c>
      <c r="B26" s="2" t="s">
        <v>26</v>
      </c>
      <c r="C26" s="10"/>
      <c r="D26" s="10"/>
      <c r="E26" s="10"/>
      <c r="F26" s="10"/>
      <c r="G26" s="10"/>
    </row>
    <row r="27" spans="1:7" hidden="1">
      <c r="A27" s="2" t="s">
        <v>7</v>
      </c>
      <c r="B27" s="2" t="s">
        <v>27</v>
      </c>
      <c r="C27" s="10"/>
      <c r="D27" s="10"/>
      <c r="E27" s="10"/>
      <c r="F27" s="10"/>
      <c r="G27" s="10"/>
    </row>
    <row r="28" spans="1:7" hidden="1">
      <c r="A28" s="2" t="s">
        <v>8</v>
      </c>
      <c r="B28" s="2" t="s">
        <v>28</v>
      </c>
      <c r="C28" s="10"/>
      <c r="D28" s="10"/>
      <c r="E28" s="10"/>
      <c r="F28" s="10"/>
      <c r="G28" s="10"/>
    </row>
    <row r="29" spans="1:7" hidden="1">
      <c r="A29" s="2" t="s">
        <v>9</v>
      </c>
      <c r="B29" s="2" t="s">
        <v>29</v>
      </c>
      <c r="C29" s="10"/>
      <c r="D29" s="10"/>
      <c r="E29" s="10"/>
      <c r="F29" s="10"/>
      <c r="G29" s="10"/>
    </row>
    <row r="30" spans="1:7" hidden="1">
      <c r="A30" s="2" t="s">
        <v>10</v>
      </c>
      <c r="B30" s="2" t="s">
        <v>30</v>
      </c>
      <c r="C30" s="10"/>
      <c r="D30" s="10"/>
      <c r="E30" s="10"/>
      <c r="F30" s="10"/>
      <c r="G30" s="10"/>
    </row>
    <row r="31" spans="1:7">
      <c r="A31" s="2" t="s">
        <v>31</v>
      </c>
      <c r="B31" s="2" t="s">
        <v>92</v>
      </c>
      <c r="C31" s="10">
        <v>54100</v>
      </c>
      <c r="D31" s="10">
        <v>48440</v>
      </c>
      <c r="E31" s="10">
        <v>40460</v>
      </c>
      <c r="F31" s="10">
        <v>41980</v>
      </c>
      <c r="G31" s="10">
        <v>43900</v>
      </c>
    </row>
    <row r="32" spans="1:7">
      <c r="A32" s="2" t="s">
        <v>32</v>
      </c>
      <c r="B32" s="2" t="s">
        <v>94</v>
      </c>
      <c r="C32" s="11">
        <v>11700</v>
      </c>
      <c r="D32" s="11">
        <v>13000</v>
      </c>
      <c r="E32" s="11">
        <v>15000</v>
      </c>
      <c r="F32" s="11">
        <v>15000</v>
      </c>
      <c r="G32" s="11">
        <v>15000</v>
      </c>
    </row>
    <row r="33" spans="1:7">
      <c r="A33" s="2" t="s">
        <v>33</v>
      </c>
      <c r="B33" s="2" t="s">
        <v>95</v>
      </c>
      <c r="C33" s="11">
        <v>12000</v>
      </c>
      <c r="D33" s="11">
        <v>13000</v>
      </c>
      <c r="E33" s="11">
        <v>15000</v>
      </c>
      <c r="F33" s="11">
        <v>15000</v>
      </c>
      <c r="G33" s="11">
        <v>15000</v>
      </c>
    </row>
    <row r="34" spans="1:7" hidden="1">
      <c r="A34" s="2" t="s">
        <v>7</v>
      </c>
      <c r="B34" s="2" t="s">
        <v>34</v>
      </c>
      <c r="C34" s="10"/>
      <c r="D34" s="10"/>
      <c r="E34" s="10"/>
      <c r="F34" s="10"/>
      <c r="G34" s="10"/>
    </row>
    <row r="35" spans="1:7" hidden="1">
      <c r="A35" s="2" t="s">
        <v>8</v>
      </c>
      <c r="B35" s="2" t="s">
        <v>35</v>
      </c>
      <c r="C35" s="10"/>
      <c r="D35" s="10"/>
      <c r="E35" s="10"/>
      <c r="F35" s="10"/>
      <c r="G35" s="10"/>
    </row>
    <row r="36" spans="1:7" hidden="1">
      <c r="A36" s="2" t="s">
        <v>9</v>
      </c>
      <c r="B36" s="2" t="s">
        <v>36</v>
      </c>
      <c r="C36" s="10"/>
      <c r="D36" s="10"/>
      <c r="E36" s="10"/>
      <c r="F36" s="10"/>
      <c r="G36" s="10"/>
    </row>
    <row r="37" spans="1:7" hidden="1">
      <c r="A37" s="2" t="s">
        <v>10</v>
      </c>
      <c r="B37" s="2" t="s">
        <v>37</v>
      </c>
      <c r="C37" s="10"/>
      <c r="D37" s="10"/>
      <c r="E37" s="10"/>
      <c r="F37" s="10"/>
      <c r="G37" s="10"/>
    </row>
    <row r="38" spans="1:7" hidden="1">
      <c r="A38" s="2" t="s">
        <v>12</v>
      </c>
      <c r="B38" s="2" t="s">
        <v>38</v>
      </c>
      <c r="C38" s="10"/>
      <c r="D38" s="10"/>
      <c r="E38" s="10"/>
      <c r="F38" s="10"/>
      <c r="G38" s="10"/>
    </row>
    <row r="39" spans="1:7">
      <c r="A39" s="2" t="s">
        <v>39</v>
      </c>
      <c r="B39" s="2" t="s">
        <v>96</v>
      </c>
      <c r="C39" s="10">
        <v>5000</v>
      </c>
      <c r="D39" s="10">
        <v>4000</v>
      </c>
      <c r="E39" s="10">
        <v>3000</v>
      </c>
      <c r="F39" s="10">
        <v>2500</v>
      </c>
      <c r="G39" s="10">
        <v>2500</v>
      </c>
    </row>
    <row r="40" spans="1:7">
      <c r="A40" s="2" t="s">
        <v>40</v>
      </c>
      <c r="B40" s="2" t="s">
        <v>97</v>
      </c>
      <c r="C40" s="10">
        <v>5000</v>
      </c>
      <c r="D40" s="10">
        <v>4000</v>
      </c>
      <c r="E40" s="10">
        <v>3000</v>
      </c>
      <c r="F40" s="10">
        <v>2500</v>
      </c>
      <c r="G40" s="10">
        <v>2500</v>
      </c>
    </row>
    <row r="41" spans="1:7" hidden="1">
      <c r="A41" s="2" t="s">
        <v>7</v>
      </c>
      <c r="B41" s="2" t="s">
        <v>41</v>
      </c>
      <c r="C41" s="10"/>
      <c r="D41" s="10"/>
      <c r="E41" s="10"/>
      <c r="F41" s="10"/>
      <c r="G41" s="10"/>
    </row>
    <row r="42" spans="1:7" hidden="1">
      <c r="A42" s="2" t="s">
        <v>8</v>
      </c>
      <c r="B42" s="2" t="s">
        <v>42</v>
      </c>
      <c r="C42" s="10"/>
      <c r="D42" s="10"/>
      <c r="E42" s="10"/>
      <c r="F42" s="10"/>
      <c r="G42" s="10"/>
    </row>
    <row r="43" spans="1:7" hidden="1">
      <c r="A43" s="2" t="s">
        <v>9</v>
      </c>
      <c r="B43" s="2" t="s">
        <v>43</v>
      </c>
      <c r="C43" s="10"/>
      <c r="D43" s="10"/>
      <c r="E43" s="10"/>
      <c r="F43" s="10"/>
      <c r="G43" s="10"/>
    </row>
    <row r="44" spans="1:7" hidden="1">
      <c r="A44" s="2" t="s">
        <v>10</v>
      </c>
      <c r="B44" s="2" t="s">
        <v>44</v>
      </c>
      <c r="C44" s="10"/>
      <c r="D44" s="10"/>
      <c r="E44" s="10"/>
      <c r="F44" s="10"/>
      <c r="G44" s="10"/>
    </row>
    <row r="45" spans="1:7">
      <c r="A45" s="2" t="s">
        <v>45</v>
      </c>
      <c r="B45" s="2" t="s">
        <v>98</v>
      </c>
      <c r="C45" s="10">
        <v>16300</v>
      </c>
      <c r="D45" s="10">
        <v>16340</v>
      </c>
      <c r="E45" s="10">
        <v>17360</v>
      </c>
      <c r="F45" s="10">
        <v>18380</v>
      </c>
      <c r="G45" s="10">
        <v>19300</v>
      </c>
    </row>
    <row r="46" spans="1:7">
      <c r="A46" s="2" t="s">
        <v>46</v>
      </c>
      <c r="B46" s="2" t="s">
        <v>97</v>
      </c>
      <c r="C46" s="11">
        <v>10000</v>
      </c>
      <c r="D46" s="11">
        <v>10000</v>
      </c>
      <c r="E46" s="11">
        <v>11000</v>
      </c>
      <c r="F46" s="11">
        <v>12000</v>
      </c>
      <c r="G46" s="11">
        <v>13000</v>
      </c>
    </row>
    <row r="47" spans="1:7" hidden="1">
      <c r="A47" s="2" t="s">
        <v>7</v>
      </c>
      <c r="B47" s="2" t="s">
        <v>47</v>
      </c>
      <c r="C47" s="10"/>
      <c r="D47" s="10"/>
      <c r="E47" s="10"/>
      <c r="F47" s="10"/>
      <c r="G47" s="10"/>
    </row>
    <row r="48" spans="1:7" hidden="1">
      <c r="A48" s="2" t="s">
        <v>8</v>
      </c>
      <c r="B48" s="2" t="s">
        <v>48</v>
      </c>
      <c r="C48" s="10"/>
      <c r="D48" s="10"/>
      <c r="E48" s="10"/>
      <c r="F48" s="10"/>
      <c r="G48" s="10"/>
    </row>
    <row r="49" spans="1:7">
      <c r="A49" s="2" t="s">
        <v>9</v>
      </c>
      <c r="B49" s="2" t="s">
        <v>99</v>
      </c>
      <c r="C49" s="10"/>
      <c r="D49" s="10"/>
      <c r="E49" s="10"/>
      <c r="F49" s="10"/>
      <c r="G49" s="10"/>
    </row>
    <row r="50" spans="1:7">
      <c r="A50" s="2" t="s">
        <v>12</v>
      </c>
      <c r="B50" s="4" t="s">
        <v>100</v>
      </c>
      <c r="C50" s="11">
        <v>6000</v>
      </c>
      <c r="D50" s="11">
        <v>6000</v>
      </c>
      <c r="E50" s="11">
        <v>6000</v>
      </c>
      <c r="F50" s="11">
        <v>6000</v>
      </c>
      <c r="G50" s="11">
        <v>6000</v>
      </c>
    </row>
    <row r="51" spans="1:7">
      <c r="A51" s="2" t="s">
        <v>14</v>
      </c>
      <c r="B51" s="5" t="s">
        <v>77</v>
      </c>
      <c r="C51" s="10"/>
      <c r="D51" s="10"/>
      <c r="E51" s="10"/>
      <c r="F51" s="10"/>
      <c r="G51" s="10"/>
    </row>
    <row r="52" spans="1:7">
      <c r="A52" s="2" t="s">
        <v>20</v>
      </c>
      <c r="B52" s="2" t="s">
        <v>101</v>
      </c>
      <c r="C52" s="10">
        <v>300</v>
      </c>
      <c r="D52" s="10">
        <v>340</v>
      </c>
      <c r="E52" s="10">
        <v>360</v>
      </c>
      <c r="F52" s="10">
        <v>380</v>
      </c>
      <c r="G52" s="10">
        <v>300</v>
      </c>
    </row>
    <row r="53" spans="1:7">
      <c r="A53" s="2" t="s">
        <v>49</v>
      </c>
      <c r="B53" s="2" t="s">
        <v>102</v>
      </c>
      <c r="C53" s="10">
        <v>21100</v>
      </c>
      <c r="D53" s="10">
        <v>15100</v>
      </c>
      <c r="E53" s="10">
        <v>5100</v>
      </c>
      <c r="F53" s="10">
        <v>6100</v>
      </c>
      <c r="G53" s="10">
        <v>7100</v>
      </c>
    </row>
    <row r="54" spans="1:7">
      <c r="A54" s="2" t="s">
        <v>50</v>
      </c>
      <c r="B54" s="2" t="s">
        <v>103</v>
      </c>
      <c r="C54" s="11">
        <v>100</v>
      </c>
      <c r="D54" s="11">
        <v>100</v>
      </c>
      <c r="E54" s="11">
        <v>100</v>
      </c>
      <c r="F54" s="11">
        <v>100</v>
      </c>
      <c r="G54" s="11">
        <v>100</v>
      </c>
    </row>
    <row r="55" spans="1:7">
      <c r="A55" s="2" t="s">
        <v>7</v>
      </c>
      <c r="B55" s="2" t="s">
        <v>104</v>
      </c>
      <c r="C55" s="10">
        <v>21000</v>
      </c>
      <c r="D55" s="10">
        <v>15000</v>
      </c>
      <c r="E55" s="10">
        <v>5000</v>
      </c>
      <c r="F55" s="10">
        <v>6000</v>
      </c>
      <c r="G55" s="10">
        <v>7000</v>
      </c>
    </row>
    <row r="56" spans="1:7">
      <c r="A56" s="2" t="s">
        <v>51</v>
      </c>
      <c r="B56" s="2" t="s">
        <v>105</v>
      </c>
      <c r="C56" s="10">
        <v>1100</v>
      </c>
      <c r="D56" s="10">
        <v>1100</v>
      </c>
      <c r="E56" s="10">
        <v>1100</v>
      </c>
      <c r="F56" s="10">
        <v>1600</v>
      </c>
      <c r="G56" s="10">
        <v>1600</v>
      </c>
    </row>
    <row r="57" spans="1:7">
      <c r="A57" s="2" t="s">
        <v>52</v>
      </c>
      <c r="B57" s="2" t="s">
        <v>106</v>
      </c>
      <c r="C57" s="10">
        <v>1000</v>
      </c>
      <c r="D57" s="10">
        <v>1000</v>
      </c>
      <c r="E57" s="10">
        <v>1000</v>
      </c>
      <c r="F57" s="10">
        <v>1500</v>
      </c>
      <c r="G57" s="10">
        <v>1500</v>
      </c>
    </row>
    <row r="58" spans="1:7">
      <c r="A58" s="2" t="s">
        <v>7</v>
      </c>
      <c r="B58" s="2" t="s">
        <v>107</v>
      </c>
      <c r="C58" s="10">
        <v>100</v>
      </c>
      <c r="D58" s="10">
        <v>100</v>
      </c>
      <c r="E58" s="10">
        <v>100</v>
      </c>
      <c r="F58" s="10">
        <v>100</v>
      </c>
      <c r="G58" s="10">
        <v>100</v>
      </c>
    </row>
    <row r="59" spans="1:7" ht="13.5" thickBot="1">
      <c r="A59" s="34"/>
      <c r="B59" s="34"/>
      <c r="C59" s="35"/>
      <c r="D59" s="35"/>
      <c r="E59" s="35"/>
      <c r="F59" s="35"/>
      <c r="G59" s="35"/>
    </row>
    <row r="60" spans="1:7" s="1" customFormat="1" ht="13.5" thickBot="1">
      <c r="A60" s="37"/>
      <c r="B60" s="26" t="s">
        <v>54</v>
      </c>
      <c r="C60" s="38">
        <v>1851900</v>
      </c>
      <c r="D60" s="38">
        <v>1845800</v>
      </c>
      <c r="E60" s="38">
        <v>1835800.3807999999</v>
      </c>
      <c r="F60" s="38">
        <v>1839600.3807999999</v>
      </c>
      <c r="G60" s="39">
        <v>1834500.3807999999</v>
      </c>
    </row>
    <row r="61" spans="1:7">
      <c r="A61" s="17" t="s">
        <v>3</v>
      </c>
      <c r="B61" s="17" t="s">
        <v>108</v>
      </c>
      <c r="C61" s="36">
        <v>1705152</v>
      </c>
      <c r="D61" s="36">
        <v>1708670</v>
      </c>
      <c r="E61" s="36">
        <v>1711670.3807999999</v>
      </c>
      <c r="F61" s="36">
        <v>1716370.3807999999</v>
      </c>
      <c r="G61" s="36">
        <v>1721270.3807999999</v>
      </c>
    </row>
    <row r="62" spans="1:7">
      <c r="A62" s="2" t="s">
        <v>55</v>
      </c>
      <c r="B62" s="2" t="s">
        <v>109</v>
      </c>
      <c r="C62" s="27">
        <v>1594045</v>
      </c>
      <c r="D62" s="27">
        <v>1594045</v>
      </c>
      <c r="E62" s="27">
        <v>1594045</v>
      </c>
      <c r="F62" s="27">
        <v>1594045</v>
      </c>
      <c r="G62" s="27">
        <v>1594045</v>
      </c>
    </row>
    <row r="63" spans="1:7">
      <c r="A63" s="2" t="s">
        <v>56</v>
      </c>
      <c r="B63" s="2" t="s">
        <v>110</v>
      </c>
      <c r="C63" s="20">
        <v>1594045</v>
      </c>
      <c r="D63" s="20">
        <v>1594045</v>
      </c>
      <c r="E63" s="20">
        <v>1594045</v>
      </c>
      <c r="F63" s="20">
        <v>1594045</v>
      </c>
      <c r="G63" s="20">
        <v>1594045</v>
      </c>
    </row>
    <row r="64" spans="1:7" hidden="1">
      <c r="A64" s="2" t="s">
        <v>76</v>
      </c>
      <c r="B64" s="2" t="s">
        <v>57</v>
      </c>
      <c r="C64" s="10"/>
      <c r="D64" s="10"/>
      <c r="E64" s="10"/>
      <c r="F64" s="10"/>
      <c r="G64" s="10"/>
    </row>
    <row r="65" spans="1:7">
      <c r="A65" s="6" t="s">
        <v>53</v>
      </c>
      <c r="B65" s="2" t="s">
        <v>78</v>
      </c>
      <c r="C65" s="10"/>
      <c r="D65" s="10"/>
      <c r="E65" s="10"/>
      <c r="F65" s="10"/>
      <c r="G65" s="10"/>
    </row>
    <row r="66" spans="1:7">
      <c r="A66" s="2" t="s">
        <v>58</v>
      </c>
      <c r="B66" s="2" t="s">
        <v>111</v>
      </c>
      <c r="C66" s="10"/>
      <c r="D66" s="10"/>
      <c r="E66" s="10"/>
      <c r="F66" s="10"/>
      <c r="G66" s="10"/>
    </row>
    <row r="67" spans="1:7" hidden="1">
      <c r="A67" s="2" t="s">
        <v>59</v>
      </c>
      <c r="B67" s="2" t="s">
        <v>60</v>
      </c>
      <c r="C67" s="10"/>
      <c r="D67" s="10"/>
      <c r="E67" s="10"/>
      <c r="F67" s="10"/>
      <c r="G67" s="10"/>
    </row>
    <row r="68" spans="1:7" hidden="1">
      <c r="A68" s="2" t="s">
        <v>7</v>
      </c>
      <c r="B68" s="2" t="s">
        <v>61</v>
      </c>
      <c r="C68" s="10"/>
      <c r="D68" s="10"/>
      <c r="E68" s="10"/>
      <c r="F68" s="10"/>
      <c r="G68" s="10"/>
    </row>
    <row r="69" spans="1:7">
      <c r="A69" s="2" t="s">
        <v>62</v>
      </c>
      <c r="B69" s="2" t="s">
        <v>112</v>
      </c>
      <c r="C69" s="27">
        <v>8068</v>
      </c>
      <c r="D69" s="27">
        <v>7736</v>
      </c>
      <c r="E69" s="27">
        <v>7436</v>
      </c>
      <c r="F69" s="27">
        <v>8161</v>
      </c>
      <c r="G69" s="27">
        <v>8896</v>
      </c>
    </row>
    <row r="70" spans="1:7">
      <c r="A70" s="2" t="s">
        <v>63</v>
      </c>
      <c r="B70" s="2" t="s">
        <v>113</v>
      </c>
      <c r="C70" s="10">
        <v>6068</v>
      </c>
      <c r="D70" s="10">
        <v>6218</v>
      </c>
      <c r="E70" s="10">
        <v>6418</v>
      </c>
      <c r="F70" s="10">
        <v>6653</v>
      </c>
      <c r="G70" s="10">
        <v>6898</v>
      </c>
    </row>
    <row r="71" spans="1:7">
      <c r="A71" s="2" t="s">
        <v>8</v>
      </c>
      <c r="B71" s="2" t="s">
        <v>114</v>
      </c>
      <c r="C71" s="12">
        <v>2000</v>
      </c>
      <c r="D71" s="12">
        <v>1518</v>
      </c>
      <c r="E71" s="12">
        <v>1018</v>
      </c>
      <c r="F71" s="12">
        <v>1508</v>
      </c>
      <c r="G71" s="12">
        <v>1998</v>
      </c>
    </row>
    <row r="72" spans="1:7">
      <c r="A72" s="2" t="s">
        <v>64</v>
      </c>
      <c r="B72" s="2" t="s">
        <v>117</v>
      </c>
      <c r="C72" s="10">
        <v>100039</v>
      </c>
      <c r="D72" s="10">
        <v>102889</v>
      </c>
      <c r="E72" s="10">
        <v>105689.3808</v>
      </c>
      <c r="F72" s="10">
        <v>109464.3808</v>
      </c>
      <c r="G72" s="10">
        <v>113429.3808</v>
      </c>
    </row>
    <row r="73" spans="1:7">
      <c r="A73" s="2" t="s">
        <v>65</v>
      </c>
      <c r="B73" s="2" t="s">
        <v>115</v>
      </c>
      <c r="C73" s="10">
        <v>100039.3808</v>
      </c>
      <c r="D73" s="10">
        <v>102389.3808</v>
      </c>
      <c r="E73" s="10">
        <v>105689.3808</v>
      </c>
      <c r="F73" s="10">
        <v>109464.3808</v>
      </c>
      <c r="G73" s="10">
        <v>113429.3808</v>
      </c>
    </row>
    <row r="74" spans="1:7">
      <c r="A74" s="2" t="s">
        <v>7</v>
      </c>
      <c r="B74" s="2" t="s">
        <v>116</v>
      </c>
      <c r="C74" s="10"/>
      <c r="D74" s="10"/>
      <c r="E74" s="10"/>
      <c r="F74" s="10"/>
      <c r="G74" s="10"/>
    </row>
    <row r="75" spans="1:7">
      <c r="A75" s="2" t="s">
        <v>66</v>
      </c>
      <c r="B75" s="2" t="s">
        <v>118</v>
      </c>
      <c r="C75" s="12">
        <v>3000</v>
      </c>
      <c r="D75" s="12">
        <v>4000</v>
      </c>
      <c r="E75" s="12">
        <v>4500</v>
      </c>
      <c r="F75" s="12">
        <v>4700</v>
      </c>
      <c r="G75" s="12">
        <v>4900</v>
      </c>
    </row>
    <row r="76" spans="1:7">
      <c r="A76" s="2" t="s">
        <v>4</v>
      </c>
      <c r="B76" s="2" t="s">
        <v>119</v>
      </c>
      <c r="C76" s="27">
        <v>144748</v>
      </c>
      <c r="D76" s="27">
        <v>135630</v>
      </c>
      <c r="E76" s="27">
        <v>122130</v>
      </c>
      <c r="F76" s="27">
        <v>121730</v>
      </c>
      <c r="G76" s="27">
        <v>112230</v>
      </c>
    </row>
    <row r="77" spans="1:7">
      <c r="A77" s="2" t="s">
        <v>5</v>
      </c>
      <c r="B77" s="2" t="s">
        <v>120</v>
      </c>
      <c r="C77" s="10">
        <v>3448</v>
      </c>
      <c r="D77" s="10">
        <v>3448</v>
      </c>
      <c r="E77" s="10">
        <v>3448</v>
      </c>
      <c r="F77" s="10">
        <v>3448</v>
      </c>
      <c r="G77" s="10">
        <v>3448</v>
      </c>
    </row>
    <row r="78" spans="1:7">
      <c r="A78" s="2" t="s">
        <v>6</v>
      </c>
      <c r="B78" s="2" t="s">
        <v>121</v>
      </c>
      <c r="C78" s="10"/>
      <c r="D78" s="10"/>
      <c r="E78" s="10"/>
      <c r="F78" s="10"/>
      <c r="G78" s="10"/>
    </row>
    <row r="79" spans="1:7">
      <c r="A79" s="2" t="s">
        <v>8</v>
      </c>
      <c r="B79" s="2" t="s">
        <v>122</v>
      </c>
      <c r="C79" s="10">
        <v>3448</v>
      </c>
      <c r="D79" s="10">
        <v>3448</v>
      </c>
      <c r="E79" s="10">
        <v>3448</v>
      </c>
      <c r="F79" s="10">
        <v>3448</v>
      </c>
      <c r="G79" s="10">
        <v>3448</v>
      </c>
    </row>
    <row r="80" spans="1:7">
      <c r="A80" s="2" t="s">
        <v>67</v>
      </c>
      <c r="B80" s="2" t="s">
        <v>123</v>
      </c>
      <c r="C80" s="10">
        <v>6550</v>
      </c>
      <c r="D80" s="10">
        <v>6082</v>
      </c>
      <c r="E80" s="10">
        <v>2532</v>
      </c>
      <c r="F80" s="10">
        <v>1882</v>
      </c>
      <c r="G80" s="10">
        <v>1582</v>
      </c>
    </row>
    <row r="81" spans="1:9">
      <c r="A81" s="2" t="s">
        <v>16</v>
      </c>
      <c r="B81" s="7" t="s">
        <v>74</v>
      </c>
      <c r="C81" s="12">
        <v>3000</v>
      </c>
      <c r="D81" s="12">
        <v>3000</v>
      </c>
      <c r="E81" s="12">
        <v>0</v>
      </c>
      <c r="F81" s="12">
        <v>0</v>
      </c>
      <c r="G81" s="12">
        <v>0</v>
      </c>
    </row>
    <row r="82" spans="1:9">
      <c r="A82" s="2" t="s">
        <v>7</v>
      </c>
      <c r="B82" s="2" t="s">
        <v>124</v>
      </c>
      <c r="C82" s="10">
        <v>850</v>
      </c>
      <c r="D82" s="10">
        <v>682</v>
      </c>
      <c r="E82" s="10">
        <v>432</v>
      </c>
      <c r="F82" s="10">
        <v>0</v>
      </c>
      <c r="G82" s="10">
        <v>0</v>
      </c>
      <c r="H82" s="28"/>
      <c r="I82" s="25"/>
    </row>
    <row r="83" spans="1:9">
      <c r="A83" s="2" t="s">
        <v>8</v>
      </c>
      <c r="B83" s="2" t="s">
        <v>79</v>
      </c>
      <c r="C83" s="10"/>
      <c r="D83" s="10"/>
      <c r="E83" s="10"/>
      <c r="F83" s="10"/>
      <c r="G83" s="10"/>
    </row>
    <row r="84" spans="1:9">
      <c r="A84" s="2" t="s">
        <v>9</v>
      </c>
      <c r="B84" s="2" t="s">
        <v>125</v>
      </c>
      <c r="C84" s="10">
        <v>2700</v>
      </c>
      <c r="D84" s="10">
        <v>2400</v>
      </c>
      <c r="E84" s="10">
        <v>2100</v>
      </c>
      <c r="F84" s="10">
        <v>1882</v>
      </c>
      <c r="G84" s="10">
        <v>1582</v>
      </c>
    </row>
    <row r="85" spans="1:9" hidden="1">
      <c r="A85" s="2" t="s">
        <v>10</v>
      </c>
      <c r="B85" s="2" t="s">
        <v>68</v>
      </c>
      <c r="C85" s="10"/>
      <c r="D85" s="10"/>
      <c r="E85" s="10"/>
      <c r="F85" s="10"/>
      <c r="G85" s="10"/>
    </row>
    <row r="86" spans="1:9" hidden="1">
      <c r="A86" s="2" t="s">
        <v>12</v>
      </c>
      <c r="B86" s="2" t="s">
        <v>69</v>
      </c>
      <c r="C86" s="10"/>
      <c r="D86" s="10"/>
      <c r="E86" s="10"/>
      <c r="F86" s="10"/>
      <c r="G86" s="10"/>
    </row>
    <row r="87" spans="1:9" hidden="1">
      <c r="A87" s="8" t="s">
        <v>73</v>
      </c>
      <c r="B87" s="2" t="s">
        <v>70</v>
      </c>
      <c r="C87" s="10"/>
      <c r="D87" s="10"/>
      <c r="E87" s="10"/>
      <c r="F87" s="10"/>
      <c r="G87" s="10"/>
    </row>
    <row r="88" spans="1:9">
      <c r="A88" s="2" t="s">
        <v>23</v>
      </c>
      <c r="B88" s="2" t="s">
        <v>126</v>
      </c>
      <c r="C88" s="12">
        <v>58000</v>
      </c>
      <c r="D88" s="12">
        <v>58000</v>
      </c>
      <c r="E88" s="12">
        <v>49000</v>
      </c>
      <c r="F88" s="12">
        <v>42200</v>
      </c>
      <c r="G88" s="12">
        <v>37200</v>
      </c>
    </row>
    <row r="89" spans="1:9">
      <c r="A89" s="2" t="s">
        <v>25</v>
      </c>
      <c r="B89" s="2" t="s">
        <v>74</v>
      </c>
      <c r="C89" s="10">
        <v>16000</v>
      </c>
      <c r="D89" s="10">
        <v>17000</v>
      </c>
      <c r="E89" s="10">
        <v>17000</v>
      </c>
      <c r="F89" s="10">
        <v>17000</v>
      </c>
      <c r="G89" s="10">
        <v>17000</v>
      </c>
    </row>
    <row r="90" spans="1:9">
      <c r="A90" s="2" t="s">
        <v>8</v>
      </c>
      <c r="B90" s="2" t="s">
        <v>127</v>
      </c>
      <c r="C90" s="12">
        <v>2700</v>
      </c>
      <c r="D90" s="12">
        <v>2750</v>
      </c>
      <c r="E90" s="12">
        <v>2750</v>
      </c>
      <c r="F90" s="12">
        <v>2800</v>
      </c>
      <c r="G90" s="12">
        <v>2800</v>
      </c>
    </row>
    <row r="91" spans="1:9">
      <c r="A91" s="2" t="s">
        <v>9</v>
      </c>
      <c r="B91" s="2" t="s">
        <v>128</v>
      </c>
      <c r="C91" s="10">
        <v>1700</v>
      </c>
      <c r="D91" s="10">
        <v>1700</v>
      </c>
      <c r="E91" s="10">
        <v>1700</v>
      </c>
      <c r="F91" s="10">
        <v>1800</v>
      </c>
      <c r="G91" s="10">
        <v>1800</v>
      </c>
    </row>
    <row r="92" spans="1:9">
      <c r="A92" s="2" t="s">
        <v>10</v>
      </c>
      <c r="B92" s="2" t="s">
        <v>129</v>
      </c>
      <c r="C92" s="12">
        <v>500</v>
      </c>
      <c r="D92" s="12">
        <v>500</v>
      </c>
      <c r="E92" s="12">
        <v>500</v>
      </c>
      <c r="F92" s="12">
        <v>500</v>
      </c>
      <c r="G92" s="12">
        <v>500</v>
      </c>
    </row>
    <row r="93" spans="1:9">
      <c r="A93" s="2" t="s">
        <v>12</v>
      </c>
      <c r="B93" s="2" t="s">
        <v>130</v>
      </c>
      <c r="C93" s="10"/>
      <c r="D93" s="10"/>
      <c r="E93" s="10"/>
      <c r="F93" s="10"/>
      <c r="G93" s="10"/>
    </row>
    <row r="94" spans="1:9">
      <c r="A94" s="2" t="s">
        <v>20</v>
      </c>
      <c r="B94" s="4" t="s">
        <v>131</v>
      </c>
      <c r="C94" s="10">
        <v>100</v>
      </c>
      <c r="D94" s="10">
        <v>50</v>
      </c>
      <c r="E94" s="10">
        <v>50</v>
      </c>
      <c r="F94" s="10">
        <v>100</v>
      </c>
      <c r="G94" s="10">
        <v>100</v>
      </c>
    </row>
    <row r="95" spans="1:9">
      <c r="A95" s="2" t="s">
        <v>21</v>
      </c>
      <c r="B95" s="2" t="s">
        <v>132</v>
      </c>
      <c r="C95" s="10">
        <v>37000</v>
      </c>
      <c r="D95" s="10">
        <v>36000</v>
      </c>
      <c r="E95" s="10">
        <v>27000</v>
      </c>
      <c r="F95" s="10">
        <v>20000</v>
      </c>
      <c r="G95" s="10">
        <v>15000</v>
      </c>
    </row>
    <row r="96" spans="1:9">
      <c r="A96" s="8" t="s">
        <v>75</v>
      </c>
      <c r="B96" s="2" t="s">
        <v>133</v>
      </c>
      <c r="C96" s="10"/>
      <c r="D96" s="10"/>
      <c r="E96" s="10"/>
      <c r="F96" s="10"/>
      <c r="G96" s="10"/>
    </row>
    <row r="97" spans="1:7">
      <c r="A97" s="2" t="s">
        <v>71</v>
      </c>
      <c r="B97" s="2" t="s">
        <v>134</v>
      </c>
      <c r="C97" s="12">
        <v>76750</v>
      </c>
      <c r="D97" s="12">
        <v>68100</v>
      </c>
      <c r="E97" s="12">
        <v>67150</v>
      </c>
      <c r="F97" s="12">
        <v>74200</v>
      </c>
      <c r="G97" s="12">
        <v>70000</v>
      </c>
    </row>
    <row r="98" spans="1:7">
      <c r="A98" s="2" t="s">
        <v>72</v>
      </c>
      <c r="B98" s="2" t="s">
        <v>135</v>
      </c>
      <c r="C98" s="12">
        <v>76750</v>
      </c>
      <c r="D98" s="12">
        <v>68100</v>
      </c>
      <c r="E98" s="12">
        <v>67150</v>
      </c>
      <c r="F98" s="12">
        <v>74200</v>
      </c>
      <c r="G98" s="12">
        <v>70000</v>
      </c>
    </row>
    <row r="99" spans="1:7">
      <c r="A99" s="2" t="s">
        <v>31</v>
      </c>
      <c r="B99" s="2" t="s">
        <v>136</v>
      </c>
      <c r="C99" s="12"/>
      <c r="D99" s="10"/>
      <c r="E99" s="10"/>
      <c r="F99" s="10"/>
      <c r="G99" s="10"/>
    </row>
    <row r="100" spans="1:7">
      <c r="A100" s="2" t="s">
        <v>32</v>
      </c>
      <c r="B100" s="2" t="s">
        <v>105</v>
      </c>
      <c r="C100" s="10">
        <v>2000</v>
      </c>
      <c r="D100" s="10">
        <v>1500</v>
      </c>
      <c r="E100" s="10">
        <v>2000</v>
      </c>
      <c r="F100" s="10">
        <v>1500</v>
      </c>
      <c r="G100" s="10">
        <v>1000</v>
      </c>
    </row>
    <row r="101" spans="1:7">
      <c r="A101" s="2" t="s">
        <v>33</v>
      </c>
      <c r="B101" s="2" t="s">
        <v>137</v>
      </c>
      <c r="C101" s="10">
        <v>500</v>
      </c>
      <c r="D101" s="10">
        <v>500</v>
      </c>
      <c r="E101" s="10">
        <v>500</v>
      </c>
      <c r="F101" s="10">
        <v>500</v>
      </c>
      <c r="G101" s="10">
        <v>500</v>
      </c>
    </row>
    <row r="102" spans="1:7">
      <c r="A102" s="2" t="s">
        <v>7</v>
      </c>
      <c r="B102" s="2" t="s">
        <v>138</v>
      </c>
      <c r="C102" s="10">
        <v>1500</v>
      </c>
      <c r="D102" s="10">
        <v>1000</v>
      </c>
      <c r="E102" s="10">
        <v>1500</v>
      </c>
      <c r="F102" s="10">
        <v>1000</v>
      </c>
      <c r="G102" s="10">
        <v>500</v>
      </c>
    </row>
  </sheetData>
  <phoneticPr fontId="0" type="noConversion"/>
  <pageMargins left="0.78740157499999996" right="0.78740157499999996" top="0.984251969" bottom="0.984251969" header="0" footer="0"/>
  <pageSetup paperSize="9" scale="96" fitToHeight="2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Výkaz zisku a ztráty</vt:lpstr>
      <vt:lpstr>Rozvahy TSB, a.s.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Smidova Jaroslava</dc:creator>
  <cp:lastModifiedBy>trcka</cp:lastModifiedBy>
  <cp:lastPrinted>2013-09-10T14:22:56Z</cp:lastPrinted>
  <dcterms:created xsi:type="dcterms:W3CDTF">2004-03-19T08:56:50Z</dcterms:created>
  <dcterms:modified xsi:type="dcterms:W3CDTF">2013-09-11T08:15:50Z</dcterms:modified>
</cp:coreProperties>
</file>