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Velké zakázky\Práce v lesích 2019\"/>
    </mc:Choice>
  </mc:AlternateContent>
  <bookViews>
    <workbookView xWindow="0" yWindow="0" windowWidth="20160" windowHeight="8868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58" i="1" l="1"/>
  <c r="G56" i="1"/>
  <c r="G55" i="1"/>
  <c r="G43" i="1"/>
  <c r="G85" i="1"/>
  <c r="G18" i="1"/>
  <c r="G19" i="1"/>
  <c r="G20" i="1"/>
  <c r="G21" i="1"/>
  <c r="G22" i="1"/>
  <c r="G23" i="1"/>
  <c r="G24" i="1"/>
  <c r="G25" i="1"/>
  <c r="G26" i="1"/>
  <c r="G27" i="1"/>
  <c r="G65" i="1"/>
  <c r="G66" i="1"/>
  <c r="G67" i="1"/>
  <c r="G93" i="1"/>
  <c r="G90" i="1"/>
  <c r="G88" i="1"/>
  <c r="G76" i="1"/>
  <c r="G70" i="1"/>
  <c r="G64" i="1"/>
  <c r="G41" i="1"/>
  <c r="G39" i="1"/>
  <c r="G17" i="1"/>
  <c r="G7" i="1"/>
  <c r="G6" i="1"/>
  <c r="G5" i="1"/>
  <c r="G28" i="1"/>
  <c r="G10" i="1"/>
  <c r="G11" i="1"/>
  <c r="G12" i="1"/>
  <c r="G13" i="1"/>
  <c r="G14" i="1"/>
  <c r="G15" i="1"/>
  <c r="G16" i="1"/>
  <c r="G29" i="1"/>
  <c r="G30" i="1"/>
  <c r="G31" i="1"/>
  <c r="G32" i="1"/>
  <c r="G33" i="1"/>
  <c r="G34" i="1"/>
  <c r="G35" i="1"/>
  <c r="G36" i="1"/>
  <c r="G37" i="1"/>
  <c r="G38" i="1"/>
  <c r="G40" i="1"/>
  <c r="G42" i="1"/>
  <c r="G44" i="1"/>
  <c r="G45" i="1"/>
  <c r="G46" i="1"/>
  <c r="G47" i="1"/>
  <c r="G48" i="1"/>
  <c r="G49" i="1"/>
  <c r="G50" i="1"/>
  <c r="G51" i="1"/>
  <c r="G52" i="1"/>
  <c r="G53" i="1"/>
  <c r="G54" i="1"/>
  <c r="G57" i="1"/>
  <c r="G59" i="1"/>
  <c r="G60" i="1"/>
  <c r="G61" i="1"/>
  <c r="G62" i="1"/>
  <c r="G63" i="1"/>
  <c r="G68" i="1"/>
  <c r="G69" i="1"/>
  <c r="G71" i="1"/>
  <c r="G72" i="1"/>
  <c r="G73" i="1"/>
  <c r="G74" i="1"/>
  <c r="G75" i="1"/>
  <c r="G77" i="1"/>
  <c r="G78" i="1"/>
  <c r="G79" i="1"/>
  <c r="G80" i="1"/>
  <c r="G81" i="1"/>
  <c r="G82" i="1"/>
  <c r="G83" i="1"/>
  <c r="G84" i="1"/>
  <c r="G86" i="1"/>
  <c r="G87" i="1"/>
  <c r="G89" i="1"/>
  <c r="G91" i="1"/>
  <c r="G92" i="1"/>
  <c r="G94" i="1"/>
  <c r="G95" i="1"/>
  <c r="J43" i="1"/>
  <c r="I94" i="1" l="1"/>
  <c r="J94" i="1" s="1"/>
  <c r="L94" i="1"/>
  <c r="O94" i="1"/>
  <c r="P94" i="1" s="1"/>
  <c r="R94" i="1"/>
  <c r="S94" i="1" s="1"/>
  <c r="U94" i="1"/>
  <c r="V94" i="1" s="1"/>
  <c r="AA94" i="1"/>
  <c r="AB94" i="1" s="1"/>
  <c r="AD94" i="1"/>
  <c r="AE94" i="1" s="1"/>
  <c r="AG94" i="1"/>
  <c r="AH94" i="1" s="1"/>
  <c r="AJ94" i="1"/>
  <c r="AK94" i="1" s="1"/>
  <c r="AM94" i="1"/>
  <c r="AN94" i="1"/>
  <c r="AP94" i="1"/>
  <c r="AQ94" i="1" s="1"/>
  <c r="AS94" i="1"/>
  <c r="AT94" i="1" s="1"/>
  <c r="AV94" i="1"/>
  <c r="AW94" i="1" s="1"/>
  <c r="L44" i="1"/>
  <c r="M44" i="1" s="1"/>
  <c r="O44" i="1"/>
  <c r="P44" i="1" s="1"/>
  <c r="R44" i="1"/>
  <c r="S44" i="1" s="1"/>
  <c r="X44" i="1"/>
  <c r="Y44" i="1" s="1"/>
  <c r="AA44" i="1"/>
  <c r="AB44" i="1" s="1"/>
  <c r="AD44" i="1"/>
  <c r="AE44" i="1" s="1"/>
  <c r="AG44" i="1"/>
  <c r="AH44" i="1" s="1"/>
  <c r="AJ44" i="1"/>
  <c r="AK44" i="1" s="1"/>
  <c r="AM44" i="1"/>
  <c r="AN44" i="1" s="1"/>
  <c r="AP44" i="1"/>
  <c r="AQ44" i="1" s="1"/>
  <c r="AS44" i="1"/>
  <c r="AT44" i="1" s="1"/>
  <c r="AV44" i="1"/>
  <c r="AW44" i="1" s="1"/>
  <c r="L45" i="1"/>
  <c r="O45" i="1"/>
  <c r="P45" i="1" s="1"/>
  <c r="R45" i="1"/>
  <c r="S45" i="1" s="1"/>
  <c r="U45" i="1"/>
  <c r="V45" i="1" s="1"/>
  <c r="AA45" i="1"/>
  <c r="AB45" i="1" s="1"/>
  <c r="AD45" i="1"/>
  <c r="AE45" i="1" s="1"/>
  <c r="AG45" i="1"/>
  <c r="AH45" i="1" s="1"/>
  <c r="AM45" i="1"/>
  <c r="AN45" i="1" s="1"/>
  <c r="AP45" i="1"/>
  <c r="AQ45" i="1" s="1"/>
  <c r="AS45" i="1"/>
  <c r="AT45" i="1" s="1"/>
  <c r="AV45" i="1"/>
  <c r="AW45" i="1" s="1"/>
  <c r="L46" i="1"/>
  <c r="M46" i="1" s="1"/>
  <c r="O46" i="1"/>
  <c r="P46" i="1" s="1"/>
  <c r="U46" i="1"/>
  <c r="V46" i="1" s="1"/>
  <c r="AA46" i="1"/>
  <c r="AB46" i="1" s="1"/>
  <c r="AD46" i="1"/>
  <c r="AE46" i="1" s="1"/>
  <c r="AG46" i="1"/>
  <c r="AH46" i="1" s="1"/>
  <c r="AJ46" i="1"/>
  <c r="AK46" i="1" s="1"/>
  <c r="AM46" i="1"/>
  <c r="AN46" i="1" s="1"/>
  <c r="AP46" i="1"/>
  <c r="AQ46" i="1" s="1"/>
  <c r="AS46" i="1"/>
  <c r="AT46" i="1" s="1"/>
  <c r="AV46" i="1"/>
  <c r="AW46" i="1" s="1"/>
  <c r="L47" i="1"/>
  <c r="M47" i="1" s="1"/>
  <c r="O47" i="1"/>
  <c r="P47" i="1" s="1"/>
  <c r="X47" i="1"/>
  <c r="Y47" i="1" s="1"/>
  <c r="AA47" i="1"/>
  <c r="AB47" i="1" s="1"/>
  <c r="AD47" i="1"/>
  <c r="AE47" i="1" s="1"/>
  <c r="AG47" i="1"/>
  <c r="AH47" i="1" s="1"/>
  <c r="AJ47" i="1"/>
  <c r="AK47" i="1" s="1"/>
  <c r="AM47" i="1"/>
  <c r="AN47" i="1" s="1"/>
  <c r="AP47" i="1"/>
  <c r="AQ47" i="1" s="1"/>
  <c r="AS47" i="1"/>
  <c r="AT47" i="1" s="1"/>
  <c r="AV47" i="1"/>
  <c r="AW47" i="1" s="1"/>
  <c r="L48" i="1"/>
  <c r="M48" i="1" s="1"/>
  <c r="O48" i="1"/>
  <c r="P48" i="1" s="1"/>
  <c r="R48" i="1"/>
  <c r="S48" i="1" s="1"/>
  <c r="U48" i="1"/>
  <c r="V48" i="1" s="1"/>
  <c r="AA48" i="1"/>
  <c r="AB48" i="1" s="1"/>
  <c r="AD48" i="1"/>
  <c r="AE48" i="1" s="1"/>
  <c r="AG48" i="1"/>
  <c r="AH48" i="1" s="1"/>
  <c r="AJ48" i="1"/>
  <c r="AK48" i="1" s="1"/>
  <c r="AM48" i="1"/>
  <c r="AN48" i="1" s="1"/>
  <c r="AP48" i="1"/>
  <c r="AQ48" i="1" s="1"/>
  <c r="AS48" i="1"/>
  <c r="AT48" i="1" s="1"/>
  <c r="AV48" i="1"/>
  <c r="AW48" i="1" s="1"/>
  <c r="L49" i="1"/>
  <c r="M49" i="1" s="1"/>
  <c r="O49" i="1"/>
  <c r="P49" i="1" s="1"/>
  <c r="R49" i="1"/>
  <c r="S49" i="1" s="1"/>
  <c r="U49" i="1"/>
  <c r="V49" i="1" s="1"/>
  <c r="AA49" i="1"/>
  <c r="AB49" i="1" s="1"/>
  <c r="AD49" i="1"/>
  <c r="AE49" i="1" s="1"/>
  <c r="AG49" i="1"/>
  <c r="AH49" i="1" s="1"/>
  <c r="AM49" i="1"/>
  <c r="AN49" i="1" s="1"/>
  <c r="AP49" i="1"/>
  <c r="AQ49" i="1" s="1"/>
  <c r="AS49" i="1"/>
  <c r="AT49" i="1" s="1"/>
  <c r="AV49" i="1"/>
  <c r="AW49" i="1" s="1"/>
  <c r="L50" i="1"/>
  <c r="M50" i="1" s="1"/>
  <c r="O50" i="1"/>
  <c r="P50" i="1" s="1"/>
  <c r="R50" i="1"/>
  <c r="S50" i="1" s="1"/>
  <c r="X50" i="1"/>
  <c r="Y50" i="1" s="1"/>
  <c r="AA50" i="1"/>
  <c r="AB50" i="1" s="1"/>
  <c r="AG50" i="1"/>
  <c r="AH50" i="1" s="1"/>
  <c r="AJ50" i="1"/>
  <c r="AK50" i="1" s="1"/>
  <c r="AM50" i="1"/>
  <c r="AN50" i="1" s="1"/>
  <c r="AP50" i="1"/>
  <c r="AQ50" i="1" s="1"/>
  <c r="AS50" i="1"/>
  <c r="AT50" i="1" s="1"/>
  <c r="AV50" i="1"/>
  <c r="AW50" i="1" s="1"/>
  <c r="L51" i="1"/>
  <c r="M51" i="1" s="1"/>
  <c r="O51" i="1"/>
  <c r="P51" i="1" s="1"/>
  <c r="R51" i="1"/>
  <c r="S51" i="1" s="1"/>
  <c r="X51" i="1"/>
  <c r="Y51" i="1" s="1"/>
  <c r="AA51" i="1"/>
  <c r="AB51" i="1" s="1"/>
  <c r="AD51" i="1"/>
  <c r="AE51" i="1" s="1"/>
  <c r="AG51" i="1"/>
  <c r="AH51" i="1" s="1"/>
  <c r="AJ51" i="1"/>
  <c r="AK51" i="1" s="1"/>
  <c r="AM51" i="1"/>
  <c r="AN51" i="1" s="1"/>
  <c r="AP51" i="1"/>
  <c r="AQ51" i="1" s="1"/>
  <c r="AS51" i="1"/>
  <c r="AT51" i="1" s="1"/>
  <c r="AV51" i="1"/>
  <c r="AW51" i="1" s="1"/>
  <c r="I52" i="1"/>
  <c r="J52" i="1" s="1"/>
  <c r="L52" i="1"/>
  <c r="M52" i="1" s="1"/>
  <c r="O52" i="1"/>
  <c r="P52" i="1" s="1"/>
  <c r="R52" i="1"/>
  <c r="S52" i="1" s="1"/>
  <c r="U52" i="1"/>
  <c r="V52" i="1" s="1"/>
  <c r="AA52" i="1"/>
  <c r="AB52" i="1" s="1"/>
  <c r="AD52" i="1"/>
  <c r="AE52" i="1" s="1"/>
  <c r="AG52" i="1"/>
  <c r="AH52" i="1" s="1"/>
  <c r="AJ52" i="1"/>
  <c r="AK52" i="1" s="1"/>
  <c r="AM52" i="1"/>
  <c r="AN52" i="1" s="1"/>
  <c r="AP52" i="1"/>
  <c r="AQ52" i="1" s="1"/>
  <c r="AS52" i="1"/>
  <c r="AT52" i="1" s="1"/>
  <c r="AV52" i="1"/>
  <c r="AW52" i="1" s="1"/>
  <c r="L53" i="1"/>
  <c r="M53" i="1" s="1"/>
  <c r="O53" i="1"/>
  <c r="P53" i="1" s="1"/>
  <c r="R53" i="1"/>
  <c r="S53" i="1" s="1"/>
  <c r="U53" i="1"/>
  <c r="V53" i="1" s="1"/>
  <c r="AA53" i="1"/>
  <c r="AB53" i="1" s="1"/>
  <c r="AG53" i="1"/>
  <c r="AH53" i="1" s="1"/>
  <c r="AJ53" i="1"/>
  <c r="AK53" i="1" s="1"/>
  <c r="AM53" i="1"/>
  <c r="AN53" i="1" s="1"/>
  <c r="AP53" i="1"/>
  <c r="AQ53" i="1" s="1"/>
  <c r="AS53" i="1"/>
  <c r="AT53" i="1" s="1"/>
  <c r="AV53" i="1"/>
  <c r="AW53" i="1" s="1"/>
  <c r="L54" i="1"/>
  <c r="M54" i="1" s="1"/>
  <c r="O54" i="1"/>
  <c r="P54" i="1" s="1"/>
  <c r="R54" i="1"/>
  <c r="S54" i="1" s="1"/>
  <c r="U54" i="1"/>
  <c r="V54" i="1" s="1"/>
  <c r="X54" i="1"/>
  <c r="Y54" i="1" s="1"/>
  <c r="AA54" i="1"/>
  <c r="AB54" i="1" s="1"/>
  <c r="AG54" i="1"/>
  <c r="AH54" i="1" s="1"/>
  <c r="AJ54" i="1"/>
  <c r="AK54" i="1" s="1"/>
  <c r="AM54" i="1"/>
  <c r="AN54" i="1" s="1"/>
  <c r="AP54" i="1"/>
  <c r="AQ54" i="1" s="1"/>
  <c r="AS54" i="1"/>
  <c r="AT54" i="1" s="1"/>
  <c r="AV54" i="1"/>
  <c r="AW54" i="1" s="1"/>
  <c r="L55" i="1"/>
  <c r="O55" i="1"/>
  <c r="P55" i="1" s="1"/>
  <c r="U55" i="1"/>
  <c r="V55" i="1" s="1"/>
  <c r="AA55" i="1"/>
  <c r="AB55" i="1" s="1"/>
  <c r="AD55" i="1"/>
  <c r="AE55" i="1" s="1"/>
  <c r="AG55" i="1"/>
  <c r="AH55" i="1" s="1"/>
  <c r="AJ55" i="1"/>
  <c r="AK55" i="1" s="1"/>
  <c r="AM55" i="1"/>
  <c r="AN55" i="1" s="1"/>
  <c r="AP55" i="1"/>
  <c r="AQ55" i="1" s="1"/>
  <c r="AS55" i="1"/>
  <c r="AT55" i="1" s="1"/>
  <c r="AV55" i="1"/>
  <c r="AW55" i="1" s="1"/>
  <c r="L56" i="1"/>
  <c r="M56" i="1" s="1"/>
  <c r="O56" i="1"/>
  <c r="P56" i="1" s="1"/>
  <c r="U56" i="1"/>
  <c r="V56" i="1" s="1"/>
  <c r="AA56" i="1"/>
  <c r="AB56" i="1" s="1"/>
  <c r="AD56" i="1"/>
  <c r="AE56" i="1" s="1"/>
  <c r="AG56" i="1"/>
  <c r="AH56" i="1" s="1"/>
  <c r="AJ56" i="1"/>
  <c r="AK56" i="1" s="1"/>
  <c r="AM56" i="1"/>
  <c r="AN56" i="1" s="1"/>
  <c r="AP56" i="1"/>
  <c r="AQ56" i="1" s="1"/>
  <c r="AS56" i="1"/>
  <c r="AT56" i="1" s="1"/>
  <c r="AV56" i="1"/>
  <c r="AW56" i="1" s="1"/>
  <c r="L57" i="1"/>
  <c r="O57" i="1"/>
  <c r="P57" i="1" s="1"/>
  <c r="U57" i="1"/>
  <c r="V57" i="1" s="1"/>
  <c r="AA57" i="1"/>
  <c r="AB57" i="1" s="1"/>
  <c r="AG57" i="1"/>
  <c r="AH57" i="1" s="1"/>
  <c r="AM57" i="1"/>
  <c r="AN57" i="1" s="1"/>
  <c r="AP57" i="1"/>
  <c r="AQ57" i="1" s="1"/>
  <c r="AS57" i="1"/>
  <c r="AT57" i="1" s="1"/>
  <c r="AV57" i="1"/>
  <c r="AW57" i="1" s="1"/>
  <c r="L58" i="1"/>
  <c r="M58" i="1" s="1"/>
  <c r="O58" i="1"/>
  <c r="P58" i="1" s="1"/>
  <c r="R58" i="1"/>
  <c r="S58" i="1" s="1"/>
  <c r="U58" i="1"/>
  <c r="V58" i="1" s="1"/>
  <c r="AA58" i="1"/>
  <c r="AB58" i="1" s="1"/>
  <c r="AD58" i="1"/>
  <c r="AE58" i="1" s="1"/>
  <c r="AG58" i="1"/>
  <c r="AH58" i="1" s="1"/>
  <c r="AJ58" i="1"/>
  <c r="AK58" i="1" s="1"/>
  <c r="AP58" i="1"/>
  <c r="AQ58" i="1" s="1"/>
  <c r="AS58" i="1"/>
  <c r="AT58" i="1" s="1"/>
  <c r="AV58" i="1"/>
  <c r="AW58" i="1" s="1"/>
  <c r="I59" i="1"/>
  <c r="J59" i="1" s="1"/>
  <c r="L59" i="1"/>
  <c r="M59" i="1" s="1"/>
  <c r="O59" i="1"/>
  <c r="P59" i="1" s="1"/>
  <c r="R59" i="1"/>
  <c r="S59" i="1" s="1"/>
  <c r="X59" i="1"/>
  <c r="Y59" i="1" s="1"/>
  <c r="AA59" i="1"/>
  <c r="AB59" i="1" s="1"/>
  <c r="AD59" i="1"/>
  <c r="AE59" i="1" s="1"/>
  <c r="AG59" i="1"/>
  <c r="AH59" i="1" s="1"/>
  <c r="AJ59" i="1"/>
  <c r="AK59" i="1" s="1"/>
  <c r="AM59" i="1"/>
  <c r="AN59" i="1" s="1"/>
  <c r="AP59" i="1"/>
  <c r="AQ59" i="1" s="1"/>
  <c r="AS59" i="1"/>
  <c r="AT59" i="1" s="1"/>
  <c r="AV59" i="1"/>
  <c r="AW59" i="1" s="1"/>
  <c r="I60" i="1"/>
  <c r="J60" i="1" s="1"/>
  <c r="L60" i="1"/>
  <c r="M60" i="1" s="1"/>
  <c r="O60" i="1"/>
  <c r="P60" i="1" s="1"/>
  <c r="R60" i="1"/>
  <c r="S60" i="1" s="1"/>
  <c r="X60" i="1"/>
  <c r="Y60" i="1" s="1"/>
  <c r="AA60" i="1"/>
  <c r="AB60" i="1" s="1"/>
  <c r="AD60" i="1"/>
  <c r="AE60" i="1" s="1"/>
  <c r="AG60" i="1"/>
  <c r="AH60" i="1" s="1"/>
  <c r="AJ60" i="1"/>
  <c r="AK60" i="1" s="1"/>
  <c r="AM60" i="1"/>
  <c r="AN60" i="1" s="1"/>
  <c r="AP60" i="1"/>
  <c r="AQ60" i="1" s="1"/>
  <c r="AS60" i="1"/>
  <c r="AT60" i="1" s="1"/>
  <c r="AV60" i="1"/>
  <c r="AW60" i="1" s="1"/>
  <c r="L61" i="1"/>
  <c r="M61" i="1" s="1"/>
  <c r="O61" i="1"/>
  <c r="P61" i="1" s="1"/>
  <c r="R61" i="1"/>
  <c r="S61" i="1" s="1"/>
  <c r="U61" i="1"/>
  <c r="V61" i="1" s="1"/>
  <c r="AA61" i="1"/>
  <c r="AB61" i="1" s="1"/>
  <c r="AD61" i="1"/>
  <c r="AE61" i="1" s="1"/>
  <c r="AG61" i="1"/>
  <c r="AH61" i="1" s="1"/>
  <c r="AP61" i="1"/>
  <c r="AQ61" i="1" s="1"/>
  <c r="AS61" i="1"/>
  <c r="AT61" i="1" s="1"/>
  <c r="AV61" i="1"/>
  <c r="AW61" i="1" s="1"/>
  <c r="I62" i="1"/>
  <c r="J62" i="1" s="1"/>
  <c r="L62" i="1"/>
  <c r="M62" i="1" s="1"/>
  <c r="O62" i="1"/>
  <c r="P62" i="1" s="1"/>
  <c r="R62" i="1"/>
  <c r="S62" i="1" s="1"/>
  <c r="U62" i="1"/>
  <c r="V62" i="1" s="1"/>
  <c r="AA62" i="1"/>
  <c r="AB62" i="1" s="1"/>
  <c r="AD62" i="1"/>
  <c r="AE62" i="1" s="1"/>
  <c r="AG62" i="1"/>
  <c r="AH62" i="1" s="1"/>
  <c r="AJ62" i="1"/>
  <c r="AK62" i="1" s="1"/>
  <c r="AM62" i="1"/>
  <c r="AN62" i="1" s="1"/>
  <c r="AP62" i="1"/>
  <c r="AQ62" i="1" s="1"/>
  <c r="AS62" i="1"/>
  <c r="AT62" i="1" s="1"/>
  <c r="AV62" i="1"/>
  <c r="AW62" i="1" s="1"/>
  <c r="L63" i="1"/>
  <c r="M63" i="1" s="1"/>
  <c r="O63" i="1"/>
  <c r="P63" i="1" s="1"/>
  <c r="R63" i="1"/>
  <c r="S63" i="1" s="1"/>
  <c r="U63" i="1"/>
  <c r="V63" i="1" s="1"/>
  <c r="AA63" i="1"/>
  <c r="AB63" i="1" s="1"/>
  <c r="AD63" i="1"/>
  <c r="AE63" i="1" s="1"/>
  <c r="AG63" i="1"/>
  <c r="AH63" i="1" s="1"/>
  <c r="AP63" i="1"/>
  <c r="AQ63" i="1" s="1"/>
  <c r="AS63" i="1"/>
  <c r="AT63" i="1" s="1"/>
  <c r="AV63" i="1"/>
  <c r="AW63" i="1" s="1"/>
  <c r="L64" i="1"/>
  <c r="M64" i="1" s="1"/>
  <c r="O64" i="1"/>
  <c r="P64" i="1" s="1"/>
  <c r="R64" i="1"/>
  <c r="S64" i="1" s="1"/>
  <c r="U64" i="1"/>
  <c r="V64" i="1" s="1"/>
  <c r="AA64" i="1"/>
  <c r="AB64" i="1" s="1"/>
  <c r="AD64" i="1"/>
  <c r="AE64" i="1" s="1"/>
  <c r="AG64" i="1"/>
  <c r="AH64" i="1" s="1"/>
  <c r="AJ64" i="1"/>
  <c r="AK64" i="1" s="1"/>
  <c r="AM64" i="1"/>
  <c r="AN64" i="1" s="1"/>
  <c r="AP64" i="1"/>
  <c r="AQ64" i="1" s="1"/>
  <c r="AS64" i="1"/>
  <c r="AT64" i="1" s="1"/>
  <c r="AV64" i="1"/>
  <c r="AW64" i="1" s="1"/>
  <c r="L65" i="1"/>
  <c r="M65" i="1" s="1"/>
  <c r="O65" i="1"/>
  <c r="P65" i="1" s="1"/>
  <c r="R65" i="1"/>
  <c r="S65" i="1" s="1"/>
  <c r="X65" i="1"/>
  <c r="Y65" i="1" s="1"/>
  <c r="AA65" i="1"/>
  <c r="AB65" i="1" s="1"/>
  <c r="AD65" i="1"/>
  <c r="AE65" i="1" s="1"/>
  <c r="AG65" i="1"/>
  <c r="AH65" i="1" s="1"/>
  <c r="AJ65" i="1"/>
  <c r="AK65" i="1" s="1"/>
  <c r="AM65" i="1"/>
  <c r="AN65" i="1" s="1"/>
  <c r="AP65" i="1"/>
  <c r="AQ65" i="1" s="1"/>
  <c r="AS65" i="1"/>
  <c r="AT65" i="1" s="1"/>
  <c r="AV65" i="1"/>
  <c r="AW65" i="1" s="1"/>
  <c r="L66" i="1"/>
  <c r="M66" i="1" s="1"/>
  <c r="O66" i="1"/>
  <c r="P66" i="1" s="1"/>
  <c r="U66" i="1"/>
  <c r="V66" i="1" s="1"/>
  <c r="AA66" i="1"/>
  <c r="AB66" i="1" s="1"/>
  <c r="AD66" i="1"/>
  <c r="AE66" i="1" s="1"/>
  <c r="AG66" i="1"/>
  <c r="AH66" i="1" s="1"/>
  <c r="AM66" i="1"/>
  <c r="AN66" i="1" s="1"/>
  <c r="AP66" i="1"/>
  <c r="AQ66" i="1" s="1"/>
  <c r="AS66" i="1"/>
  <c r="AT66" i="1" s="1"/>
  <c r="AV66" i="1"/>
  <c r="AW66" i="1" s="1"/>
  <c r="I67" i="1"/>
  <c r="J67" i="1" s="1"/>
  <c r="L67" i="1"/>
  <c r="M67" i="1" s="1"/>
  <c r="U67" i="1"/>
  <c r="V67" i="1" s="1"/>
  <c r="AA67" i="1"/>
  <c r="AB67" i="1" s="1"/>
  <c r="AD67" i="1"/>
  <c r="AE67" i="1" s="1"/>
  <c r="AG67" i="1"/>
  <c r="AH67" i="1" s="1"/>
  <c r="AJ67" i="1"/>
  <c r="AK67" i="1" s="1"/>
  <c r="AM67" i="1"/>
  <c r="AN67" i="1" s="1"/>
  <c r="AP67" i="1"/>
  <c r="AQ67" i="1" s="1"/>
  <c r="AS67" i="1"/>
  <c r="AT67" i="1" s="1"/>
  <c r="AV67" i="1"/>
  <c r="AW67" i="1" s="1"/>
  <c r="L68" i="1"/>
  <c r="M68" i="1" s="1"/>
  <c r="O68" i="1"/>
  <c r="P68" i="1" s="1"/>
  <c r="R68" i="1"/>
  <c r="S68" i="1" s="1"/>
  <c r="U68" i="1"/>
  <c r="V68" i="1" s="1"/>
  <c r="AA68" i="1"/>
  <c r="AB68" i="1" s="1"/>
  <c r="AD68" i="1"/>
  <c r="AE68" i="1" s="1"/>
  <c r="AG68" i="1"/>
  <c r="AH68" i="1" s="1"/>
  <c r="AJ68" i="1"/>
  <c r="AK68" i="1" s="1"/>
  <c r="AM68" i="1"/>
  <c r="AN68" i="1" s="1"/>
  <c r="AP68" i="1"/>
  <c r="AQ68" i="1" s="1"/>
  <c r="AS68" i="1"/>
  <c r="AT68" i="1" s="1"/>
  <c r="AV68" i="1"/>
  <c r="AW68" i="1" s="1"/>
  <c r="L69" i="1"/>
  <c r="M69" i="1" s="1"/>
  <c r="O69" i="1"/>
  <c r="P69" i="1" s="1"/>
  <c r="R69" i="1"/>
  <c r="S69" i="1" s="1"/>
  <c r="U69" i="1"/>
  <c r="V69" i="1" s="1"/>
  <c r="AA69" i="1"/>
  <c r="AB69" i="1" s="1"/>
  <c r="AD69" i="1"/>
  <c r="AE69" i="1" s="1"/>
  <c r="AG69" i="1"/>
  <c r="AH69" i="1" s="1"/>
  <c r="AJ69" i="1"/>
  <c r="AK69" i="1" s="1"/>
  <c r="AM69" i="1"/>
  <c r="AN69" i="1" s="1"/>
  <c r="AP69" i="1"/>
  <c r="AQ69" i="1" s="1"/>
  <c r="AS69" i="1"/>
  <c r="AT69" i="1" s="1"/>
  <c r="AV69" i="1"/>
  <c r="AW69" i="1" s="1"/>
  <c r="L70" i="1"/>
  <c r="M70" i="1" s="1"/>
  <c r="O70" i="1"/>
  <c r="P70" i="1" s="1"/>
  <c r="R70" i="1"/>
  <c r="S70" i="1" s="1"/>
  <c r="U70" i="1"/>
  <c r="V70" i="1" s="1"/>
  <c r="X70" i="1"/>
  <c r="Y70" i="1" s="1"/>
  <c r="AA70" i="1"/>
  <c r="AB70" i="1" s="1"/>
  <c r="AD70" i="1"/>
  <c r="AE70" i="1" s="1"/>
  <c r="AG70" i="1"/>
  <c r="AH70" i="1" s="1"/>
  <c r="AJ70" i="1"/>
  <c r="AK70" i="1" s="1"/>
  <c r="AM70" i="1"/>
  <c r="AN70" i="1" s="1"/>
  <c r="AP70" i="1"/>
  <c r="AQ70" i="1" s="1"/>
  <c r="AS70" i="1"/>
  <c r="AT70" i="1" s="1"/>
  <c r="AV70" i="1"/>
  <c r="AW70" i="1" s="1"/>
  <c r="L71" i="1"/>
  <c r="M71" i="1" s="1"/>
  <c r="O71" i="1"/>
  <c r="P71" i="1" s="1"/>
  <c r="R71" i="1"/>
  <c r="S71" i="1" s="1"/>
  <c r="U71" i="1"/>
  <c r="V71" i="1" s="1"/>
  <c r="X71" i="1"/>
  <c r="Y71" i="1" s="1"/>
  <c r="AA71" i="1"/>
  <c r="AB71" i="1" s="1"/>
  <c r="AD71" i="1"/>
  <c r="AE71" i="1" s="1"/>
  <c r="AG71" i="1"/>
  <c r="AH71" i="1" s="1"/>
  <c r="AJ71" i="1"/>
  <c r="AK71" i="1" s="1"/>
  <c r="AM71" i="1"/>
  <c r="AN71" i="1" s="1"/>
  <c r="AP71" i="1"/>
  <c r="AQ71" i="1" s="1"/>
  <c r="AS71" i="1"/>
  <c r="AT71" i="1" s="1"/>
  <c r="AV71" i="1"/>
  <c r="AW71" i="1" s="1"/>
  <c r="I72" i="1"/>
  <c r="J72" i="1" s="1"/>
  <c r="L72" i="1"/>
  <c r="M72" i="1" s="1"/>
  <c r="O72" i="1"/>
  <c r="P72" i="1" s="1"/>
  <c r="R72" i="1"/>
  <c r="S72" i="1" s="1"/>
  <c r="U72" i="1"/>
  <c r="V72" i="1" s="1"/>
  <c r="AA72" i="1"/>
  <c r="AB72" i="1" s="1"/>
  <c r="AD72" i="1"/>
  <c r="AE72" i="1" s="1"/>
  <c r="AG72" i="1"/>
  <c r="AH72" i="1" s="1"/>
  <c r="AJ72" i="1"/>
  <c r="AK72" i="1" s="1"/>
  <c r="AM72" i="1"/>
  <c r="AN72" i="1" s="1"/>
  <c r="AP72" i="1"/>
  <c r="AQ72" i="1" s="1"/>
  <c r="AS72" i="1"/>
  <c r="AT72" i="1" s="1"/>
  <c r="AV72" i="1"/>
  <c r="AW72" i="1" s="1"/>
  <c r="L73" i="1"/>
  <c r="M73" i="1" s="1"/>
  <c r="O73" i="1"/>
  <c r="P73" i="1" s="1"/>
  <c r="U73" i="1"/>
  <c r="V73" i="1" s="1"/>
  <c r="AA73" i="1"/>
  <c r="AB73" i="1" s="1"/>
  <c r="AD73" i="1"/>
  <c r="AE73" i="1" s="1"/>
  <c r="AG73" i="1"/>
  <c r="AH73" i="1" s="1"/>
  <c r="AJ73" i="1"/>
  <c r="AK73" i="1" s="1"/>
  <c r="AM73" i="1"/>
  <c r="AN73" i="1" s="1"/>
  <c r="AP73" i="1"/>
  <c r="AQ73" i="1" s="1"/>
  <c r="AS73" i="1"/>
  <c r="AT73" i="1" s="1"/>
  <c r="AV73" i="1"/>
  <c r="AW73" i="1" s="1"/>
  <c r="L74" i="1"/>
  <c r="M74" i="1" s="1"/>
  <c r="O74" i="1"/>
  <c r="P74" i="1" s="1"/>
  <c r="U74" i="1"/>
  <c r="V74" i="1" s="1"/>
  <c r="AA74" i="1"/>
  <c r="AB74" i="1" s="1"/>
  <c r="AD74" i="1"/>
  <c r="AE74" i="1" s="1"/>
  <c r="AG74" i="1"/>
  <c r="AH74" i="1" s="1"/>
  <c r="AJ74" i="1"/>
  <c r="AK74" i="1" s="1"/>
  <c r="AM74" i="1"/>
  <c r="AN74" i="1" s="1"/>
  <c r="AP74" i="1"/>
  <c r="AQ74" i="1" s="1"/>
  <c r="AS74" i="1"/>
  <c r="AT74" i="1" s="1"/>
  <c r="AV74" i="1"/>
  <c r="AW74" i="1" s="1"/>
  <c r="L75" i="1"/>
  <c r="M75" i="1" s="1"/>
  <c r="O75" i="1"/>
  <c r="P75" i="1" s="1"/>
  <c r="R75" i="1"/>
  <c r="S75" i="1" s="1"/>
  <c r="U75" i="1"/>
  <c r="V75" i="1" s="1"/>
  <c r="AA75" i="1"/>
  <c r="AB75" i="1" s="1"/>
  <c r="AD75" i="1"/>
  <c r="AE75" i="1" s="1"/>
  <c r="AG75" i="1"/>
  <c r="AH75" i="1" s="1"/>
  <c r="AJ75" i="1"/>
  <c r="AK75" i="1" s="1"/>
  <c r="AM75" i="1"/>
  <c r="AN75" i="1" s="1"/>
  <c r="AP75" i="1"/>
  <c r="AQ75" i="1" s="1"/>
  <c r="AS75" i="1"/>
  <c r="AT75" i="1" s="1"/>
  <c r="AV75" i="1"/>
  <c r="AW75" i="1" s="1"/>
  <c r="L76" i="1"/>
  <c r="M76" i="1" s="1"/>
  <c r="O76" i="1"/>
  <c r="P76" i="1" s="1"/>
  <c r="U76" i="1"/>
  <c r="V76" i="1" s="1"/>
  <c r="AA76" i="1"/>
  <c r="AB76" i="1" s="1"/>
  <c r="AG76" i="1"/>
  <c r="AH76" i="1" s="1"/>
  <c r="AJ76" i="1"/>
  <c r="AK76" i="1" s="1"/>
  <c r="AM76" i="1"/>
  <c r="AN76" i="1" s="1"/>
  <c r="AP76" i="1"/>
  <c r="AQ76" i="1" s="1"/>
  <c r="AS76" i="1"/>
  <c r="AT76" i="1" s="1"/>
  <c r="AV76" i="1"/>
  <c r="AW76" i="1" s="1"/>
  <c r="L77" i="1"/>
  <c r="M77" i="1" s="1"/>
  <c r="O77" i="1"/>
  <c r="P77" i="1" s="1"/>
  <c r="R77" i="1"/>
  <c r="S77" i="1" s="1"/>
  <c r="U77" i="1"/>
  <c r="V77" i="1" s="1"/>
  <c r="AA77" i="1"/>
  <c r="AB77" i="1" s="1"/>
  <c r="AD77" i="1"/>
  <c r="AE77" i="1" s="1"/>
  <c r="AG77" i="1"/>
  <c r="AH77" i="1" s="1"/>
  <c r="AJ77" i="1"/>
  <c r="AK77" i="1" s="1"/>
  <c r="AM77" i="1"/>
  <c r="AN77" i="1" s="1"/>
  <c r="AP77" i="1"/>
  <c r="AQ77" i="1" s="1"/>
  <c r="AS77" i="1"/>
  <c r="AT77" i="1" s="1"/>
  <c r="AV77" i="1"/>
  <c r="AW77" i="1" s="1"/>
  <c r="L78" i="1"/>
  <c r="M78" i="1" s="1"/>
  <c r="O78" i="1"/>
  <c r="P78" i="1" s="1"/>
  <c r="U78" i="1"/>
  <c r="V78" i="1" s="1"/>
  <c r="AA78" i="1"/>
  <c r="AB78" i="1" s="1"/>
  <c r="AD78" i="1"/>
  <c r="AE78" i="1" s="1"/>
  <c r="AG78" i="1"/>
  <c r="AH78" i="1" s="1"/>
  <c r="AM78" i="1"/>
  <c r="AN78" i="1" s="1"/>
  <c r="AP78" i="1"/>
  <c r="AQ78" i="1" s="1"/>
  <c r="AS78" i="1"/>
  <c r="AT78" i="1" s="1"/>
  <c r="AV78" i="1"/>
  <c r="AW78" i="1" s="1"/>
  <c r="L79" i="1"/>
  <c r="M79" i="1" s="1"/>
  <c r="O79" i="1"/>
  <c r="P79" i="1" s="1"/>
  <c r="U79" i="1"/>
  <c r="V79" i="1" s="1"/>
  <c r="AA79" i="1"/>
  <c r="AB79" i="1" s="1"/>
  <c r="AG79" i="1"/>
  <c r="AH79" i="1" s="1"/>
  <c r="AM79" i="1"/>
  <c r="AN79" i="1" s="1"/>
  <c r="AP79" i="1"/>
  <c r="AQ79" i="1" s="1"/>
  <c r="AS79" i="1"/>
  <c r="AT79" i="1" s="1"/>
  <c r="AV79" i="1"/>
  <c r="AW79" i="1" s="1"/>
  <c r="I80" i="1"/>
  <c r="L80" i="1"/>
  <c r="M80" i="1" s="1"/>
  <c r="O80" i="1"/>
  <c r="P80" i="1" s="1"/>
  <c r="R80" i="1"/>
  <c r="S80" i="1" s="1"/>
  <c r="U80" i="1"/>
  <c r="V80" i="1" s="1"/>
  <c r="X80" i="1"/>
  <c r="Y80" i="1" s="1"/>
  <c r="AA80" i="1"/>
  <c r="AB80" i="1" s="1"/>
  <c r="AD80" i="1"/>
  <c r="AE80" i="1" s="1"/>
  <c r="AG80" i="1"/>
  <c r="AH80" i="1" s="1"/>
  <c r="AM80" i="1"/>
  <c r="AN80" i="1" s="1"/>
  <c r="AP80" i="1"/>
  <c r="AQ80" i="1" s="1"/>
  <c r="AS80" i="1"/>
  <c r="AT80" i="1" s="1"/>
  <c r="AV80" i="1"/>
  <c r="AW80" i="1" s="1"/>
  <c r="L81" i="1"/>
  <c r="M81" i="1" s="1"/>
  <c r="O81" i="1"/>
  <c r="P81" i="1" s="1"/>
  <c r="R81" i="1"/>
  <c r="S81" i="1" s="1"/>
  <c r="U81" i="1"/>
  <c r="V81" i="1" s="1"/>
  <c r="AA81" i="1"/>
  <c r="AB81" i="1" s="1"/>
  <c r="AD81" i="1"/>
  <c r="AE81" i="1" s="1"/>
  <c r="AG81" i="1"/>
  <c r="AH81" i="1" s="1"/>
  <c r="AM81" i="1"/>
  <c r="AN81" i="1" s="1"/>
  <c r="AP81" i="1"/>
  <c r="AQ81" i="1" s="1"/>
  <c r="AS81" i="1"/>
  <c r="AT81" i="1" s="1"/>
  <c r="AV81" i="1"/>
  <c r="AW81" i="1" s="1"/>
  <c r="L82" i="1"/>
  <c r="M82" i="1" s="1"/>
  <c r="O82" i="1"/>
  <c r="P82" i="1" s="1"/>
  <c r="R82" i="1"/>
  <c r="S82" i="1" s="1"/>
  <c r="U82" i="1"/>
  <c r="V82" i="1" s="1"/>
  <c r="X82" i="1"/>
  <c r="Y82" i="1" s="1"/>
  <c r="AA82" i="1"/>
  <c r="AB82" i="1" s="1"/>
  <c r="AG82" i="1"/>
  <c r="AH82" i="1" s="1"/>
  <c r="AM82" i="1"/>
  <c r="AN82" i="1" s="1"/>
  <c r="AP82" i="1"/>
  <c r="AQ82" i="1" s="1"/>
  <c r="AS82" i="1"/>
  <c r="AT82" i="1" s="1"/>
  <c r="AV82" i="1"/>
  <c r="AW82" i="1" s="1"/>
  <c r="I83" i="1"/>
  <c r="L83" i="1"/>
  <c r="M83" i="1" s="1"/>
  <c r="O83" i="1"/>
  <c r="P83" i="1" s="1"/>
  <c r="R83" i="1"/>
  <c r="S83" i="1" s="1"/>
  <c r="U83" i="1"/>
  <c r="V83" i="1" s="1"/>
  <c r="X83" i="1"/>
  <c r="Y83" i="1" s="1"/>
  <c r="AA83" i="1"/>
  <c r="AB83" i="1" s="1"/>
  <c r="AG83" i="1"/>
  <c r="AH83" i="1" s="1"/>
  <c r="AJ83" i="1"/>
  <c r="AK83" i="1" s="1"/>
  <c r="AM83" i="1"/>
  <c r="AN83" i="1" s="1"/>
  <c r="AP83" i="1"/>
  <c r="AQ83" i="1" s="1"/>
  <c r="AS83" i="1"/>
  <c r="AT83" i="1" s="1"/>
  <c r="AV83" i="1"/>
  <c r="AW83" i="1" s="1"/>
  <c r="L84" i="1"/>
  <c r="M84" i="1" s="1"/>
  <c r="O84" i="1"/>
  <c r="P84" i="1" s="1"/>
  <c r="R84" i="1"/>
  <c r="S84" i="1" s="1"/>
  <c r="U84" i="1"/>
  <c r="V84" i="1" s="1"/>
  <c r="X84" i="1"/>
  <c r="Y84" i="1" s="1"/>
  <c r="AA84" i="1"/>
  <c r="AB84" i="1" s="1"/>
  <c r="AG84" i="1"/>
  <c r="AH84" i="1" s="1"/>
  <c r="AJ84" i="1"/>
  <c r="AK84" i="1" s="1"/>
  <c r="AM84" i="1"/>
  <c r="AN84" i="1" s="1"/>
  <c r="AP84" i="1"/>
  <c r="AQ84" i="1" s="1"/>
  <c r="AS84" i="1"/>
  <c r="AT84" i="1" s="1"/>
  <c r="AV84" i="1"/>
  <c r="AW84" i="1" s="1"/>
  <c r="I85" i="1"/>
  <c r="J85" i="1" s="1"/>
  <c r="L85" i="1"/>
  <c r="M85" i="1" s="1"/>
  <c r="O85" i="1"/>
  <c r="P85" i="1" s="1"/>
  <c r="R85" i="1"/>
  <c r="S85" i="1" s="1"/>
  <c r="U85" i="1"/>
  <c r="V85" i="1" s="1"/>
  <c r="X85" i="1"/>
  <c r="Y85" i="1" s="1"/>
  <c r="AA85" i="1"/>
  <c r="AB85" i="1" s="1"/>
  <c r="AG85" i="1"/>
  <c r="AH85" i="1" s="1"/>
  <c r="AJ85" i="1"/>
  <c r="AK85" i="1" s="1"/>
  <c r="AM85" i="1"/>
  <c r="AN85" i="1" s="1"/>
  <c r="AP85" i="1"/>
  <c r="AQ85" i="1" s="1"/>
  <c r="AS85" i="1"/>
  <c r="AT85" i="1" s="1"/>
  <c r="AV85" i="1"/>
  <c r="AW85" i="1" s="1"/>
  <c r="I86" i="1"/>
  <c r="J86" i="1" s="1"/>
  <c r="L86" i="1"/>
  <c r="M86" i="1" s="1"/>
  <c r="O86" i="1"/>
  <c r="P86" i="1" s="1"/>
  <c r="R86" i="1"/>
  <c r="S86" i="1" s="1"/>
  <c r="U86" i="1"/>
  <c r="V86" i="1" s="1"/>
  <c r="X86" i="1"/>
  <c r="Y86" i="1" s="1"/>
  <c r="AA86" i="1"/>
  <c r="AB86" i="1" s="1"/>
  <c r="AD86" i="1"/>
  <c r="AE86" i="1" s="1"/>
  <c r="AG86" i="1"/>
  <c r="AH86" i="1" s="1"/>
  <c r="AM86" i="1"/>
  <c r="AN86" i="1" s="1"/>
  <c r="AP86" i="1"/>
  <c r="AQ86" i="1" s="1"/>
  <c r="AS86" i="1"/>
  <c r="AT86" i="1" s="1"/>
  <c r="AV86" i="1"/>
  <c r="AW86" i="1" s="1"/>
  <c r="L87" i="1"/>
  <c r="M87" i="1" s="1"/>
  <c r="O87" i="1"/>
  <c r="P87" i="1" s="1"/>
  <c r="R87" i="1"/>
  <c r="S87" i="1" s="1"/>
  <c r="U87" i="1"/>
  <c r="V87" i="1" s="1"/>
  <c r="X87" i="1"/>
  <c r="Y87" i="1" s="1"/>
  <c r="AA87" i="1"/>
  <c r="AB87" i="1" s="1"/>
  <c r="AG87" i="1"/>
  <c r="AH87" i="1" s="1"/>
  <c r="AJ87" i="1"/>
  <c r="AK87" i="1" s="1"/>
  <c r="AM87" i="1"/>
  <c r="AN87" i="1" s="1"/>
  <c r="AP87" i="1"/>
  <c r="AQ87" i="1" s="1"/>
  <c r="AS87" i="1"/>
  <c r="AT87" i="1" s="1"/>
  <c r="AV87" i="1"/>
  <c r="AW87" i="1" s="1"/>
  <c r="I88" i="1"/>
  <c r="J88" i="1" s="1"/>
  <c r="L88" i="1"/>
  <c r="M88" i="1" s="1"/>
  <c r="O88" i="1"/>
  <c r="P88" i="1" s="1"/>
  <c r="R88" i="1"/>
  <c r="S88" i="1" s="1"/>
  <c r="U88" i="1"/>
  <c r="V88" i="1" s="1"/>
  <c r="X88" i="1"/>
  <c r="Y88" i="1" s="1"/>
  <c r="AA88" i="1"/>
  <c r="AB88" i="1" s="1"/>
  <c r="AG88" i="1"/>
  <c r="AH88" i="1" s="1"/>
  <c r="AJ88" i="1"/>
  <c r="AK88" i="1" s="1"/>
  <c r="AP88" i="1"/>
  <c r="AQ88" i="1" s="1"/>
  <c r="AS88" i="1"/>
  <c r="AT88" i="1" s="1"/>
  <c r="AV88" i="1"/>
  <c r="AW88" i="1" s="1"/>
  <c r="I89" i="1"/>
  <c r="J89" i="1" s="1"/>
  <c r="L89" i="1"/>
  <c r="M89" i="1" s="1"/>
  <c r="R89" i="1"/>
  <c r="S89" i="1" s="1"/>
  <c r="U89" i="1"/>
  <c r="V89" i="1" s="1"/>
  <c r="X89" i="1"/>
  <c r="Y89" i="1" s="1"/>
  <c r="AA89" i="1"/>
  <c r="AB89" i="1" s="1"/>
  <c r="AD89" i="1"/>
  <c r="AE89" i="1" s="1"/>
  <c r="AG89" i="1"/>
  <c r="AH89" i="1" s="1"/>
  <c r="AM89" i="1"/>
  <c r="AN89" i="1" s="1"/>
  <c r="AS89" i="1"/>
  <c r="AT89" i="1" s="1"/>
  <c r="AV89" i="1"/>
  <c r="AW89" i="1" s="1"/>
  <c r="I90" i="1"/>
  <c r="J90" i="1" s="1"/>
  <c r="L90" i="1"/>
  <c r="M90" i="1" s="1"/>
  <c r="O90" i="1"/>
  <c r="P90" i="1" s="1"/>
  <c r="R90" i="1"/>
  <c r="S90" i="1" s="1"/>
  <c r="U90" i="1"/>
  <c r="V90" i="1" s="1"/>
  <c r="AA90" i="1"/>
  <c r="AB90" i="1" s="1"/>
  <c r="AD90" i="1"/>
  <c r="AE90" i="1" s="1"/>
  <c r="AG90" i="1"/>
  <c r="AH90" i="1" s="1"/>
  <c r="AJ90" i="1"/>
  <c r="AK90" i="1" s="1"/>
  <c r="AM90" i="1"/>
  <c r="AN90" i="1" s="1"/>
  <c r="AP90" i="1"/>
  <c r="AQ90" i="1" s="1"/>
  <c r="AS90" i="1"/>
  <c r="AT90" i="1" s="1"/>
  <c r="AV90" i="1"/>
  <c r="AW90" i="1" s="1"/>
  <c r="I91" i="1"/>
  <c r="J91" i="1" s="1"/>
  <c r="L91" i="1"/>
  <c r="M91" i="1" s="1"/>
  <c r="O91" i="1"/>
  <c r="P91" i="1" s="1"/>
  <c r="R91" i="1"/>
  <c r="S91" i="1" s="1"/>
  <c r="U91" i="1"/>
  <c r="V91" i="1" s="1"/>
  <c r="AA91" i="1"/>
  <c r="AB91" i="1" s="1"/>
  <c r="AD91" i="1"/>
  <c r="AE91" i="1" s="1"/>
  <c r="AG91" i="1"/>
  <c r="AH91" i="1" s="1"/>
  <c r="AJ91" i="1"/>
  <c r="AK91" i="1" s="1"/>
  <c r="AM91" i="1"/>
  <c r="AN91" i="1" s="1"/>
  <c r="AP91" i="1"/>
  <c r="AQ91" i="1" s="1"/>
  <c r="AS91" i="1"/>
  <c r="AT91" i="1" s="1"/>
  <c r="AV91" i="1"/>
  <c r="AW91" i="1" s="1"/>
  <c r="L92" i="1"/>
  <c r="O92" i="1"/>
  <c r="P92" i="1" s="1"/>
  <c r="R92" i="1"/>
  <c r="S92" i="1" s="1"/>
  <c r="X92" i="1"/>
  <c r="Y92" i="1" s="1"/>
  <c r="AA92" i="1"/>
  <c r="AB92" i="1" s="1"/>
  <c r="AD92" i="1"/>
  <c r="AE92" i="1" s="1"/>
  <c r="AG92" i="1"/>
  <c r="AH92" i="1" s="1"/>
  <c r="AJ92" i="1"/>
  <c r="AK92" i="1" s="1"/>
  <c r="AM92" i="1"/>
  <c r="AN92" i="1" s="1"/>
  <c r="AP92" i="1"/>
  <c r="AQ92" i="1" s="1"/>
  <c r="AS92" i="1"/>
  <c r="AT92" i="1" s="1"/>
  <c r="AV92" i="1"/>
  <c r="AW92" i="1" s="1"/>
  <c r="L93" i="1"/>
  <c r="M93" i="1" s="1"/>
  <c r="O93" i="1"/>
  <c r="P93" i="1" s="1"/>
  <c r="R93" i="1"/>
  <c r="S93" i="1" s="1"/>
  <c r="U93" i="1"/>
  <c r="V93" i="1" s="1"/>
  <c r="AA93" i="1"/>
  <c r="AB93" i="1" s="1"/>
  <c r="AG93" i="1"/>
  <c r="AH93" i="1" s="1"/>
  <c r="AJ93" i="1"/>
  <c r="AK93" i="1" s="1"/>
  <c r="AM93" i="1"/>
  <c r="AN93" i="1" s="1"/>
  <c r="AP93" i="1"/>
  <c r="AQ93" i="1" s="1"/>
  <c r="AS93" i="1"/>
  <c r="AT93" i="1" s="1"/>
  <c r="AV93" i="1"/>
  <c r="AW93" i="1" s="1"/>
  <c r="M94" i="1" l="1"/>
  <c r="M92" i="1"/>
  <c r="J83" i="1"/>
  <c r="J80" i="1"/>
  <c r="E73" i="1"/>
  <c r="M57" i="1"/>
  <c r="E77" i="1"/>
  <c r="M55" i="1"/>
  <c r="J48" i="1"/>
  <c r="E48" i="1"/>
  <c r="M45" i="1"/>
  <c r="F96" i="1"/>
  <c r="B97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95" i="1"/>
  <c r="AV6" i="1"/>
  <c r="AV5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95" i="1"/>
  <c r="AS6" i="1"/>
  <c r="AS5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95" i="1"/>
  <c r="AP6" i="1"/>
  <c r="AP5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95" i="1"/>
  <c r="AM6" i="1"/>
  <c r="AM5" i="1"/>
  <c r="AJ7" i="1"/>
  <c r="AJ8" i="1"/>
  <c r="AJ9" i="1"/>
  <c r="AJ13" i="1"/>
  <c r="AJ14" i="1"/>
  <c r="AJ15" i="1"/>
  <c r="AJ19" i="1"/>
  <c r="AJ20" i="1"/>
  <c r="AJ21" i="1"/>
  <c r="AJ22" i="1"/>
  <c r="AJ23" i="1"/>
  <c r="AJ25" i="1"/>
  <c r="AJ26" i="1"/>
  <c r="AJ29" i="1"/>
  <c r="AJ30" i="1"/>
  <c r="AJ34" i="1"/>
  <c r="AJ37" i="1"/>
  <c r="AJ38" i="1"/>
  <c r="AJ40" i="1"/>
  <c r="AJ41" i="1"/>
  <c r="AJ42" i="1"/>
  <c r="AJ43" i="1"/>
  <c r="AJ95" i="1"/>
  <c r="AJ6" i="1"/>
  <c r="AJ5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95" i="1"/>
  <c r="AG6" i="1"/>
  <c r="AG5" i="1"/>
  <c r="AD9" i="1"/>
  <c r="AD10" i="1"/>
  <c r="AD11" i="1"/>
  <c r="AD13" i="1"/>
  <c r="AD14" i="1"/>
  <c r="AD15" i="1"/>
  <c r="AD17" i="1"/>
  <c r="AD21" i="1"/>
  <c r="AD22" i="1"/>
  <c r="AD23" i="1"/>
  <c r="AD27" i="1"/>
  <c r="AD28" i="1"/>
  <c r="AD29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95" i="1"/>
  <c r="AD6" i="1"/>
  <c r="AD5" i="1"/>
  <c r="AA8" i="1"/>
  <c r="AA9" i="1"/>
  <c r="AA10" i="1"/>
  <c r="AA11" i="1"/>
  <c r="AA12" i="1"/>
  <c r="AA13" i="1"/>
  <c r="AA14" i="1"/>
  <c r="AA15" i="1"/>
  <c r="AA16" i="1"/>
  <c r="AA17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95" i="1"/>
  <c r="AA6" i="1"/>
  <c r="AA5" i="1"/>
  <c r="X7" i="1"/>
  <c r="X13" i="1"/>
  <c r="X14" i="1"/>
  <c r="X16" i="1"/>
  <c r="X18" i="1"/>
  <c r="X19" i="1"/>
  <c r="X20" i="1"/>
  <c r="X25" i="1"/>
  <c r="X26" i="1"/>
  <c r="X29" i="1"/>
  <c r="X30" i="1"/>
  <c r="X31" i="1"/>
  <c r="X39" i="1"/>
  <c r="X43" i="1"/>
  <c r="X95" i="1"/>
  <c r="X5" i="1"/>
  <c r="U8" i="1"/>
  <c r="U9" i="1"/>
  <c r="U10" i="1"/>
  <c r="U11" i="1"/>
  <c r="U16" i="1"/>
  <c r="U17" i="1"/>
  <c r="U18" i="1"/>
  <c r="U19" i="1"/>
  <c r="U21" i="1"/>
  <c r="U22" i="1"/>
  <c r="U23" i="1"/>
  <c r="U24" i="1"/>
  <c r="U25" i="1"/>
  <c r="U26" i="1"/>
  <c r="U27" i="1"/>
  <c r="U28" i="1"/>
  <c r="U30" i="1"/>
  <c r="U31" i="1"/>
  <c r="U32" i="1"/>
  <c r="U33" i="1"/>
  <c r="U34" i="1"/>
  <c r="U35" i="1"/>
  <c r="U36" i="1"/>
  <c r="U37" i="1"/>
  <c r="U38" i="1"/>
  <c r="U40" i="1"/>
  <c r="U41" i="1"/>
  <c r="U42" i="1"/>
  <c r="U43" i="1"/>
  <c r="U6" i="1"/>
  <c r="R7" i="1"/>
  <c r="R8" i="1"/>
  <c r="R13" i="1"/>
  <c r="R14" i="1"/>
  <c r="R15" i="1"/>
  <c r="R16" i="1"/>
  <c r="R17" i="1"/>
  <c r="R19" i="1"/>
  <c r="R21" i="1"/>
  <c r="R22" i="1"/>
  <c r="R23" i="1"/>
  <c r="R24" i="1"/>
  <c r="R25" i="1"/>
  <c r="R26" i="1"/>
  <c r="R27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95" i="1"/>
  <c r="R6" i="1"/>
  <c r="R5" i="1"/>
  <c r="O7" i="1"/>
  <c r="O8" i="1"/>
  <c r="O9" i="1"/>
  <c r="O10" i="1"/>
  <c r="O11" i="1"/>
  <c r="O12" i="1"/>
  <c r="O13" i="1"/>
  <c r="O14" i="1"/>
  <c r="O15" i="1"/>
  <c r="O16" i="1"/>
  <c r="O18" i="1"/>
  <c r="O19" i="1"/>
  <c r="O20" i="1"/>
  <c r="O21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1" i="1"/>
  <c r="O42" i="1"/>
  <c r="O43" i="1"/>
  <c r="O95" i="1"/>
  <c r="O6" i="1"/>
  <c r="O5" i="1"/>
  <c r="L7" i="1"/>
  <c r="L8" i="1"/>
  <c r="L9" i="1"/>
  <c r="L10" i="1"/>
  <c r="L11" i="1"/>
  <c r="L13" i="1"/>
  <c r="L14" i="1"/>
  <c r="L15" i="1"/>
  <c r="L17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95" i="1"/>
  <c r="L6" i="1"/>
  <c r="L5" i="1"/>
  <c r="I7" i="1"/>
  <c r="I8" i="1"/>
  <c r="I15" i="1"/>
  <c r="I17" i="1"/>
  <c r="I22" i="1"/>
  <c r="I23" i="1"/>
  <c r="I25" i="1"/>
  <c r="I30" i="1"/>
  <c r="I31" i="1"/>
  <c r="I35" i="1"/>
  <c r="I37" i="1"/>
  <c r="I38" i="1"/>
  <c r="I40" i="1"/>
  <c r="I42" i="1"/>
  <c r="I6" i="1"/>
  <c r="I5" i="1"/>
  <c r="O97" i="1" l="1"/>
  <c r="AG97" i="1"/>
  <c r="AJ97" i="1"/>
  <c r="AP97" i="1"/>
  <c r="AV97" i="1"/>
  <c r="AS97" i="1"/>
  <c r="AM97" i="1"/>
  <c r="AA97" i="1"/>
  <c r="X97" i="1"/>
  <c r="R97" i="1"/>
  <c r="L97" i="1"/>
  <c r="P5" i="1"/>
  <c r="AD97" i="1"/>
  <c r="U97" i="1"/>
  <c r="I97" i="1"/>
  <c r="AW37" i="1"/>
  <c r="AW34" i="1"/>
  <c r="AW27" i="1"/>
  <c r="AW24" i="1"/>
  <c r="AW19" i="1"/>
  <c r="AW13" i="1"/>
  <c r="AW5" i="1"/>
  <c r="AW95" i="1"/>
  <c r="AW43" i="1"/>
  <c r="AW42" i="1"/>
  <c r="AW41" i="1"/>
  <c r="AW40" i="1"/>
  <c r="AW39" i="1"/>
  <c r="AW38" i="1"/>
  <c r="AW36" i="1"/>
  <c r="AW35" i="1"/>
  <c r="AW33" i="1"/>
  <c r="AW32" i="1"/>
  <c r="AW31" i="1"/>
  <c r="AW30" i="1"/>
  <c r="AW29" i="1"/>
  <c r="AW28" i="1"/>
  <c r="AW26" i="1"/>
  <c r="AW25" i="1"/>
  <c r="AW23" i="1"/>
  <c r="AW22" i="1"/>
  <c r="AW21" i="1"/>
  <c r="AW20" i="1"/>
  <c r="AW18" i="1"/>
  <c r="AW17" i="1"/>
  <c r="AW16" i="1"/>
  <c r="AW15" i="1"/>
  <c r="AW14" i="1"/>
  <c r="AW12" i="1"/>
  <c r="AW11" i="1"/>
  <c r="AW10" i="1"/>
  <c r="AW9" i="1"/>
  <c r="AW8" i="1"/>
  <c r="AW7" i="1"/>
  <c r="AW6" i="1"/>
  <c r="C99" i="1" l="1"/>
  <c r="AW97" i="1"/>
  <c r="AT95" i="1"/>
  <c r="AT43" i="1"/>
  <c r="AT42" i="1"/>
  <c r="AT41" i="1"/>
  <c r="AT40" i="1"/>
  <c r="AT39" i="1"/>
  <c r="AT38" i="1"/>
  <c r="AT37" i="1"/>
  <c r="AT36" i="1"/>
  <c r="AT35" i="1"/>
  <c r="AT34" i="1"/>
  <c r="AT33" i="1"/>
  <c r="AT31" i="1"/>
  <c r="AT29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6" i="1"/>
  <c r="AQ95" i="1"/>
  <c r="AQ43" i="1"/>
  <c r="AQ42" i="1"/>
  <c r="AQ41" i="1"/>
  <c r="AQ40" i="1"/>
  <c r="AQ39" i="1"/>
  <c r="AQ38" i="1"/>
  <c r="AQ37" i="1"/>
  <c r="AQ36" i="1"/>
  <c r="AQ35" i="1"/>
  <c r="AQ34" i="1"/>
  <c r="AQ33" i="1"/>
  <c r="AQ31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Q6" i="1"/>
  <c r="AN95" i="1"/>
  <c r="AN43" i="1"/>
  <c r="AN42" i="1"/>
  <c r="AN41" i="1"/>
  <c r="AN40" i="1"/>
  <c r="AN39" i="1"/>
  <c r="AN38" i="1"/>
  <c r="AN37" i="1"/>
  <c r="AN36" i="1"/>
  <c r="AN35" i="1"/>
  <c r="AN34" i="1"/>
  <c r="AN33" i="1"/>
  <c r="AN31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6" i="1"/>
  <c r="AK95" i="1"/>
  <c r="AK43" i="1"/>
  <c r="AK42" i="1"/>
  <c r="AK41" i="1"/>
  <c r="AK40" i="1"/>
  <c r="AK39" i="1"/>
  <c r="AK38" i="1"/>
  <c r="AK37" i="1"/>
  <c r="AK36" i="1"/>
  <c r="AK35" i="1"/>
  <c r="AK34" i="1"/>
  <c r="AK33" i="1"/>
  <c r="AK31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6" i="1"/>
  <c r="AK15" i="1"/>
  <c r="AK14" i="1"/>
  <c r="AK13" i="1"/>
  <c r="AK12" i="1"/>
  <c r="AK11" i="1"/>
  <c r="AK10" i="1"/>
  <c r="AK9" i="1"/>
  <c r="AK8" i="1"/>
  <c r="AK7" i="1"/>
  <c r="AK6" i="1"/>
  <c r="AH95" i="1"/>
  <c r="AH43" i="1"/>
  <c r="AH42" i="1"/>
  <c r="AH41" i="1"/>
  <c r="AH40" i="1"/>
  <c r="AH39" i="1"/>
  <c r="AH38" i="1"/>
  <c r="AH37" i="1"/>
  <c r="AH36" i="1"/>
  <c r="AH35" i="1"/>
  <c r="AH34" i="1"/>
  <c r="AH33" i="1"/>
  <c r="AH31" i="1"/>
  <c r="AH29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E95" i="1"/>
  <c r="AE39" i="1"/>
  <c r="AE38" i="1"/>
  <c r="AE37" i="1"/>
  <c r="AE36" i="1"/>
  <c r="AE35" i="1"/>
  <c r="AE31" i="1"/>
  <c r="AE29" i="1"/>
  <c r="AE28" i="1"/>
  <c r="AE27" i="1"/>
  <c r="AE26" i="1"/>
  <c r="AE22" i="1"/>
  <c r="AE21" i="1"/>
  <c r="AE20" i="1"/>
  <c r="AE19" i="1"/>
  <c r="AE18" i="1"/>
  <c r="AE17" i="1"/>
  <c r="AE16" i="1"/>
  <c r="AE15" i="1"/>
  <c r="AE13" i="1"/>
  <c r="AE11" i="1"/>
  <c r="AE10" i="1"/>
  <c r="AE9" i="1"/>
  <c r="AE8" i="1"/>
  <c r="AB95" i="1"/>
  <c r="AB43" i="1"/>
  <c r="AB42" i="1"/>
  <c r="AB41" i="1"/>
  <c r="AB40" i="1"/>
  <c r="AB39" i="1"/>
  <c r="AB38" i="1"/>
  <c r="AB37" i="1"/>
  <c r="AB36" i="1"/>
  <c r="AB35" i="1"/>
  <c r="AB31" i="1"/>
  <c r="AB29" i="1"/>
  <c r="AB28" i="1"/>
  <c r="AB27" i="1"/>
  <c r="AB25" i="1"/>
  <c r="AB24" i="1"/>
  <c r="AB21" i="1"/>
  <c r="AB20" i="1"/>
  <c r="AB19" i="1"/>
  <c r="AB17" i="1"/>
  <c r="AB16" i="1"/>
  <c r="AB15" i="1"/>
  <c r="AB14" i="1"/>
  <c r="AB13" i="1"/>
  <c r="AB12" i="1"/>
  <c r="AB11" i="1"/>
  <c r="AB10" i="1"/>
  <c r="AB9" i="1"/>
  <c r="AB8" i="1"/>
  <c r="AB6" i="1"/>
  <c r="Y95" i="1"/>
  <c r="Y43" i="1"/>
  <c r="Y42" i="1"/>
  <c r="Y41" i="1"/>
  <c r="Y40" i="1"/>
  <c r="Y39" i="1"/>
  <c r="Y38" i="1"/>
  <c r="Y37" i="1"/>
  <c r="Y36" i="1"/>
  <c r="Y35" i="1"/>
  <c r="Y34" i="1"/>
  <c r="Y33" i="1"/>
  <c r="Y31" i="1"/>
  <c r="Y29" i="1"/>
  <c r="Y28" i="1"/>
  <c r="Y27" i="1"/>
  <c r="Y25" i="1"/>
  <c r="Y23" i="1"/>
  <c r="Y22" i="1"/>
  <c r="Y20" i="1"/>
  <c r="Y19" i="1"/>
  <c r="Y18" i="1"/>
  <c r="Y17" i="1"/>
  <c r="Y16" i="1"/>
  <c r="Y15" i="1"/>
  <c r="Y14" i="1"/>
  <c r="Y13" i="1"/>
  <c r="Y11" i="1"/>
  <c r="Y9" i="1"/>
  <c r="Y8" i="1"/>
  <c r="Y7" i="1"/>
  <c r="V43" i="1"/>
  <c r="V42" i="1"/>
  <c r="V39" i="1"/>
  <c r="V33" i="1"/>
  <c r="V31" i="1"/>
  <c r="V28" i="1"/>
  <c r="V27" i="1"/>
  <c r="V26" i="1"/>
  <c r="V24" i="1"/>
  <c r="V23" i="1"/>
  <c r="V22" i="1"/>
  <c r="V20" i="1"/>
  <c r="V19" i="1"/>
  <c r="V15" i="1"/>
  <c r="V13" i="1"/>
  <c r="V10" i="1"/>
  <c r="S26" i="1"/>
  <c r="S23" i="1"/>
  <c r="S20" i="1"/>
  <c r="S17" i="1"/>
  <c r="S9" i="1"/>
  <c r="S8" i="1"/>
  <c r="S6" i="1"/>
  <c r="P43" i="1"/>
  <c r="P42" i="1"/>
  <c r="P41" i="1"/>
  <c r="P40" i="1"/>
  <c r="P39" i="1"/>
  <c r="P38" i="1"/>
  <c r="P37" i="1"/>
  <c r="P36" i="1"/>
  <c r="P35" i="1"/>
  <c r="P34" i="1"/>
  <c r="P31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M42" i="1"/>
  <c r="M41" i="1"/>
  <c r="M40" i="1"/>
  <c r="M39" i="1"/>
  <c r="M36" i="1"/>
  <c r="M35" i="1"/>
  <c r="M34" i="1"/>
  <c r="M33" i="1"/>
  <c r="M27" i="1"/>
  <c r="M26" i="1"/>
  <c r="M25" i="1"/>
  <c r="M24" i="1"/>
  <c r="M22" i="1"/>
  <c r="M21" i="1"/>
  <c r="M17" i="1"/>
  <c r="M15" i="1"/>
  <c r="M14" i="1"/>
  <c r="M13" i="1"/>
  <c r="M11" i="1"/>
  <c r="M7" i="1"/>
  <c r="M6" i="1"/>
  <c r="J40" i="1"/>
  <c r="J29" i="1"/>
  <c r="J26" i="1"/>
  <c r="J25" i="1"/>
  <c r="J24" i="1"/>
  <c r="J19" i="1"/>
  <c r="J18" i="1"/>
  <c r="J17" i="1"/>
  <c r="J15" i="1"/>
  <c r="J13" i="1"/>
  <c r="J12" i="1"/>
  <c r="J7" i="1"/>
  <c r="AT7" i="1"/>
  <c r="AT28" i="1"/>
  <c r="AT30" i="1"/>
  <c r="AT32" i="1"/>
  <c r="AQ30" i="1"/>
  <c r="AQ32" i="1"/>
  <c r="AN7" i="1"/>
  <c r="AN30" i="1"/>
  <c r="AN32" i="1"/>
  <c r="AK30" i="1"/>
  <c r="AK32" i="1"/>
  <c r="AH28" i="1"/>
  <c r="AH30" i="1"/>
  <c r="AH32" i="1"/>
  <c r="AE7" i="1"/>
  <c r="AE12" i="1"/>
  <c r="AE14" i="1"/>
  <c r="AE23" i="1"/>
  <c r="AE24" i="1"/>
  <c r="AE25" i="1"/>
  <c r="AE30" i="1"/>
  <c r="AE32" i="1"/>
  <c r="AE33" i="1"/>
  <c r="AE34" i="1"/>
  <c r="AE40" i="1"/>
  <c r="AE41" i="1"/>
  <c r="AE42" i="1"/>
  <c r="AE43" i="1"/>
  <c r="AB22" i="1"/>
  <c r="AB23" i="1"/>
  <c r="AB26" i="1"/>
  <c r="AB30" i="1"/>
  <c r="AB32" i="1"/>
  <c r="AB33" i="1"/>
  <c r="AB34" i="1"/>
  <c r="Y10" i="1"/>
  <c r="Y12" i="1"/>
  <c r="Y21" i="1"/>
  <c r="Y24" i="1"/>
  <c r="Y26" i="1"/>
  <c r="Y30" i="1"/>
  <c r="Y32" i="1"/>
  <c r="V7" i="1"/>
  <c r="V8" i="1"/>
  <c r="V9" i="1"/>
  <c r="V11" i="1"/>
  <c r="V12" i="1"/>
  <c r="V16" i="1"/>
  <c r="V17" i="1"/>
  <c r="V18" i="1"/>
  <c r="V25" i="1"/>
  <c r="V29" i="1"/>
  <c r="V30" i="1"/>
  <c r="V32" i="1"/>
  <c r="V34" i="1"/>
  <c r="V35" i="1"/>
  <c r="V36" i="1"/>
  <c r="V37" i="1"/>
  <c r="V38" i="1"/>
  <c r="V40" i="1"/>
  <c r="V41" i="1"/>
  <c r="S10" i="1"/>
  <c r="S13" i="1"/>
  <c r="S14" i="1"/>
  <c r="S16" i="1"/>
  <c r="S18" i="1"/>
  <c r="S21" i="1"/>
  <c r="S22" i="1"/>
  <c r="S25" i="1"/>
  <c r="S28" i="1"/>
  <c r="S30" i="1"/>
  <c r="S31" i="1"/>
  <c r="S32" i="1"/>
  <c r="S34" i="1"/>
  <c r="S35" i="1"/>
  <c r="S36" i="1"/>
  <c r="S38" i="1"/>
  <c r="S39" i="1"/>
  <c r="S40" i="1"/>
  <c r="S42" i="1"/>
  <c r="S95" i="1"/>
  <c r="P30" i="1"/>
  <c r="P32" i="1"/>
  <c r="P33" i="1"/>
  <c r="P95" i="1"/>
  <c r="M8" i="1"/>
  <c r="M9" i="1"/>
  <c r="M10" i="1"/>
  <c r="M19" i="1"/>
  <c r="M20" i="1"/>
  <c r="M23" i="1"/>
  <c r="M28" i="1"/>
  <c r="M29" i="1"/>
  <c r="M30" i="1"/>
  <c r="M31" i="1"/>
  <c r="M32" i="1"/>
  <c r="M37" i="1"/>
  <c r="M38" i="1"/>
  <c r="M43" i="1"/>
  <c r="M95" i="1"/>
  <c r="J11" i="1"/>
  <c r="J20" i="1"/>
  <c r="J22" i="1"/>
  <c r="J23" i="1"/>
  <c r="J27" i="1"/>
  <c r="J31" i="1"/>
  <c r="J33" i="1"/>
  <c r="J37" i="1"/>
  <c r="J38" i="1"/>
  <c r="J39" i="1"/>
  <c r="J42" i="1"/>
  <c r="J6" i="1"/>
  <c r="AE6" i="1"/>
  <c r="Y6" i="1"/>
  <c r="V6" i="1"/>
  <c r="P97" i="1" l="1"/>
  <c r="J41" i="1"/>
  <c r="J36" i="1"/>
  <c r="J35" i="1"/>
  <c r="J34" i="1"/>
  <c r="J32" i="1"/>
  <c r="J30" i="1"/>
  <c r="J9" i="1"/>
  <c r="J28" i="1"/>
  <c r="J21" i="1"/>
  <c r="V21" i="1"/>
  <c r="J16" i="1"/>
  <c r="J14" i="1"/>
  <c r="V14" i="1"/>
  <c r="J8" i="1"/>
  <c r="J10" i="1"/>
  <c r="S43" i="1"/>
  <c r="S33" i="1"/>
  <c r="S37" i="1"/>
  <c r="S41" i="1"/>
  <c r="S29" i="1"/>
  <c r="S12" i="1"/>
  <c r="S11" i="1"/>
  <c r="S24" i="1"/>
  <c r="S27" i="1"/>
  <c r="S15" i="1"/>
  <c r="S19" i="1"/>
  <c r="S7" i="1"/>
  <c r="M5" i="1" l="1"/>
  <c r="M97" i="1" s="1"/>
  <c r="AT5" i="1"/>
  <c r="AT97" i="1" s="1"/>
  <c r="AQ5" i="1"/>
  <c r="AQ97" i="1" s="1"/>
  <c r="AN5" i="1"/>
  <c r="AN97" i="1" s="1"/>
  <c r="AK5" i="1"/>
  <c r="AK97" i="1" s="1"/>
  <c r="AH5" i="1"/>
  <c r="AH97" i="1" s="1"/>
  <c r="AE5" i="1"/>
  <c r="AE97" i="1" s="1"/>
  <c r="AB5" i="1"/>
  <c r="AB97" i="1" s="1"/>
  <c r="Y5" i="1"/>
  <c r="S5" i="1"/>
  <c r="S97" i="1" s="1"/>
  <c r="V5" i="1"/>
  <c r="V97" i="1" s="1"/>
  <c r="J5" i="1" l="1"/>
  <c r="J97" i="1" s="1"/>
  <c r="C101" i="1" s="1"/>
  <c r="E5" i="1"/>
  <c r="E96" i="1" l="1"/>
  <c r="E97" i="1" s="1"/>
</calcChain>
</file>

<file path=xl/sharedStrings.xml><?xml version="1.0" encoding="utf-8"?>
<sst xmlns="http://schemas.openxmlformats.org/spreadsheetml/2006/main" count="393" uniqueCount="148">
  <si>
    <t>POROST</t>
  </si>
  <si>
    <t>Ha</t>
  </si>
  <si>
    <t>HS</t>
  </si>
  <si>
    <t>SLT</t>
  </si>
  <si>
    <t>MZD</t>
  </si>
  <si>
    <t xml:space="preserve"> %ha</t>
  </si>
  <si>
    <t>SM</t>
  </si>
  <si>
    <t>BO</t>
  </si>
  <si>
    <t>MD</t>
  </si>
  <si>
    <t>BK</t>
  </si>
  <si>
    <t>DB</t>
  </si>
  <si>
    <t>JV</t>
  </si>
  <si>
    <t>KL</t>
  </si>
  <si>
    <t>OS</t>
  </si>
  <si>
    <t>OL</t>
  </si>
  <si>
    <t>HB</t>
  </si>
  <si>
    <t>BR</t>
  </si>
  <si>
    <t>4S1</t>
  </si>
  <si>
    <t>4K1</t>
  </si>
  <si>
    <t>4S7</t>
  </si>
  <si>
    <t>Přir.</t>
  </si>
  <si>
    <t>obn.</t>
  </si>
  <si>
    <t>%</t>
  </si>
  <si>
    <t>ha</t>
  </si>
  <si>
    <t>ks</t>
  </si>
  <si>
    <t>ks/ha</t>
  </si>
  <si>
    <t>JS</t>
  </si>
  <si>
    <t>JD</t>
  </si>
  <si>
    <t>JL,LP,TR</t>
  </si>
  <si>
    <t>LP</t>
  </si>
  <si>
    <t>1.</t>
  </si>
  <si>
    <t xml:space="preserve">CELKEM </t>
  </si>
  <si>
    <t>Do žlutých buněk nic nepsat!!!</t>
  </si>
  <si>
    <t>Součet buněk v jednom řádku ve sloupcích s fialovou hlavičkou se musí rovnat</t>
  </si>
  <si>
    <t>celkové ploše uvedené v tomtéž řádku v okrovém sloupci</t>
  </si>
  <si>
    <t>Modré buňky jsou MZD (vyplňuje se podíl dané dřeviny na ploše v %)</t>
  </si>
  <si>
    <t>Zelené buňky jsou ostatní dřeviny a přirozená obnova (vyplňuje se podíl dané dřeviny na ploše v %)</t>
  </si>
  <si>
    <t>1a11</t>
  </si>
  <si>
    <t>5S6</t>
  </si>
  <si>
    <t>1c6</t>
  </si>
  <si>
    <t>5K1</t>
  </si>
  <si>
    <t>1c9</t>
  </si>
  <si>
    <t>9b3</t>
  </si>
  <si>
    <t>9b5</t>
  </si>
  <si>
    <t>9b7</t>
  </si>
  <si>
    <t>9b9</t>
  </si>
  <si>
    <t>9C10</t>
  </si>
  <si>
    <t>9C4A</t>
  </si>
  <si>
    <t>9C3</t>
  </si>
  <si>
    <t>9D7</t>
  </si>
  <si>
    <t>9G8</t>
  </si>
  <si>
    <t>10A12</t>
  </si>
  <si>
    <t>11A6</t>
  </si>
  <si>
    <t>11A7</t>
  </si>
  <si>
    <t>11A12</t>
  </si>
  <si>
    <t>11B5</t>
  </si>
  <si>
    <t>11B7</t>
  </si>
  <si>
    <t>11B8</t>
  </si>
  <si>
    <t>11B12</t>
  </si>
  <si>
    <t>11C5</t>
  </si>
  <si>
    <t>4I1</t>
  </si>
  <si>
    <t>11C7</t>
  </si>
  <si>
    <t>11C9</t>
  </si>
  <si>
    <t>11C12</t>
  </si>
  <si>
    <t>11D10</t>
  </si>
  <si>
    <t>12C6</t>
  </si>
  <si>
    <t>3S1</t>
  </si>
  <si>
    <t>12A12</t>
  </si>
  <si>
    <t>3S9</t>
  </si>
  <si>
    <t>14B5</t>
  </si>
  <si>
    <t>14B3A</t>
  </si>
  <si>
    <t>14B9</t>
  </si>
  <si>
    <t>14A11</t>
  </si>
  <si>
    <t>4S9</t>
  </si>
  <si>
    <t>14C5</t>
  </si>
  <si>
    <t>14C3B</t>
  </si>
  <si>
    <t>14D8</t>
  </si>
  <si>
    <t>11A5C</t>
  </si>
  <si>
    <t>54I1</t>
  </si>
  <si>
    <t>14F3A</t>
  </si>
  <si>
    <t>5V2</t>
  </si>
  <si>
    <t>14F3B</t>
  </si>
  <si>
    <t>14F4</t>
  </si>
  <si>
    <t>14F5</t>
  </si>
  <si>
    <t>14F8</t>
  </si>
  <si>
    <t>14F10</t>
  </si>
  <si>
    <t>14F12</t>
  </si>
  <si>
    <t>15A5A</t>
  </si>
  <si>
    <t>15A3</t>
  </si>
  <si>
    <t>15A4</t>
  </si>
  <si>
    <t>15C5B</t>
  </si>
  <si>
    <t>15C7</t>
  </si>
  <si>
    <t>15D5</t>
  </si>
  <si>
    <t>4O1</t>
  </si>
  <si>
    <t>15D8</t>
  </si>
  <si>
    <t>4O4</t>
  </si>
  <si>
    <t>15D10</t>
  </si>
  <si>
    <t>15D11</t>
  </si>
  <si>
    <t>1A5</t>
  </si>
  <si>
    <t>5S1</t>
  </si>
  <si>
    <t>1A7</t>
  </si>
  <si>
    <t>15F5</t>
  </si>
  <si>
    <t>15F4</t>
  </si>
  <si>
    <t>15F11</t>
  </si>
  <si>
    <t>15B7</t>
  </si>
  <si>
    <t>15B5</t>
  </si>
  <si>
    <t>15B11</t>
  </si>
  <si>
    <t>15B9</t>
  </si>
  <si>
    <t>15B4</t>
  </si>
  <si>
    <t>15F9</t>
  </si>
  <si>
    <t>16A12</t>
  </si>
  <si>
    <t>16B10</t>
  </si>
  <si>
    <t>16B5</t>
  </si>
  <si>
    <t>16B7</t>
  </si>
  <si>
    <t>16C4B</t>
  </si>
  <si>
    <t>16C12</t>
  </si>
  <si>
    <t>17B3</t>
  </si>
  <si>
    <t>17B5</t>
  </si>
  <si>
    <t>17B8</t>
  </si>
  <si>
    <t>17B9A</t>
  </si>
  <si>
    <t>17B9B</t>
  </si>
  <si>
    <t>17C10</t>
  </si>
  <si>
    <t>17C3</t>
  </si>
  <si>
    <t>17C4</t>
  </si>
  <si>
    <t>17C1A</t>
  </si>
  <si>
    <t>18A10</t>
  </si>
  <si>
    <t>18B3</t>
  </si>
  <si>
    <t>18B4</t>
  </si>
  <si>
    <t>18B5</t>
  </si>
  <si>
    <t>18C4</t>
  </si>
  <si>
    <t>4K6</t>
  </si>
  <si>
    <t>18D4</t>
  </si>
  <si>
    <t>18D8</t>
  </si>
  <si>
    <t>18D12</t>
  </si>
  <si>
    <t>4K2</t>
  </si>
  <si>
    <t>19A5</t>
  </si>
  <si>
    <t>19B9</t>
  </si>
  <si>
    <t>14E6</t>
  </si>
  <si>
    <t>14E8</t>
  </si>
  <si>
    <t>14E10</t>
  </si>
  <si>
    <t>15E11</t>
  </si>
  <si>
    <t>BK,BR,DB,DBZ,DG,HB,JD,JR,JV,KL,JL,LP,MD,OS,JS,TR,TS</t>
  </si>
  <si>
    <t>BK,BR,DB,DBZ,DG,JD,JR,KL,LP,MD,OS</t>
  </si>
  <si>
    <t>BB,BK,BR,DB,DBZ,HB,JD,JLH,JR,JS,JV,KL,LP,LPV,MD,OL,OLS,OS</t>
  </si>
  <si>
    <t>JL,LP</t>
  </si>
  <si>
    <t>JDO</t>
  </si>
  <si>
    <t>DG</t>
  </si>
  <si>
    <t>¨0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</si>
</sst>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5" borderId="27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1" fontId="0" fillId="5" borderId="20" xfId="0" applyNumberFormat="1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2" fontId="2" fillId="5" borderId="14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9" xfId="0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/>
    </xf>
    <xf numFmtId="0" fontId="0" fillId="7" borderId="2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left"/>
    </xf>
    <xf numFmtId="0" fontId="0" fillId="7" borderId="0" xfId="0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left"/>
    </xf>
    <xf numFmtId="0" fontId="6" fillId="0" borderId="0" xfId="0" applyFont="1" applyAlignment="1"/>
    <xf numFmtId="0" fontId="0" fillId="2" borderId="21" xfId="0" applyFill="1" applyBorder="1" applyAlignment="1"/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6" borderId="0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69"/>
  <sheetViews>
    <sheetView tabSelected="1" topLeftCell="E52" workbookViewId="0">
      <selection activeCell="AP89" sqref="AP89"/>
    </sheetView>
  </sheetViews>
  <sheetFormatPr defaultRowHeight="14.4" x14ac:dyDescent="0.3"/>
  <cols>
    <col min="1" max="1" width="7.44140625" customWidth="1"/>
    <col min="2" max="2" width="6.33203125" customWidth="1"/>
    <col min="3" max="3" width="4.5546875" customWidth="1"/>
    <col min="4" max="4" width="4.33203125" customWidth="1"/>
    <col min="5" max="5" width="6.88671875" customWidth="1"/>
    <col min="6" max="6" width="5.33203125" customWidth="1"/>
    <col min="7" max="7" width="4.44140625" customWidth="1"/>
    <col min="8" max="8" width="4" customWidth="1"/>
    <col min="9" max="9" width="5" customWidth="1"/>
    <col min="10" max="10" width="6.88671875" customWidth="1"/>
    <col min="11" max="11" width="3.6640625" customWidth="1"/>
    <col min="12" max="12" width="4.88671875" customWidth="1"/>
    <col min="13" max="13" width="6.33203125" customWidth="1"/>
    <col min="14" max="14" width="3.88671875" customWidth="1"/>
    <col min="15" max="15" width="5" customWidth="1"/>
    <col min="16" max="16" width="6.33203125" customWidth="1"/>
    <col min="17" max="17" width="3.88671875" customWidth="1"/>
    <col min="18" max="18" width="4.6640625" customWidth="1"/>
    <col min="19" max="19" width="6.33203125" customWidth="1"/>
    <col min="20" max="20" width="3.88671875" customWidth="1"/>
    <col min="21" max="21" width="4.88671875" customWidth="1"/>
    <col min="22" max="22" width="7.109375" customWidth="1"/>
    <col min="23" max="23" width="3.88671875" customWidth="1"/>
    <col min="24" max="24" width="4.88671875" customWidth="1"/>
    <col min="25" max="25" width="6.33203125" customWidth="1"/>
    <col min="26" max="26" width="3.88671875" customWidth="1"/>
    <col min="27" max="27" width="4.88671875" customWidth="1"/>
    <col min="28" max="28" width="6.33203125" customWidth="1"/>
    <col min="29" max="29" width="3.88671875" customWidth="1"/>
    <col min="30" max="30" width="4.88671875" customWidth="1"/>
    <col min="31" max="31" width="6.33203125" customWidth="1"/>
    <col min="32" max="32" width="3.88671875" customWidth="1"/>
    <col min="33" max="33" width="4.88671875" customWidth="1"/>
    <col min="34" max="34" width="6.33203125" customWidth="1"/>
    <col min="35" max="35" width="3.88671875" customWidth="1"/>
    <col min="36" max="36" width="4.88671875" customWidth="1"/>
    <col min="37" max="37" width="6.33203125" customWidth="1"/>
    <col min="38" max="38" width="3.88671875" customWidth="1"/>
    <col min="39" max="39" width="4.88671875" customWidth="1"/>
    <col min="40" max="40" width="6.33203125" customWidth="1"/>
    <col min="41" max="41" width="3.88671875" customWidth="1"/>
    <col min="42" max="42" width="4.88671875" customWidth="1"/>
    <col min="43" max="43" width="6.33203125" customWidth="1"/>
    <col min="44" max="44" width="3.88671875" customWidth="1"/>
    <col min="45" max="45" width="4.88671875" customWidth="1"/>
    <col min="46" max="46" width="6.33203125" customWidth="1"/>
    <col min="47" max="47" width="3.88671875" customWidth="1"/>
    <col min="48" max="48" width="4.88671875" customWidth="1"/>
    <col min="49" max="49" width="6.33203125" customWidth="1"/>
  </cols>
  <sheetData>
    <row r="1" spans="1:61" ht="15" thickBot="1" x14ac:dyDescent="0.3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1"/>
    </row>
    <row r="2" spans="1:61" x14ac:dyDescent="0.3">
      <c r="A2" s="84" t="s">
        <v>0</v>
      </c>
      <c r="B2" s="86" t="s">
        <v>1</v>
      </c>
      <c r="C2" s="84" t="s">
        <v>2</v>
      </c>
      <c r="D2" s="88" t="s">
        <v>3</v>
      </c>
      <c r="E2" s="58" t="s">
        <v>30</v>
      </c>
      <c r="F2" s="59" t="s">
        <v>20</v>
      </c>
      <c r="G2" s="5" t="s">
        <v>4</v>
      </c>
      <c r="H2" s="81" t="s">
        <v>6</v>
      </c>
      <c r="I2" s="82"/>
      <c r="J2" s="83"/>
      <c r="K2" s="81" t="s">
        <v>27</v>
      </c>
      <c r="L2" s="82"/>
      <c r="M2" s="83"/>
      <c r="N2" s="81" t="s">
        <v>7</v>
      </c>
      <c r="O2" s="82"/>
      <c r="P2" s="83"/>
      <c r="Q2" s="81" t="s">
        <v>8</v>
      </c>
      <c r="R2" s="82"/>
      <c r="S2" s="83"/>
      <c r="T2" s="81" t="s">
        <v>9</v>
      </c>
      <c r="U2" s="82"/>
      <c r="V2" s="83"/>
      <c r="W2" s="81" t="s">
        <v>10</v>
      </c>
      <c r="X2" s="82"/>
      <c r="Y2" s="83"/>
      <c r="Z2" s="81" t="s">
        <v>11</v>
      </c>
      <c r="AA2" s="82"/>
      <c r="AB2" s="83"/>
      <c r="AC2" s="81" t="s">
        <v>12</v>
      </c>
      <c r="AD2" s="82"/>
      <c r="AE2" s="83"/>
      <c r="AF2" s="81" t="s">
        <v>13</v>
      </c>
      <c r="AG2" s="82"/>
      <c r="AH2" s="83"/>
      <c r="AI2" s="81" t="s">
        <v>16</v>
      </c>
      <c r="AJ2" s="82"/>
      <c r="AK2" s="83"/>
      <c r="AL2" s="81" t="s">
        <v>14</v>
      </c>
      <c r="AM2" s="82"/>
      <c r="AN2" s="83"/>
      <c r="AO2" s="81" t="s">
        <v>15</v>
      </c>
      <c r="AP2" s="82"/>
      <c r="AQ2" s="83"/>
      <c r="AR2" s="81" t="s">
        <v>26</v>
      </c>
      <c r="AS2" s="82"/>
      <c r="AT2" s="83"/>
      <c r="AU2" s="81" t="s">
        <v>28</v>
      </c>
      <c r="AV2" s="82"/>
      <c r="AW2" s="83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x14ac:dyDescent="0.3">
      <c r="A3" s="85"/>
      <c r="B3" s="87"/>
      <c r="C3" s="85"/>
      <c r="D3" s="89"/>
      <c r="E3" s="60" t="s">
        <v>21</v>
      </c>
      <c r="F3" s="61" t="s">
        <v>21</v>
      </c>
      <c r="G3" s="4"/>
      <c r="H3" s="90">
        <v>4000</v>
      </c>
      <c r="I3" s="91"/>
      <c r="J3" s="6" t="s">
        <v>25</v>
      </c>
      <c r="K3" s="90">
        <v>5000</v>
      </c>
      <c r="L3" s="91"/>
      <c r="M3" s="6" t="s">
        <v>25</v>
      </c>
      <c r="N3" s="90">
        <v>8000</v>
      </c>
      <c r="O3" s="91"/>
      <c r="P3" s="6" t="s">
        <v>25</v>
      </c>
      <c r="Q3" s="90">
        <v>3000</v>
      </c>
      <c r="R3" s="91"/>
      <c r="S3" s="6" t="s">
        <v>25</v>
      </c>
      <c r="T3" s="90">
        <v>9000</v>
      </c>
      <c r="U3" s="91"/>
      <c r="V3" s="6" t="s">
        <v>25</v>
      </c>
      <c r="W3" s="90">
        <v>10000</v>
      </c>
      <c r="X3" s="91"/>
      <c r="Y3" s="6" t="s">
        <v>25</v>
      </c>
      <c r="Z3" s="90">
        <v>6000</v>
      </c>
      <c r="AA3" s="91"/>
      <c r="AB3" s="6" t="s">
        <v>25</v>
      </c>
      <c r="AC3" s="90">
        <v>6000</v>
      </c>
      <c r="AD3" s="91"/>
      <c r="AE3" s="6" t="s">
        <v>25</v>
      </c>
      <c r="AF3" s="90">
        <v>4000</v>
      </c>
      <c r="AG3" s="91"/>
      <c r="AH3" s="6" t="s">
        <v>25</v>
      </c>
      <c r="AI3" s="90">
        <v>6000</v>
      </c>
      <c r="AJ3" s="91"/>
      <c r="AK3" s="6" t="s">
        <v>25</v>
      </c>
      <c r="AL3" s="90">
        <v>4000</v>
      </c>
      <c r="AM3" s="91"/>
      <c r="AN3" s="6" t="s">
        <v>25</v>
      </c>
      <c r="AO3" s="90">
        <v>6000</v>
      </c>
      <c r="AP3" s="91"/>
      <c r="AQ3" s="6" t="s">
        <v>25</v>
      </c>
      <c r="AR3" s="90">
        <v>6000</v>
      </c>
      <c r="AS3" s="91"/>
      <c r="AT3" s="6" t="s">
        <v>25</v>
      </c>
      <c r="AU3" s="90">
        <v>6000</v>
      </c>
      <c r="AV3" s="91"/>
      <c r="AW3" s="6" t="s">
        <v>25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5" thickBot="1" x14ac:dyDescent="0.35">
      <c r="A4" s="85"/>
      <c r="B4" s="87"/>
      <c r="C4" s="85"/>
      <c r="D4" s="89"/>
      <c r="E4" s="62" t="s">
        <v>23</v>
      </c>
      <c r="F4" s="63" t="s">
        <v>23</v>
      </c>
      <c r="G4" s="7" t="s">
        <v>5</v>
      </c>
      <c r="H4" s="2" t="s">
        <v>22</v>
      </c>
      <c r="I4" s="8" t="s">
        <v>23</v>
      </c>
      <c r="J4" s="3" t="s">
        <v>24</v>
      </c>
      <c r="K4" s="2" t="s">
        <v>22</v>
      </c>
      <c r="L4" s="8" t="s">
        <v>23</v>
      </c>
      <c r="M4" s="3" t="s">
        <v>24</v>
      </c>
      <c r="N4" s="2" t="s">
        <v>22</v>
      </c>
      <c r="O4" s="8" t="s">
        <v>23</v>
      </c>
      <c r="P4" s="3" t="s">
        <v>24</v>
      </c>
      <c r="Q4" s="2" t="s">
        <v>22</v>
      </c>
      <c r="R4" s="8" t="s">
        <v>23</v>
      </c>
      <c r="S4" s="3" t="s">
        <v>24</v>
      </c>
      <c r="T4" s="2" t="s">
        <v>22</v>
      </c>
      <c r="U4" s="8" t="s">
        <v>23</v>
      </c>
      <c r="V4" s="3" t="s">
        <v>24</v>
      </c>
      <c r="W4" s="2" t="s">
        <v>22</v>
      </c>
      <c r="X4" s="8" t="s">
        <v>23</v>
      </c>
      <c r="Y4" s="3" t="s">
        <v>24</v>
      </c>
      <c r="Z4" s="2" t="s">
        <v>22</v>
      </c>
      <c r="AA4" s="8" t="s">
        <v>23</v>
      </c>
      <c r="AB4" s="3" t="s">
        <v>24</v>
      </c>
      <c r="AC4" s="2" t="s">
        <v>22</v>
      </c>
      <c r="AD4" s="8" t="s">
        <v>23</v>
      </c>
      <c r="AE4" s="3" t="s">
        <v>24</v>
      </c>
      <c r="AF4" s="2" t="s">
        <v>22</v>
      </c>
      <c r="AG4" s="8" t="s">
        <v>23</v>
      </c>
      <c r="AH4" s="3" t="s">
        <v>24</v>
      </c>
      <c r="AI4" s="2" t="s">
        <v>22</v>
      </c>
      <c r="AJ4" s="8" t="s">
        <v>23</v>
      </c>
      <c r="AK4" s="3" t="s">
        <v>24</v>
      </c>
      <c r="AL4" s="2" t="s">
        <v>22</v>
      </c>
      <c r="AM4" s="8" t="s">
        <v>23</v>
      </c>
      <c r="AN4" s="3" t="s">
        <v>24</v>
      </c>
      <c r="AO4" s="2" t="s">
        <v>22</v>
      </c>
      <c r="AP4" s="8" t="s">
        <v>23</v>
      </c>
      <c r="AQ4" s="3" t="s">
        <v>24</v>
      </c>
      <c r="AR4" s="2" t="s">
        <v>22</v>
      </c>
      <c r="AS4" s="8" t="s">
        <v>23</v>
      </c>
      <c r="AT4" s="3" t="s">
        <v>24</v>
      </c>
      <c r="AU4" s="2" t="s">
        <v>22</v>
      </c>
      <c r="AV4" s="8" t="s">
        <v>23</v>
      </c>
      <c r="AW4" s="3" t="s">
        <v>24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x14ac:dyDescent="0.3">
      <c r="A5" s="69" t="s">
        <v>37</v>
      </c>
      <c r="B5" s="68">
        <v>1.32</v>
      </c>
      <c r="C5" s="67">
        <v>451</v>
      </c>
      <c r="D5" s="67" t="s">
        <v>38</v>
      </c>
      <c r="E5" s="45">
        <f>I5+L5+O5+R5+U5+X5+AA5+AD5+AG5+AJ5+AM5+AP5+AS5+AV5</f>
        <v>0.32</v>
      </c>
      <c r="F5" s="48">
        <v>1</v>
      </c>
      <c r="G5" s="37">
        <f>K5+Q5+T5+W5+Z5+AC5+AF5+AI5+AO5+AR5+AU5</f>
        <v>0</v>
      </c>
      <c r="H5" s="51"/>
      <c r="I5" s="38">
        <f>(0.01*H5)*B5</f>
        <v>0</v>
      </c>
      <c r="J5" s="39">
        <f>I5*H3</f>
        <v>0</v>
      </c>
      <c r="K5" s="71"/>
      <c r="L5" s="40">
        <f>(0.01*K5)*B5</f>
        <v>0</v>
      </c>
      <c r="M5" s="39">
        <f>L5*K3</f>
        <v>0</v>
      </c>
      <c r="N5" s="55"/>
      <c r="O5" s="40">
        <f>(0.01*N5)*B5</f>
        <v>0</v>
      </c>
      <c r="P5" s="39">
        <f>O5*N3</f>
        <v>0</v>
      </c>
      <c r="Q5" s="16"/>
      <c r="R5" s="40">
        <f>(Q5*0.01)*B5</f>
        <v>0</v>
      </c>
      <c r="S5" s="44">
        <f>R5*Q3</f>
        <v>0</v>
      </c>
      <c r="T5" s="15"/>
      <c r="U5" s="40">
        <v>0.32</v>
      </c>
      <c r="V5" s="39">
        <f>U5*T3</f>
        <v>2880</v>
      </c>
      <c r="W5" s="16"/>
      <c r="X5" s="40">
        <f>(W5*0.01)*B5</f>
        <v>0</v>
      </c>
      <c r="Y5" s="39">
        <f>X5*W3</f>
        <v>0</v>
      </c>
      <c r="Z5" s="15"/>
      <c r="AA5" s="40">
        <f>(Z5*0.01)*B5</f>
        <v>0</v>
      </c>
      <c r="AB5" s="39">
        <f>AA5*Z3</f>
        <v>0</v>
      </c>
      <c r="AC5" s="16"/>
      <c r="AD5" s="40">
        <f>(AC5*0.01)*B5</f>
        <v>0</v>
      </c>
      <c r="AE5" s="39">
        <f>AD5*AC3</f>
        <v>0</v>
      </c>
      <c r="AF5" s="15"/>
      <c r="AG5" s="40">
        <f>(AF5*0.01)*B5</f>
        <v>0</v>
      </c>
      <c r="AH5" s="39">
        <f>AG5*AF3</f>
        <v>0</v>
      </c>
      <c r="AI5" s="16"/>
      <c r="AJ5" s="40">
        <f>(AI5*0.01)*B5</f>
        <v>0</v>
      </c>
      <c r="AK5" s="39">
        <f>AJ5*AI3</f>
        <v>0</v>
      </c>
      <c r="AL5" s="55"/>
      <c r="AM5" s="40">
        <f>(AL5*0.01)*B5</f>
        <v>0</v>
      </c>
      <c r="AN5" s="39">
        <f>AM5*AL3</f>
        <v>0</v>
      </c>
      <c r="AO5" s="16"/>
      <c r="AP5" s="40">
        <f>(AO5*0.01)*B5</f>
        <v>0</v>
      </c>
      <c r="AQ5" s="39">
        <f>AP5*AO3</f>
        <v>0</v>
      </c>
      <c r="AR5" s="15"/>
      <c r="AS5" s="40">
        <f>(AR5*0.01)*B5</f>
        <v>0</v>
      </c>
      <c r="AT5" s="39">
        <f>AS5*AR3</f>
        <v>0</v>
      </c>
      <c r="AU5" s="15"/>
      <c r="AV5" s="40">
        <f>(AU5*0.01)*B5</f>
        <v>0</v>
      </c>
      <c r="AW5" s="39">
        <f>AV5*AU3</f>
        <v>0</v>
      </c>
      <c r="AX5" s="73"/>
      <c r="AY5" s="74" t="s">
        <v>141</v>
      </c>
      <c r="AZ5" s="75"/>
      <c r="BA5" s="75"/>
      <c r="BB5" s="75"/>
      <c r="BC5" s="75"/>
      <c r="BD5" s="75"/>
      <c r="BE5" s="75"/>
      <c r="BF5" s="1"/>
      <c r="BG5" s="1"/>
      <c r="BH5" s="1"/>
      <c r="BI5" s="1"/>
    </row>
    <row r="6" spans="1:61" x14ac:dyDescent="0.3">
      <c r="A6" s="69" t="s">
        <v>39</v>
      </c>
      <c r="B6" s="68">
        <v>0.22</v>
      </c>
      <c r="C6" s="67">
        <v>456</v>
      </c>
      <c r="D6" s="67" t="s">
        <v>40</v>
      </c>
      <c r="E6" s="45">
        <v>0.22</v>
      </c>
      <c r="F6" s="49"/>
      <c r="G6" s="37">
        <f>K6+Q6+T6+W6+Z6+AC6+AF6+AI6+AO6+AR6+AU6</f>
        <v>0</v>
      </c>
      <c r="H6" s="52"/>
      <c r="I6" s="40">
        <f>(0.01*H6)*B6</f>
        <v>0</v>
      </c>
      <c r="J6" s="41">
        <f>I6*H3</f>
        <v>0</v>
      </c>
      <c r="K6" s="18"/>
      <c r="L6" s="40">
        <f>(0.01*K6)*B6</f>
        <v>0</v>
      </c>
      <c r="M6" s="41">
        <f>L6*K3</f>
        <v>0</v>
      </c>
      <c r="N6" s="56"/>
      <c r="O6" s="40">
        <f>(0.01*N6)*B6</f>
        <v>0</v>
      </c>
      <c r="P6" s="41">
        <f>O6*N3</f>
        <v>0</v>
      </c>
      <c r="Q6" s="17"/>
      <c r="R6" s="40">
        <f>(Q6*0.01)*B6</f>
        <v>0</v>
      </c>
      <c r="S6" s="41">
        <f>R6*Q3</f>
        <v>0</v>
      </c>
      <c r="T6" s="19"/>
      <c r="U6" s="40">
        <f>(T6*0.01)*B6</f>
        <v>0</v>
      </c>
      <c r="V6" s="41">
        <f>U6*T3</f>
        <v>0</v>
      </c>
      <c r="W6" s="17"/>
      <c r="X6" s="40">
        <v>0.22</v>
      </c>
      <c r="Y6" s="41">
        <f>X6*W3</f>
        <v>2200</v>
      </c>
      <c r="Z6" s="19"/>
      <c r="AA6" s="40">
        <f>(Z6*0.01)*B6</f>
        <v>0</v>
      </c>
      <c r="AB6" s="41">
        <f>AA6*Z3</f>
        <v>0</v>
      </c>
      <c r="AC6" s="17"/>
      <c r="AD6" s="40">
        <f>(AC6*0.01)*B6</f>
        <v>0</v>
      </c>
      <c r="AE6" s="41">
        <f>AD6*AC3</f>
        <v>0</v>
      </c>
      <c r="AF6" s="19"/>
      <c r="AG6" s="40">
        <f>(AF6*0.01)*B6</f>
        <v>0</v>
      </c>
      <c r="AH6" s="41">
        <f>AG6*AF3</f>
        <v>0</v>
      </c>
      <c r="AI6" s="17"/>
      <c r="AJ6" s="40">
        <f>(AI6*0.01)*B6</f>
        <v>0</v>
      </c>
      <c r="AK6" s="41">
        <f>AJ6*AI3</f>
        <v>0</v>
      </c>
      <c r="AL6" s="49"/>
      <c r="AM6" s="40">
        <f>(AL6*0.01)*B6</f>
        <v>0</v>
      </c>
      <c r="AN6" s="41">
        <f>AM6*AL3</f>
        <v>0</v>
      </c>
      <c r="AO6" s="17"/>
      <c r="AP6" s="40">
        <f>(AO6*0.01)*B6</f>
        <v>0</v>
      </c>
      <c r="AQ6" s="41">
        <f>AP6*AO3</f>
        <v>0</v>
      </c>
      <c r="AR6" s="17"/>
      <c r="AS6" s="40">
        <f>(AR6*0.01)*B6</f>
        <v>0</v>
      </c>
      <c r="AT6" s="41">
        <f>AS6*AR3</f>
        <v>0</v>
      </c>
      <c r="AU6" s="17"/>
      <c r="AV6" s="40">
        <f>(AU6*0.01)*B6</f>
        <v>0</v>
      </c>
      <c r="AW6" s="41">
        <f>AV6*AU3</f>
        <v>0</v>
      </c>
      <c r="AX6" s="75"/>
      <c r="AY6" s="74" t="s">
        <v>141</v>
      </c>
      <c r="AZ6" s="75"/>
      <c r="BA6" s="75"/>
      <c r="BB6" s="75"/>
      <c r="BC6" s="75"/>
      <c r="BD6" s="75"/>
      <c r="BE6" s="75"/>
      <c r="BF6" s="1"/>
      <c r="BG6" s="1"/>
      <c r="BH6" s="1"/>
      <c r="BI6" s="1"/>
    </row>
    <row r="7" spans="1:61" x14ac:dyDescent="0.3">
      <c r="A7" s="69" t="s">
        <v>41</v>
      </c>
      <c r="B7" s="68">
        <v>0.52</v>
      </c>
      <c r="C7" s="67">
        <v>431</v>
      </c>
      <c r="D7" s="67" t="s">
        <v>40</v>
      </c>
      <c r="E7" s="45">
        <v>0.52</v>
      </c>
      <c r="F7" s="49"/>
      <c r="G7" s="37">
        <f>K7+Q7+T7+W7+AC7+AF7+AI7+AU7</f>
        <v>0</v>
      </c>
      <c r="H7" s="53"/>
      <c r="I7" s="40">
        <f t="shared" ref="I7:I42" si="0">(0.01*H7)*B7</f>
        <v>0</v>
      </c>
      <c r="J7" s="41">
        <f>I7*H3</f>
        <v>0</v>
      </c>
      <c r="K7" s="18"/>
      <c r="L7" s="40">
        <f t="shared" ref="L7:L95" si="1">(0.01*K7)*B7</f>
        <v>0</v>
      </c>
      <c r="M7" s="41">
        <f>L7*K3</f>
        <v>0</v>
      </c>
      <c r="N7" s="56"/>
      <c r="O7" s="40">
        <f t="shared" ref="O7:O95" si="2">(0.01*N7)*B7</f>
        <v>0</v>
      </c>
      <c r="P7" s="41">
        <f>O7*N3</f>
        <v>0</v>
      </c>
      <c r="Q7" s="17"/>
      <c r="R7" s="40">
        <f t="shared" ref="R7:R95" si="3">(Q7*0.01)*B7</f>
        <v>0</v>
      </c>
      <c r="S7" s="41">
        <f>R7*Q3</f>
        <v>0</v>
      </c>
      <c r="T7" s="19"/>
      <c r="U7" s="40">
        <v>0.3</v>
      </c>
      <c r="V7" s="41">
        <f>U7*T3</f>
        <v>2700</v>
      </c>
      <c r="W7" s="17"/>
      <c r="X7" s="40">
        <f t="shared" ref="X7:X95" si="4">(W7*0.01)*B7</f>
        <v>0</v>
      </c>
      <c r="Y7" s="41">
        <f>X7*W3</f>
        <v>0</v>
      </c>
      <c r="Z7" s="49"/>
      <c r="AA7" s="40"/>
      <c r="AB7" s="41"/>
      <c r="AC7" s="17"/>
      <c r="AD7" s="40">
        <v>0.22</v>
      </c>
      <c r="AE7" s="41">
        <f>AD7*AC3</f>
        <v>1320</v>
      </c>
      <c r="AF7" s="19"/>
      <c r="AG7" s="40">
        <f t="shared" ref="AG7:AG95" si="5">(AF7*0.01)*B7</f>
        <v>0</v>
      </c>
      <c r="AH7" s="41">
        <f>AG7*AF3</f>
        <v>0</v>
      </c>
      <c r="AI7" s="17"/>
      <c r="AJ7" s="40">
        <f t="shared" ref="AJ7:AJ95" si="6">(AI7*0.01)*B7</f>
        <v>0</v>
      </c>
      <c r="AK7" s="41">
        <f>AJ7*AI3</f>
        <v>0</v>
      </c>
      <c r="AL7" s="49"/>
      <c r="AM7" s="40">
        <f t="shared" ref="AM7:AM95" si="7">(AL7*0.01)*B7</f>
        <v>0</v>
      </c>
      <c r="AN7" s="41">
        <f>AM7*AL3</f>
        <v>0</v>
      </c>
      <c r="AO7" s="53"/>
      <c r="AP7" s="40">
        <f t="shared" ref="AP7:AP95" si="8">(AO7*0.01)*B7</f>
        <v>0</v>
      </c>
      <c r="AQ7" s="41">
        <f>AP7*AO3</f>
        <v>0</v>
      </c>
      <c r="AR7" s="53"/>
      <c r="AS7" s="40">
        <f t="shared" ref="AS7:AS95" si="9">(AR7*0.01)*B7</f>
        <v>0</v>
      </c>
      <c r="AT7" s="41">
        <f>AS7*AR3</f>
        <v>0</v>
      </c>
      <c r="AU7" s="17"/>
      <c r="AV7" s="40">
        <f t="shared" ref="AV7:AV95" si="10">(AU7*0.01)*B7</f>
        <v>0</v>
      </c>
      <c r="AW7" s="41">
        <f>AV7*AU3</f>
        <v>0</v>
      </c>
      <c r="AX7" s="73" t="s">
        <v>29</v>
      </c>
      <c r="AY7" s="74" t="s">
        <v>142</v>
      </c>
      <c r="AZ7" s="75"/>
      <c r="BA7" s="75"/>
      <c r="BB7" s="75"/>
      <c r="BC7" s="75"/>
      <c r="BD7" s="75"/>
      <c r="BE7" s="75"/>
      <c r="BF7" s="1"/>
      <c r="BG7" s="1"/>
      <c r="BH7" s="1"/>
      <c r="BI7" s="1"/>
    </row>
    <row r="8" spans="1:61" x14ac:dyDescent="0.3">
      <c r="A8" s="69" t="s">
        <v>42</v>
      </c>
      <c r="B8" s="68">
        <v>0.4</v>
      </c>
      <c r="C8" s="67">
        <v>441</v>
      </c>
      <c r="D8" s="67" t="s">
        <v>17</v>
      </c>
      <c r="E8" s="46">
        <v>0.4</v>
      </c>
      <c r="F8" s="49"/>
      <c r="G8" s="37">
        <f>K8+Q8+T8+W8+Z8+AC8+AF8+AI8+AO8+AR8+AU8</f>
        <v>0</v>
      </c>
      <c r="H8" s="53"/>
      <c r="I8" s="40">
        <f t="shared" si="0"/>
        <v>0</v>
      </c>
      <c r="J8" s="41">
        <f>I8*H3</f>
        <v>0</v>
      </c>
      <c r="K8" s="18"/>
      <c r="L8" s="40">
        <f t="shared" si="1"/>
        <v>0</v>
      </c>
      <c r="M8" s="41">
        <f>L8*K3</f>
        <v>0</v>
      </c>
      <c r="N8" s="56"/>
      <c r="O8" s="40">
        <f t="shared" si="2"/>
        <v>0</v>
      </c>
      <c r="P8" s="41">
        <f>O8*N3</f>
        <v>0</v>
      </c>
      <c r="Q8" s="78"/>
      <c r="R8" s="40">
        <f t="shared" si="3"/>
        <v>0</v>
      </c>
      <c r="S8" s="41">
        <f>R8*Q3</f>
        <v>0</v>
      </c>
      <c r="T8" s="19"/>
      <c r="U8" s="40">
        <f t="shared" ref="U8:U43" si="11">(T8*0.01)*B8</f>
        <v>0</v>
      </c>
      <c r="V8" s="41">
        <f>U8*T3</f>
        <v>0</v>
      </c>
      <c r="W8" s="17"/>
      <c r="X8" s="40">
        <v>0.2</v>
      </c>
      <c r="Y8" s="41">
        <f>X8*W3</f>
        <v>2000</v>
      </c>
      <c r="Z8" s="19"/>
      <c r="AA8" s="40">
        <f t="shared" ref="AA8:AA95" si="12">(Z8*0.01)*B8</f>
        <v>0</v>
      </c>
      <c r="AB8" s="41">
        <f>AA8*Z3</f>
        <v>0</v>
      </c>
      <c r="AC8" s="17"/>
      <c r="AD8" s="40">
        <v>0.2</v>
      </c>
      <c r="AE8" s="41">
        <f>AD8*AC3</f>
        <v>1200</v>
      </c>
      <c r="AF8" s="19"/>
      <c r="AG8" s="40">
        <f t="shared" si="5"/>
        <v>0</v>
      </c>
      <c r="AH8" s="41">
        <f>AG8*AF3</f>
        <v>0</v>
      </c>
      <c r="AI8" s="17"/>
      <c r="AJ8" s="40">
        <f t="shared" si="6"/>
        <v>0</v>
      </c>
      <c r="AK8" s="41">
        <f>AJ8*AI3</f>
        <v>0</v>
      </c>
      <c r="AL8" s="49"/>
      <c r="AM8" s="40">
        <f t="shared" si="7"/>
        <v>0</v>
      </c>
      <c r="AN8" s="41">
        <f>AM8*AL3</f>
        <v>0</v>
      </c>
      <c r="AO8" s="17"/>
      <c r="AP8" s="40">
        <f t="shared" si="8"/>
        <v>0</v>
      </c>
      <c r="AQ8" s="41">
        <f>AP8*AO3</f>
        <v>0</v>
      </c>
      <c r="AR8" s="17"/>
      <c r="AS8" s="40">
        <f t="shared" si="9"/>
        <v>0</v>
      </c>
      <c r="AT8" s="41">
        <f>AS8*AR3</f>
        <v>0</v>
      </c>
      <c r="AU8" s="17"/>
      <c r="AV8" s="40">
        <f t="shared" si="10"/>
        <v>0</v>
      </c>
      <c r="AW8" s="41">
        <f>AV8*AU3</f>
        <v>0</v>
      </c>
      <c r="AX8" s="75"/>
      <c r="AY8" s="74" t="s">
        <v>141</v>
      </c>
      <c r="AZ8" s="75"/>
      <c r="BA8" s="75"/>
      <c r="BB8" s="75"/>
      <c r="BC8" s="75"/>
      <c r="BD8" s="75"/>
      <c r="BE8" s="75"/>
      <c r="BF8" s="1"/>
      <c r="BG8" s="1"/>
      <c r="BH8" s="1"/>
      <c r="BI8" s="1"/>
    </row>
    <row r="9" spans="1:61" x14ac:dyDescent="0.3">
      <c r="A9" s="69" t="s">
        <v>43</v>
      </c>
      <c r="B9" s="68">
        <v>0.59</v>
      </c>
      <c r="C9" s="67">
        <v>441</v>
      </c>
      <c r="D9" s="67" t="s">
        <v>17</v>
      </c>
      <c r="E9" s="45">
        <v>0.59</v>
      </c>
      <c r="F9" s="49"/>
      <c r="G9" s="37">
        <f>K9+Q9+T9+W9+Z9+AC9+AF9+AI9+AO9+AR9+AU9</f>
        <v>0</v>
      </c>
      <c r="H9" s="53"/>
      <c r="I9" s="40">
        <v>0.37</v>
      </c>
      <c r="J9" s="41">
        <f>I9*H3</f>
        <v>1480</v>
      </c>
      <c r="K9" s="18"/>
      <c r="L9" s="40">
        <f t="shared" si="1"/>
        <v>0</v>
      </c>
      <c r="M9" s="41">
        <f>L9*K3</f>
        <v>0</v>
      </c>
      <c r="N9" s="56"/>
      <c r="O9" s="40">
        <f t="shared" si="2"/>
        <v>0</v>
      </c>
      <c r="P9" s="41">
        <f>O9*N3</f>
        <v>0</v>
      </c>
      <c r="Q9" s="78"/>
      <c r="R9" s="40">
        <v>0.02</v>
      </c>
      <c r="S9" s="41">
        <f>R9*Q3</f>
        <v>60</v>
      </c>
      <c r="T9" s="19"/>
      <c r="U9" s="40">
        <f t="shared" si="11"/>
        <v>0</v>
      </c>
      <c r="V9" s="41">
        <f>U9*T3</f>
        <v>0</v>
      </c>
      <c r="W9" s="17"/>
      <c r="X9" s="40">
        <v>0.2</v>
      </c>
      <c r="Y9" s="41">
        <f>X9*W3</f>
        <v>2000</v>
      </c>
      <c r="Z9" s="19"/>
      <c r="AA9" s="40">
        <f t="shared" si="12"/>
        <v>0</v>
      </c>
      <c r="AB9" s="41">
        <f>AA9*Z3</f>
        <v>0</v>
      </c>
      <c r="AC9" s="17"/>
      <c r="AD9" s="40">
        <f t="shared" ref="AD9:AD95" si="13">(AC9*0.01)*B9</f>
        <v>0</v>
      </c>
      <c r="AE9" s="41">
        <f>AD9*AC3</f>
        <v>0</v>
      </c>
      <c r="AF9" s="19"/>
      <c r="AG9" s="40">
        <f t="shared" si="5"/>
        <v>0</v>
      </c>
      <c r="AH9" s="41">
        <f>AG9*AF3</f>
        <v>0</v>
      </c>
      <c r="AI9" s="17"/>
      <c r="AJ9" s="40">
        <f t="shared" si="6"/>
        <v>0</v>
      </c>
      <c r="AK9" s="41">
        <f>AJ9*AI3</f>
        <v>0</v>
      </c>
      <c r="AL9" s="49"/>
      <c r="AM9" s="40">
        <f t="shared" si="7"/>
        <v>0</v>
      </c>
      <c r="AN9" s="41">
        <f>AM9*AL3</f>
        <v>0</v>
      </c>
      <c r="AO9" s="17"/>
      <c r="AP9" s="40">
        <f t="shared" si="8"/>
        <v>0</v>
      </c>
      <c r="AQ9" s="41">
        <f>AP9*AO3</f>
        <v>0</v>
      </c>
      <c r="AR9" s="17"/>
      <c r="AS9" s="40">
        <f t="shared" si="9"/>
        <v>0</v>
      </c>
      <c r="AT9" s="41">
        <f>AS9*AR3</f>
        <v>0</v>
      </c>
      <c r="AU9" s="17"/>
      <c r="AV9" s="40">
        <f t="shared" si="10"/>
        <v>0</v>
      </c>
      <c r="AW9" s="41">
        <f>AV9*AU3</f>
        <v>0</v>
      </c>
      <c r="AX9" s="75"/>
      <c r="AY9" s="74" t="s">
        <v>141</v>
      </c>
      <c r="AZ9" s="75"/>
      <c r="BA9" s="75"/>
      <c r="BB9" s="75"/>
      <c r="BC9" s="75"/>
      <c r="BD9" s="75"/>
      <c r="BE9" s="75"/>
      <c r="BF9" s="1"/>
      <c r="BG9" s="1"/>
      <c r="BH9" s="1"/>
      <c r="BI9" s="1"/>
    </row>
    <row r="10" spans="1:61" x14ac:dyDescent="0.3">
      <c r="A10" s="69" t="s">
        <v>44</v>
      </c>
      <c r="B10" s="68">
        <v>1.27</v>
      </c>
      <c r="C10" s="67">
        <v>441</v>
      </c>
      <c r="D10" s="67" t="s">
        <v>17</v>
      </c>
      <c r="E10" s="45">
        <v>1.27</v>
      </c>
      <c r="F10" s="49"/>
      <c r="G10" s="37">
        <f t="shared" ref="G10:G69" si="14">K10+Q10+T10+W10+Z10+AC10+AF10+AI10+AO10+AR10+AU10</f>
        <v>0</v>
      </c>
      <c r="H10" s="53"/>
      <c r="I10" s="40">
        <v>0.82</v>
      </c>
      <c r="J10" s="41">
        <f>I10*H3</f>
        <v>3280</v>
      </c>
      <c r="K10" s="18"/>
      <c r="L10" s="40">
        <f t="shared" si="1"/>
        <v>0</v>
      </c>
      <c r="M10" s="41">
        <f>L10*K3</f>
        <v>0</v>
      </c>
      <c r="N10" s="56"/>
      <c r="O10" s="40">
        <f t="shared" si="2"/>
        <v>0</v>
      </c>
      <c r="P10" s="41">
        <f>O10*N3</f>
        <v>0</v>
      </c>
      <c r="Q10" s="78"/>
      <c r="R10" s="40">
        <v>0.06</v>
      </c>
      <c r="S10" s="41">
        <f>R10*Q3</f>
        <v>180</v>
      </c>
      <c r="T10" s="19"/>
      <c r="U10" s="40">
        <f t="shared" si="11"/>
        <v>0</v>
      </c>
      <c r="V10" s="41">
        <f>U10*T3</f>
        <v>0</v>
      </c>
      <c r="W10" s="17"/>
      <c r="X10" s="40">
        <v>0.3</v>
      </c>
      <c r="Y10" s="41">
        <f>X10*W3</f>
        <v>3000</v>
      </c>
      <c r="Z10" s="19"/>
      <c r="AA10" s="40">
        <f t="shared" si="12"/>
        <v>0</v>
      </c>
      <c r="AB10" s="41">
        <f>AA10*Z3</f>
        <v>0</v>
      </c>
      <c r="AC10" s="17"/>
      <c r="AD10" s="40">
        <f t="shared" si="13"/>
        <v>0</v>
      </c>
      <c r="AE10" s="41">
        <f>AD10*AC3</f>
        <v>0</v>
      </c>
      <c r="AF10" s="19"/>
      <c r="AG10" s="40">
        <f t="shared" si="5"/>
        <v>0</v>
      </c>
      <c r="AH10" s="41">
        <f>AG10*AF3</f>
        <v>0</v>
      </c>
      <c r="AI10" s="17"/>
      <c r="AJ10" s="40">
        <v>0.2</v>
      </c>
      <c r="AK10" s="41">
        <f>AJ10*AI3</f>
        <v>1200</v>
      </c>
      <c r="AL10" s="49"/>
      <c r="AM10" s="40">
        <f t="shared" si="7"/>
        <v>0</v>
      </c>
      <c r="AN10" s="41">
        <f>AM10*AL3</f>
        <v>0</v>
      </c>
      <c r="AO10" s="17"/>
      <c r="AP10" s="40">
        <f t="shared" si="8"/>
        <v>0</v>
      </c>
      <c r="AQ10" s="41">
        <f>AP10*AO3</f>
        <v>0</v>
      </c>
      <c r="AR10" s="17"/>
      <c r="AS10" s="40">
        <f t="shared" si="9"/>
        <v>0</v>
      </c>
      <c r="AT10" s="41">
        <f>AS10*AR3</f>
        <v>0</v>
      </c>
      <c r="AU10" s="17"/>
      <c r="AV10" s="40">
        <f t="shared" si="10"/>
        <v>0</v>
      </c>
      <c r="AW10" s="41">
        <f>AV10*AU3</f>
        <v>0</v>
      </c>
      <c r="AX10" s="75"/>
      <c r="AY10" s="74" t="s">
        <v>141</v>
      </c>
      <c r="AZ10" s="75"/>
      <c r="BA10" s="75"/>
      <c r="BB10" s="75"/>
      <c r="BC10" s="75"/>
      <c r="BD10" s="75"/>
      <c r="BE10" s="75"/>
      <c r="BF10" s="1"/>
      <c r="BG10" s="1"/>
      <c r="BH10" s="1"/>
      <c r="BI10" s="1"/>
    </row>
    <row r="11" spans="1:61" x14ac:dyDescent="0.3">
      <c r="A11" s="69" t="s">
        <v>45</v>
      </c>
      <c r="B11" s="68">
        <v>2.33</v>
      </c>
      <c r="C11" s="67">
        <v>441</v>
      </c>
      <c r="D11" s="67" t="s">
        <v>17</v>
      </c>
      <c r="E11" s="45">
        <v>2.33</v>
      </c>
      <c r="F11" s="49">
        <v>0.13</v>
      </c>
      <c r="G11" s="37">
        <f t="shared" si="14"/>
        <v>0</v>
      </c>
      <c r="H11" s="53"/>
      <c r="I11" s="40">
        <v>1.51</v>
      </c>
      <c r="J11" s="41">
        <f>I11*H3</f>
        <v>6040</v>
      </c>
      <c r="K11" s="18"/>
      <c r="L11" s="40">
        <f t="shared" si="1"/>
        <v>0</v>
      </c>
      <c r="M11" s="41">
        <f>L11*K3</f>
        <v>0</v>
      </c>
      <c r="N11" s="56"/>
      <c r="O11" s="40">
        <f t="shared" si="2"/>
        <v>0</v>
      </c>
      <c r="P11" s="41">
        <f>O11*N3</f>
        <v>0</v>
      </c>
      <c r="Q11" s="78"/>
      <c r="R11" s="40">
        <v>0.11</v>
      </c>
      <c r="S11" s="41">
        <f>R11*Q3</f>
        <v>330</v>
      </c>
      <c r="T11" s="19"/>
      <c r="U11" s="40">
        <f t="shared" si="11"/>
        <v>0</v>
      </c>
      <c r="V11" s="41">
        <f>U11*T3</f>
        <v>0</v>
      </c>
      <c r="W11" s="17"/>
      <c r="X11" s="40">
        <v>0.41</v>
      </c>
      <c r="Y11" s="41">
        <f>X11*W3</f>
        <v>4100</v>
      </c>
      <c r="Z11" s="19"/>
      <c r="AA11" s="40">
        <f t="shared" si="12"/>
        <v>0</v>
      </c>
      <c r="AB11" s="41">
        <f>AA11*Z3</f>
        <v>0</v>
      </c>
      <c r="AC11" s="17"/>
      <c r="AD11" s="40">
        <f t="shared" si="13"/>
        <v>0</v>
      </c>
      <c r="AE11" s="41">
        <f>AD11*AC3</f>
        <v>0</v>
      </c>
      <c r="AF11" s="19"/>
      <c r="AG11" s="40">
        <f t="shared" si="5"/>
        <v>0</v>
      </c>
      <c r="AH11" s="41">
        <f>AG11*AF3</f>
        <v>0</v>
      </c>
      <c r="AI11" s="17"/>
      <c r="AJ11" s="40">
        <v>0.3</v>
      </c>
      <c r="AK11" s="41">
        <f>AJ11*AI3</f>
        <v>1800</v>
      </c>
      <c r="AL11" s="49"/>
      <c r="AM11" s="40">
        <f t="shared" si="7"/>
        <v>0</v>
      </c>
      <c r="AN11" s="41">
        <f>AM11*AL3</f>
        <v>0</v>
      </c>
      <c r="AO11" s="17"/>
      <c r="AP11" s="40">
        <f t="shared" si="8"/>
        <v>0</v>
      </c>
      <c r="AQ11" s="41">
        <f>AP11*AO3</f>
        <v>0</v>
      </c>
      <c r="AR11" s="17"/>
      <c r="AS11" s="40">
        <f t="shared" si="9"/>
        <v>0</v>
      </c>
      <c r="AT11" s="41">
        <f>AS11*AR3</f>
        <v>0</v>
      </c>
      <c r="AU11" s="17"/>
      <c r="AV11" s="40">
        <f t="shared" si="10"/>
        <v>0</v>
      </c>
      <c r="AW11" s="41">
        <f>AV11*AU3</f>
        <v>0</v>
      </c>
      <c r="AX11" s="75"/>
      <c r="AY11" s="74" t="s">
        <v>141</v>
      </c>
      <c r="AZ11" s="75"/>
      <c r="BA11" s="75"/>
      <c r="BB11" s="75"/>
      <c r="BC11" s="75"/>
      <c r="BD11" s="75"/>
      <c r="BE11" s="75"/>
      <c r="BF11" s="1"/>
      <c r="BG11" s="1"/>
      <c r="BH11" s="1"/>
      <c r="BI11" s="1"/>
    </row>
    <row r="12" spans="1:61" x14ac:dyDescent="0.3">
      <c r="A12" s="69" t="s">
        <v>46</v>
      </c>
      <c r="B12" s="68">
        <v>9.36</v>
      </c>
      <c r="C12" s="67">
        <v>441</v>
      </c>
      <c r="D12" s="67" t="s">
        <v>17</v>
      </c>
      <c r="E12" s="45">
        <v>9.36</v>
      </c>
      <c r="F12" s="49"/>
      <c r="G12" s="37">
        <f t="shared" si="14"/>
        <v>0</v>
      </c>
      <c r="H12" s="53"/>
      <c r="I12" s="40">
        <v>2.4300000000000002</v>
      </c>
      <c r="J12" s="41">
        <f>I12*H3</f>
        <v>9720</v>
      </c>
      <c r="K12" s="18"/>
      <c r="L12" s="40">
        <v>0.15</v>
      </c>
      <c r="M12" s="41">
        <v>300</v>
      </c>
      <c r="N12" s="56"/>
      <c r="O12" s="40">
        <f t="shared" si="2"/>
        <v>0</v>
      </c>
      <c r="P12" s="41">
        <f>O12*N3</f>
        <v>0</v>
      </c>
      <c r="Q12" s="78"/>
      <c r="R12" s="40">
        <v>0.3</v>
      </c>
      <c r="S12" s="41">
        <f>R12*Q3</f>
        <v>900</v>
      </c>
      <c r="T12" s="19"/>
      <c r="U12" s="40">
        <v>1.5</v>
      </c>
      <c r="V12" s="41">
        <f>U12*T3</f>
        <v>13500</v>
      </c>
      <c r="W12" s="17"/>
      <c r="X12" s="40">
        <v>2.58</v>
      </c>
      <c r="Y12" s="41">
        <f>X12*W3</f>
        <v>25800</v>
      </c>
      <c r="Z12" s="19"/>
      <c r="AA12" s="40">
        <f t="shared" si="12"/>
        <v>0</v>
      </c>
      <c r="AB12" s="41">
        <f>AA12*Z3</f>
        <v>0</v>
      </c>
      <c r="AC12" s="17"/>
      <c r="AD12" s="40">
        <v>2</v>
      </c>
      <c r="AE12" s="41">
        <f>AD12*AC3</f>
        <v>12000</v>
      </c>
      <c r="AF12" s="19"/>
      <c r="AG12" s="40">
        <f t="shared" si="5"/>
        <v>0</v>
      </c>
      <c r="AH12" s="41">
        <f>AG12*AF3</f>
        <v>0</v>
      </c>
      <c r="AI12" s="17"/>
      <c r="AJ12" s="40">
        <v>0.4</v>
      </c>
      <c r="AK12" s="41">
        <f>AJ12*AI3</f>
        <v>2400</v>
      </c>
      <c r="AL12" s="49"/>
      <c r="AM12" s="40">
        <f t="shared" si="7"/>
        <v>0</v>
      </c>
      <c r="AN12" s="41">
        <f>AM12*AL3</f>
        <v>0</v>
      </c>
      <c r="AO12" s="17"/>
      <c r="AP12" s="40">
        <f t="shared" si="8"/>
        <v>0</v>
      </c>
      <c r="AQ12" s="41">
        <f>AP12*AO3</f>
        <v>0</v>
      </c>
      <c r="AR12" s="17"/>
      <c r="AS12" s="40">
        <f t="shared" si="9"/>
        <v>0</v>
      </c>
      <c r="AT12" s="41">
        <f>AS12*AR3</f>
        <v>0</v>
      </c>
      <c r="AU12" s="17"/>
      <c r="AV12" s="40">
        <f t="shared" si="10"/>
        <v>0</v>
      </c>
      <c r="AW12" s="41">
        <f>AV12*AU3</f>
        <v>0</v>
      </c>
      <c r="AX12" s="75" t="s">
        <v>145</v>
      </c>
      <c r="AY12" s="74" t="s">
        <v>141</v>
      </c>
      <c r="AZ12" s="75"/>
      <c r="BA12" s="75"/>
      <c r="BB12" s="75"/>
      <c r="BC12" s="75"/>
      <c r="BD12" s="75"/>
      <c r="BE12" s="75"/>
      <c r="BF12" s="1"/>
      <c r="BG12" s="1"/>
      <c r="BH12" s="1"/>
      <c r="BI12" s="1"/>
    </row>
    <row r="13" spans="1:61" x14ac:dyDescent="0.3">
      <c r="A13" s="69" t="s">
        <v>47</v>
      </c>
      <c r="B13" s="68">
        <v>0.9</v>
      </c>
      <c r="C13" s="67">
        <v>441</v>
      </c>
      <c r="D13" s="67" t="s">
        <v>17</v>
      </c>
      <c r="E13" s="45">
        <v>0.9</v>
      </c>
      <c r="F13" s="49"/>
      <c r="G13" s="37">
        <f t="shared" si="14"/>
        <v>0</v>
      </c>
      <c r="H13" s="53"/>
      <c r="I13" s="40">
        <v>0.57999999999999996</v>
      </c>
      <c r="J13" s="41">
        <f>I13*H3</f>
        <v>2320</v>
      </c>
      <c r="K13" s="18"/>
      <c r="L13" s="40">
        <f t="shared" si="1"/>
        <v>0</v>
      </c>
      <c r="M13" s="41">
        <f>L13*K3</f>
        <v>0</v>
      </c>
      <c r="N13" s="56"/>
      <c r="O13" s="40">
        <f t="shared" si="2"/>
        <v>0</v>
      </c>
      <c r="P13" s="41">
        <f>O13*N3</f>
        <v>0</v>
      </c>
      <c r="Q13" s="78"/>
      <c r="R13" s="40">
        <f t="shared" si="3"/>
        <v>0</v>
      </c>
      <c r="S13" s="41">
        <f>R13*Q3</f>
        <v>0</v>
      </c>
      <c r="T13" s="19"/>
      <c r="U13" s="40">
        <v>0.42</v>
      </c>
      <c r="V13" s="41">
        <f>U13*T3</f>
        <v>3780</v>
      </c>
      <c r="W13" s="17"/>
      <c r="X13" s="40">
        <f t="shared" si="4"/>
        <v>0</v>
      </c>
      <c r="Y13" s="41">
        <f>X13*W3</f>
        <v>0</v>
      </c>
      <c r="Z13" s="19"/>
      <c r="AA13" s="40">
        <f t="shared" si="12"/>
        <v>0</v>
      </c>
      <c r="AB13" s="41">
        <f>AA13*Z3</f>
        <v>0</v>
      </c>
      <c r="AC13" s="17"/>
      <c r="AD13" s="40">
        <f t="shared" si="13"/>
        <v>0</v>
      </c>
      <c r="AE13" s="41">
        <f>AD13*AC3</f>
        <v>0</v>
      </c>
      <c r="AF13" s="19"/>
      <c r="AG13" s="40">
        <f t="shared" si="5"/>
        <v>0</v>
      </c>
      <c r="AH13" s="41">
        <f>AG13*AF3</f>
        <v>0</v>
      </c>
      <c r="AI13" s="17"/>
      <c r="AJ13" s="40">
        <f t="shared" si="6"/>
        <v>0</v>
      </c>
      <c r="AK13" s="41">
        <f>AJ13*AI3</f>
        <v>0</v>
      </c>
      <c r="AL13" s="49"/>
      <c r="AM13" s="40">
        <f t="shared" si="7"/>
        <v>0</v>
      </c>
      <c r="AN13" s="41">
        <f>AM13*AL3</f>
        <v>0</v>
      </c>
      <c r="AO13" s="17"/>
      <c r="AP13" s="40">
        <f t="shared" si="8"/>
        <v>0</v>
      </c>
      <c r="AQ13" s="41">
        <f>AP13*AO3</f>
        <v>0</v>
      </c>
      <c r="AR13" s="17"/>
      <c r="AS13" s="40">
        <f t="shared" si="9"/>
        <v>0</v>
      </c>
      <c r="AT13" s="41">
        <f>AS13*AR3</f>
        <v>0</v>
      </c>
      <c r="AU13" s="17"/>
      <c r="AV13" s="40">
        <f t="shared" si="10"/>
        <v>0</v>
      </c>
      <c r="AW13" s="41">
        <f>AV13*AU3</f>
        <v>0</v>
      </c>
      <c r="AX13" s="75"/>
      <c r="AY13" s="74" t="s">
        <v>141</v>
      </c>
      <c r="AZ13" s="75"/>
      <c r="BA13" s="75"/>
      <c r="BB13" s="75"/>
      <c r="BC13" s="75"/>
      <c r="BD13" s="75"/>
      <c r="BE13" s="75"/>
      <c r="BF13" s="1"/>
      <c r="BG13" s="1"/>
      <c r="BH13" s="1"/>
      <c r="BI13" s="1"/>
    </row>
    <row r="14" spans="1:61" x14ac:dyDescent="0.3">
      <c r="A14" s="69" t="s">
        <v>48</v>
      </c>
      <c r="B14" s="68">
        <v>0.3</v>
      </c>
      <c r="C14" s="67">
        <v>441</v>
      </c>
      <c r="D14" s="67" t="s">
        <v>17</v>
      </c>
      <c r="E14" s="45">
        <v>0.3</v>
      </c>
      <c r="F14" s="49"/>
      <c r="G14" s="37">
        <f t="shared" si="14"/>
        <v>0</v>
      </c>
      <c r="H14" s="53"/>
      <c r="I14" s="40">
        <v>0.19</v>
      </c>
      <c r="J14" s="41">
        <f>I14*H3</f>
        <v>760</v>
      </c>
      <c r="K14" s="18"/>
      <c r="L14" s="40">
        <f t="shared" si="1"/>
        <v>0</v>
      </c>
      <c r="M14" s="41">
        <f>L14*K3</f>
        <v>0</v>
      </c>
      <c r="N14" s="56"/>
      <c r="O14" s="40">
        <f t="shared" si="2"/>
        <v>0</v>
      </c>
      <c r="P14" s="41">
        <f>O14*N3</f>
        <v>0</v>
      </c>
      <c r="Q14" s="78"/>
      <c r="R14" s="40">
        <f t="shared" si="3"/>
        <v>0</v>
      </c>
      <c r="S14" s="41">
        <f>R14*Q3</f>
        <v>0</v>
      </c>
      <c r="T14" s="19"/>
      <c r="U14" s="40">
        <v>0.11</v>
      </c>
      <c r="V14" s="41">
        <f>U14*T3</f>
        <v>990</v>
      </c>
      <c r="W14" s="17"/>
      <c r="X14" s="40">
        <f t="shared" si="4"/>
        <v>0</v>
      </c>
      <c r="Y14" s="41">
        <f>X14*W3</f>
        <v>0</v>
      </c>
      <c r="Z14" s="19"/>
      <c r="AA14" s="40">
        <f t="shared" si="12"/>
        <v>0</v>
      </c>
      <c r="AB14" s="41">
        <f>AA14*Z3</f>
        <v>0</v>
      </c>
      <c r="AC14" s="17"/>
      <c r="AD14" s="40">
        <f t="shared" si="13"/>
        <v>0</v>
      </c>
      <c r="AE14" s="41">
        <f>AD14*AC3</f>
        <v>0</v>
      </c>
      <c r="AF14" s="19"/>
      <c r="AG14" s="40">
        <f t="shared" si="5"/>
        <v>0</v>
      </c>
      <c r="AH14" s="41">
        <f>AG14*AF3</f>
        <v>0</v>
      </c>
      <c r="AI14" s="17"/>
      <c r="AJ14" s="40">
        <f t="shared" si="6"/>
        <v>0</v>
      </c>
      <c r="AK14" s="41">
        <f>AJ14*AI3</f>
        <v>0</v>
      </c>
      <c r="AL14" s="49"/>
      <c r="AM14" s="40">
        <f t="shared" si="7"/>
        <v>0</v>
      </c>
      <c r="AN14" s="41">
        <f>AM14*AL3</f>
        <v>0</v>
      </c>
      <c r="AO14" s="17"/>
      <c r="AP14" s="40">
        <f t="shared" si="8"/>
        <v>0</v>
      </c>
      <c r="AQ14" s="41">
        <f>AP14*AO3</f>
        <v>0</v>
      </c>
      <c r="AR14" s="17"/>
      <c r="AS14" s="40">
        <f t="shared" si="9"/>
        <v>0</v>
      </c>
      <c r="AT14" s="41">
        <f>AS14*AR3</f>
        <v>0</v>
      </c>
      <c r="AU14" s="17"/>
      <c r="AV14" s="40">
        <f t="shared" si="10"/>
        <v>0</v>
      </c>
      <c r="AW14" s="41">
        <f>AV14*AU3</f>
        <v>0</v>
      </c>
      <c r="AX14" s="76"/>
      <c r="AY14" s="74" t="s">
        <v>141</v>
      </c>
      <c r="AZ14" s="75"/>
      <c r="BA14" s="75"/>
      <c r="BB14" s="75"/>
      <c r="BC14" s="75"/>
      <c r="BD14" s="75"/>
      <c r="BE14" s="75"/>
      <c r="BF14" s="1"/>
      <c r="BG14" s="1"/>
      <c r="BH14" s="1"/>
      <c r="BI14" s="1"/>
    </row>
    <row r="15" spans="1:61" x14ac:dyDescent="0.3">
      <c r="A15" s="69" t="s">
        <v>49</v>
      </c>
      <c r="B15" s="68">
        <v>0.5</v>
      </c>
      <c r="C15" s="67">
        <v>441</v>
      </c>
      <c r="D15" s="67" t="s">
        <v>17</v>
      </c>
      <c r="E15" s="45">
        <v>0.5</v>
      </c>
      <c r="F15" s="49"/>
      <c r="G15" s="37">
        <f t="shared" si="14"/>
        <v>0</v>
      </c>
      <c r="H15" s="53"/>
      <c r="I15" s="40">
        <f t="shared" si="0"/>
        <v>0</v>
      </c>
      <c r="J15" s="41">
        <f>I15*H3</f>
        <v>0</v>
      </c>
      <c r="K15" s="18"/>
      <c r="L15" s="40">
        <f t="shared" si="1"/>
        <v>0</v>
      </c>
      <c r="M15" s="41">
        <f>L15*K3</f>
        <v>0</v>
      </c>
      <c r="N15" s="56"/>
      <c r="O15" s="40">
        <f t="shared" si="2"/>
        <v>0</v>
      </c>
      <c r="P15" s="41">
        <f>O15*N3</f>
        <v>0</v>
      </c>
      <c r="Q15" s="78"/>
      <c r="R15" s="40">
        <f t="shared" si="3"/>
        <v>0</v>
      </c>
      <c r="S15" s="41">
        <f>R15*Q3</f>
        <v>0</v>
      </c>
      <c r="T15" s="19"/>
      <c r="U15" s="40">
        <v>0.25</v>
      </c>
      <c r="V15" s="41">
        <f>U15*T3</f>
        <v>2250</v>
      </c>
      <c r="W15" s="17"/>
      <c r="X15" s="40">
        <v>0.25</v>
      </c>
      <c r="Y15" s="41">
        <f>X15*W3</f>
        <v>2500</v>
      </c>
      <c r="Z15" s="19"/>
      <c r="AA15" s="40">
        <f t="shared" si="12"/>
        <v>0</v>
      </c>
      <c r="AB15" s="41">
        <f>AA15*Z3</f>
        <v>0</v>
      </c>
      <c r="AC15" s="17"/>
      <c r="AD15" s="40">
        <f t="shared" si="13"/>
        <v>0</v>
      </c>
      <c r="AE15" s="41">
        <f>AD15*AC3</f>
        <v>0</v>
      </c>
      <c r="AF15" s="19"/>
      <c r="AG15" s="40">
        <f t="shared" si="5"/>
        <v>0</v>
      </c>
      <c r="AH15" s="41">
        <f>AG15*AF3</f>
        <v>0</v>
      </c>
      <c r="AI15" s="17"/>
      <c r="AJ15" s="40">
        <f t="shared" si="6"/>
        <v>0</v>
      </c>
      <c r="AK15" s="41">
        <f>AJ15*AI3</f>
        <v>0</v>
      </c>
      <c r="AL15" s="49"/>
      <c r="AM15" s="40">
        <f t="shared" si="7"/>
        <v>0</v>
      </c>
      <c r="AN15" s="41">
        <f>AM15*AL3</f>
        <v>0</v>
      </c>
      <c r="AO15" s="17"/>
      <c r="AP15" s="40">
        <f t="shared" si="8"/>
        <v>0</v>
      </c>
      <c r="AQ15" s="41">
        <f>AP15*AO3</f>
        <v>0</v>
      </c>
      <c r="AR15" s="17"/>
      <c r="AS15" s="40">
        <f t="shared" si="9"/>
        <v>0</v>
      </c>
      <c r="AT15" s="41">
        <f>AS15*AR3</f>
        <v>0</v>
      </c>
      <c r="AU15" s="17"/>
      <c r="AV15" s="40">
        <f t="shared" si="10"/>
        <v>0</v>
      </c>
      <c r="AW15" s="41">
        <f>AV15*AU3</f>
        <v>0</v>
      </c>
      <c r="AX15" s="75"/>
      <c r="AY15" s="74" t="s">
        <v>141</v>
      </c>
      <c r="AZ15" s="75"/>
      <c r="BA15" s="75"/>
      <c r="BB15" s="75"/>
      <c r="BC15" s="75"/>
      <c r="BD15" s="75"/>
      <c r="BE15" s="75"/>
      <c r="BF15" s="1"/>
      <c r="BG15" s="1"/>
      <c r="BH15" s="1"/>
      <c r="BI15" s="1"/>
    </row>
    <row r="16" spans="1:61" x14ac:dyDescent="0.3">
      <c r="A16" s="69" t="s">
        <v>50</v>
      </c>
      <c r="B16" s="68">
        <v>1.34</v>
      </c>
      <c r="C16" s="67">
        <v>441</v>
      </c>
      <c r="D16" s="67" t="s">
        <v>17</v>
      </c>
      <c r="E16" s="45">
        <v>1.34</v>
      </c>
      <c r="F16" s="49">
        <v>0.24</v>
      </c>
      <c r="G16" s="37">
        <f t="shared" si="14"/>
        <v>0</v>
      </c>
      <c r="H16" s="53"/>
      <c r="I16" s="40">
        <v>0.45</v>
      </c>
      <c r="J16" s="41">
        <f>I16*H3</f>
        <v>1800</v>
      </c>
      <c r="K16" s="18"/>
      <c r="L16" s="40">
        <v>0.03</v>
      </c>
      <c r="M16" s="41">
        <v>60</v>
      </c>
      <c r="N16" s="56"/>
      <c r="O16" s="40">
        <f t="shared" si="2"/>
        <v>0</v>
      </c>
      <c r="P16" s="41">
        <f>O16*N3</f>
        <v>0</v>
      </c>
      <c r="Q16" s="78"/>
      <c r="R16" s="40">
        <f t="shared" si="3"/>
        <v>0</v>
      </c>
      <c r="S16" s="41">
        <f>R16*Q3</f>
        <v>0</v>
      </c>
      <c r="T16" s="19"/>
      <c r="U16" s="40">
        <f t="shared" si="11"/>
        <v>0</v>
      </c>
      <c r="V16" s="41">
        <f>U16*T3</f>
        <v>0</v>
      </c>
      <c r="W16" s="17"/>
      <c r="X16" s="40">
        <f t="shared" si="4"/>
        <v>0</v>
      </c>
      <c r="Y16" s="41">
        <f>X16*W3</f>
        <v>0</v>
      </c>
      <c r="Z16" s="19"/>
      <c r="AA16" s="40">
        <f t="shared" si="12"/>
        <v>0</v>
      </c>
      <c r="AB16" s="41">
        <f>AA16*Z3</f>
        <v>0</v>
      </c>
      <c r="AC16" s="17"/>
      <c r="AD16" s="40">
        <v>0.3</v>
      </c>
      <c r="AE16" s="41">
        <f>AD16*AC3</f>
        <v>1800</v>
      </c>
      <c r="AF16" s="19"/>
      <c r="AG16" s="40">
        <f t="shared" si="5"/>
        <v>0</v>
      </c>
      <c r="AH16" s="41">
        <f>AG16*AF3</f>
        <v>0</v>
      </c>
      <c r="AI16" s="17"/>
      <c r="AJ16" s="40">
        <v>0.32</v>
      </c>
      <c r="AK16" s="41">
        <f>AJ16*AI3</f>
        <v>1920</v>
      </c>
      <c r="AL16" s="49"/>
      <c r="AM16" s="40">
        <f t="shared" si="7"/>
        <v>0</v>
      </c>
      <c r="AN16" s="41">
        <f>AM16*AL3</f>
        <v>0</v>
      </c>
      <c r="AO16" s="17"/>
      <c r="AP16" s="40">
        <f t="shared" si="8"/>
        <v>0</v>
      </c>
      <c r="AQ16" s="41">
        <f>AP16*AO3</f>
        <v>0</v>
      </c>
      <c r="AR16" s="17"/>
      <c r="AS16" s="40">
        <f t="shared" si="9"/>
        <v>0</v>
      </c>
      <c r="AT16" s="41">
        <f>AS16*AR3</f>
        <v>0</v>
      </c>
      <c r="AU16" s="17"/>
      <c r="AV16" s="40">
        <f t="shared" si="10"/>
        <v>0</v>
      </c>
      <c r="AW16" s="41">
        <f>AV16*AU3</f>
        <v>0</v>
      </c>
      <c r="AX16" s="75"/>
      <c r="AY16" s="74" t="s">
        <v>141</v>
      </c>
      <c r="AZ16" s="75"/>
      <c r="BA16" s="75"/>
      <c r="BB16" s="75"/>
      <c r="BC16" s="75"/>
      <c r="BD16" s="75"/>
      <c r="BE16" s="75"/>
      <c r="BF16" s="1"/>
      <c r="BG16" s="1"/>
      <c r="BH16" s="1"/>
      <c r="BI16" s="1"/>
    </row>
    <row r="17" spans="1:61" x14ac:dyDescent="0.3">
      <c r="A17" s="69" t="s">
        <v>51</v>
      </c>
      <c r="B17" s="68">
        <v>0.95</v>
      </c>
      <c r="C17" s="67">
        <v>431</v>
      </c>
      <c r="D17" s="67" t="s">
        <v>17</v>
      </c>
      <c r="E17" s="45">
        <v>0.95</v>
      </c>
      <c r="F17" s="49"/>
      <c r="G17" s="37">
        <f>K17+Q17+T17+W17+AC17+AF17+AI17+AU17</f>
        <v>0</v>
      </c>
      <c r="H17" s="53"/>
      <c r="I17" s="40">
        <f t="shared" si="0"/>
        <v>0</v>
      </c>
      <c r="J17" s="41">
        <f>I17*H3</f>
        <v>0</v>
      </c>
      <c r="K17" s="18"/>
      <c r="L17" s="40">
        <f t="shared" si="1"/>
        <v>0</v>
      </c>
      <c r="M17" s="41">
        <f>L17*K3</f>
        <v>0</v>
      </c>
      <c r="N17" s="56"/>
      <c r="O17" s="40">
        <v>0.62</v>
      </c>
      <c r="P17" s="41">
        <f>O17*N3</f>
        <v>4960</v>
      </c>
      <c r="Q17" s="17"/>
      <c r="R17" s="40">
        <f t="shared" si="3"/>
        <v>0</v>
      </c>
      <c r="S17" s="41">
        <f>R17*Q3</f>
        <v>0</v>
      </c>
      <c r="T17" s="19"/>
      <c r="U17" s="40">
        <f t="shared" si="11"/>
        <v>0</v>
      </c>
      <c r="V17" s="41">
        <f>U17*T3</f>
        <v>0</v>
      </c>
      <c r="W17" s="17"/>
      <c r="X17" s="40">
        <v>0.33</v>
      </c>
      <c r="Y17" s="41">
        <f>X17*W3</f>
        <v>3300</v>
      </c>
      <c r="Z17" s="49"/>
      <c r="AA17" s="40">
        <f t="shared" si="12"/>
        <v>0</v>
      </c>
      <c r="AB17" s="41">
        <f>AA17*Z3</f>
        <v>0</v>
      </c>
      <c r="AC17" s="17"/>
      <c r="AD17" s="40">
        <f t="shared" si="13"/>
        <v>0</v>
      </c>
      <c r="AE17" s="41">
        <f>AD17*AC3</f>
        <v>0</v>
      </c>
      <c r="AF17" s="19"/>
      <c r="AG17" s="40">
        <f t="shared" si="5"/>
        <v>0</v>
      </c>
      <c r="AH17" s="41">
        <f>AG17*AF3</f>
        <v>0</v>
      </c>
      <c r="AI17" s="17"/>
      <c r="AJ17" s="40">
        <v>0</v>
      </c>
      <c r="AK17" s="41">
        <v>0</v>
      </c>
      <c r="AL17" s="49"/>
      <c r="AM17" s="40">
        <f t="shared" si="7"/>
        <v>0</v>
      </c>
      <c r="AN17" s="41">
        <f>AM17*AL3</f>
        <v>0</v>
      </c>
      <c r="AO17" s="53"/>
      <c r="AP17" s="40">
        <f t="shared" si="8"/>
        <v>0</v>
      </c>
      <c r="AQ17" s="41">
        <f>AP17*AO3</f>
        <v>0</v>
      </c>
      <c r="AR17" s="53"/>
      <c r="AS17" s="40">
        <f t="shared" si="9"/>
        <v>0</v>
      </c>
      <c r="AT17" s="41">
        <f>AS17*AR3</f>
        <v>0</v>
      </c>
      <c r="AU17" s="17"/>
      <c r="AV17" s="40">
        <f t="shared" si="10"/>
        <v>0</v>
      </c>
      <c r="AW17" s="41">
        <f>AV17*AU3</f>
        <v>0</v>
      </c>
      <c r="AX17" s="73" t="s">
        <v>145</v>
      </c>
      <c r="AY17" s="74" t="s">
        <v>142</v>
      </c>
      <c r="AZ17" s="75"/>
      <c r="BA17" s="75"/>
      <c r="BB17" s="75"/>
      <c r="BC17" s="75"/>
      <c r="BD17" s="75"/>
      <c r="BE17" s="75"/>
      <c r="BF17" s="1"/>
      <c r="BG17" s="1"/>
      <c r="BH17" s="1"/>
      <c r="BI17" s="1"/>
    </row>
    <row r="18" spans="1:61" x14ac:dyDescent="0.3">
      <c r="A18" s="69" t="s">
        <v>52</v>
      </c>
      <c r="B18" s="68">
        <v>0.69</v>
      </c>
      <c r="C18" s="67">
        <v>431</v>
      </c>
      <c r="D18" s="67" t="s">
        <v>18</v>
      </c>
      <c r="E18" s="45">
        <v>0.69</v>
      </c>
      <c r="F18" s="49"/>
      <c r="G18" s="37">
        <f t="shared" ref="G18:G27" si="15">K18+Q18+T18+W18+AC18+AF18+AI18+AU18</f>
        <v>0</v>
      </c>
      <c r="H18" s="53"/>
      <c r="I18" s="40">
        <v>0.45</v>
      </c>
      <c r="J18" s="41">
        <f>I18*H3</f>
        <v>1800</v>
      </c>
      <c r="K18" s="18"/>
      <c r="L18" s="40">
        <v>0.02</v>
      </c>
      <c r="M18" s="41">
        <v>60</v>
      </c>
      <c r="N18" s="56"/>
      <c r="O18" s="40">
        <f t="shared" si="2"/>
        <v>0</v>
      </c>
      <c r="P18" s="41">
        <f>O18*N3</f>
        <v>0</v>
      </c>
      <c r="Q18" s="17"/>
      <c r="R18" s="40">
        <v>0.05</v>
      </c>
      <c r="S18" s="41">
        <f>R18*Q3</f>
        <v>150</v>
      </c>
      <c r="T18" s="19"/>
      <c r="U18" s="40">
        <f t="shared" si="11"/>
        <v>0</v>
      </c>
      <c r="V18" s="41">
        <f>U18*T3</f>
        <v>0</v>
      </c>
      <c r="W18" s="17"/>
      <c r="X18" s="40">
        <f t="shared" si="4"/>
        <v>0</v>
      </c>
      <c r="Y18" s="41">
        <f>X18*W3</f>
        <v>0</v>
      </c>
      <c r="Z18" s="49"/>
      <c r="AA18" s="79" t="s">
        <v>147</v>
      </c>
      <c r="AB18" s="41">
        <v>0</v>
      </c>
      <c r="AC18" s="17"/>
      <c r="AD18" s="40">
        <v>0.04</v>
      </c>
      <c r="AE18" s="41">
        <f>AD18*AC3</f>
        <v>240</v>
      </c>
      <c r="AF18" s="19"/>
      <c r="AG18" s="40">
        <f t="shared" si="5"/>
        <v>0</v>
      </c>
      <c r="AH18" s="41">
        <f>AG18*AF3</f>
        <v>0</v>
      </c>
      <c r="AI18" s="17"/>
      <c r="AJ18" s="40">
        <v>0.15</v>
      </c>
      <c r="AK18" s="41">
        <f>AJ18*AI3</f>
        <v>900</v>
      </c>
      <c r="AL18" s="49"/>
      <c r="AM18" s="40">
        <f t="shared" si="7"/>
        <v>0</v>
      </c>
      <c r="AN18" s="41">
        <f>AM18*AL3</f>
        <v>0</v>
      </c>
      <c r="AO18" s="53"/>
      <c r="AP18" s="40">
        <f t="shared" si="8"/>
        <v>0</v>
      </c>
      <c r="AQ18" s="41">
        <f>AP18*AO3</f>
        <v>0</v>
      </c>
      <c r="AR18" s="53"/>
      <c r="AS18" s="40">
        <f t="shared" si="9"/>
        <v>0</v>
      </c>
      <c r="AT18" s="41">
        <f>AS18*AR3</f>
        <v>0</v>
      </c>
      <c r="AU18" s="17"/>
      <c r="AV18" s="40">
        <f t="shared" si="10"/>
        <v>0</v>
      </c>
      <c r="AW18" s="41">
        <f>AV18*AU3</f>
        <v>0</v>
      </c>
      <c r="AX18" s="73" t="s">
        <v>146</v>
      </c>
      <c r="AY18" s="74" t="s">
        <v>142</v>
      </c>
      <c r="AZ18" s="75"/>
      <c r="BA18" s="75"/>
      <c r="BB18" s="75"/>
      <c r="BC18" s="75"/>
      <c r="BD18" s="75"/>
      <c r="BE18" s="75"/>
      <c r="BF18" s="1"/>
      <c r="BG18" s="1"/>
      <c r="BH18" s="1"/>
      <c r="BI18" s="1"/>
    </row>
    <row r="19" spans="1:61" x14ac:dyDescent="0.3">
      <c r="A19" s="69" t="s">
        <v>53</v>
      </c>
      <c r="B19" s="68">
        <v>0.41</v>
      </c>
      <c r="C19" s="67">
        <v>431</v>
      </c>
      <c r="D19" s="67" t="s">
        <v>18</v>
      </c>
      <c r="E19" s="45">
        <v>0.41</v>
      </c>
      <c r="F19" s="49"/>
      <c r="G19" s="37">
        <f t="shared" si="15"/>
        <v>0</v>
      </c>
      <c r="H19" s="53"/>
      <c r="I19" s="40">
        <v>0.26</v>
      </c>
      <c r="J19" s="41">
        <f>I19*H3</f>
        <v>1040</v>
      </c>
      <c r="K19" s="18"/>
      <c r="L19" s="40">
        <f t="shared" si="1"/>
        <v>0</v>
      </c>
      <c r="M19" s="41">
        <f>L19*K3</f>
        <v>0</v>
      </c>
      <c r="N19" s="56"/>
      <c r="O19" s="40">
        <f t="shared" si="2"/>
        <v>0</v>
      </c>
      <c r="P19" s="41">
        <f>O19*N3</f>
        <v>0</v>
      </c>
      <c r="Q19" s="17"/>
      <c r="R19" s="40">
        <f t="shared" si="3"/>
        <v>0</v>
      </c>
      <c r="S19" s="41">
        <f>R19*Q3</f>
        <v>0</v>
      </c>
      <c r="T19" s="19"/>
      <c r="U19" s="40">
        <f t="shared" si="11"/>
        <v>0</v>
      </c>
      <c r="V19" s="41">
        <f>U19*T3</f>
        <v>0</v>
      </c>
      <c r="W19" s="17"/>
      <c r="X19" s="40">
        <f t="shared" si="4"/>
        <v>0</v>
      </c>
      <c r="Y19" s="41">
        <f>X19*W3</f>
        <v>0</v>
      </c>
      <c r="Z19" s="49"/>
      <c r="AA19" s="40">
        <f t="shared" si="12"/>
        <v>0</v>
      </c>
      <c r="AB19" s="41">
        <f>AA19*Z3</f>
        <v>0</v>
      </c>
      <c r="AC19" s="17"/>
      <c r="AD19" s="40">
        <v>0.15</v>
      </c>
      <c r="AE19" s="41">
        <f>AD19*AC3</f>
        <v>900</v>
      </c>
      <c r="AF19" s="19"/>
      <c r="AG19" s="40">
        <f t="shared" si="5"/>
        <v>0</v>
      </c>
      <c r="AH19" s="41">
        <f>AG19*AF3</f>
        <v>0</v>
      </c>
      <c r="AI19" s="17"/>
      <c r="AJ19" s="40">
        <f t="shared" si="6"/>
        <v>0</v>
      </c>
      <c r="AK19" s="41">
        <f>AJ19*AI3</f>
        <v>0</v>
      </c>
      <c r="AL19" s="49"/>
      <c r="AM19" s="40">
        <f t="shared" si="7"/>
        <v>0</v>
      </c>
      <c r="AN19" s="41">
        <f>AM19*AL3</f>
        <v>0</v>
      </c>
      <c r="AO19" s="53"/>
      <c r="AP19" s="40">
        <f t="shared" si="8"/>
        <v>0</v>
      </c>
      <c r="AQ19" s="41">
        <f>AP19*AO3</f>
        <v>0</v>
      </c>
      <c r="AR19" s="53"/>
      <c r="AS19" s="40">
        <f t="shared" si="9"/>
        <v>0</v>
      </c>
      <c r="AT19" s="41">
        <f>AS19*AR3</f>
        <v>0</v>
      </c>
      <c r="AU19" s="17"/>
      <c r="AV19" s="40">
        <f t="shared" si="10"/>
        <v>0</v>
      </c>
      <c r="AW19" s="41">
        <f>AV19*AU3</f>
        <v>0</v>
      </c>
      <c r="AX19" s="73"/>
      <c r="AY19" s="74" t="s">
        <v>142</v>
      </c>
      <c r="AZ19" s="75"/>
      <c r="BA19" s="75"/>
      <c r="BB19" s="75"/>
      <c r="BC19" s="75"/>
      <c r="BD19" s="75"/>
      <c r="BE19" s="75"/>
      <c r="BF19" s="1"/>
      <c r="BG19" s="1"/>
      <c r="BH19" s="1"/>
      <c r="BI19" s="1"/>
    </row>
    <row r="20" spans="1:61" x14ac:dyDescent="0.3">
      <c r="A20" s="69" t="s">
        <v>54</v>
      </c>
      <c r="B20" s="68">
        <v>6.4</v>
      </c>
      <c r="C20" s="67">
        <v>431</v>
      </c>
      <c r="D20" s="67" t="s">
        <v>18</v>
      </c>
      <c r="E20" s="45">
        <v>6.4</v>
      </c>
      <c r="F20" s="49">
        <v>0.2</v>
      </c>
      <c r="G20" s="37">
        <f t="shared" si="15"/>
        <v>0</v>
      </c>
      <c r="H20" s="53"/>
      <c r="I20" s="40">
        <v>3.96</v>
      </c>
      <c r="J20" s="41">
        <f>I20*H3</f>
        <v>15840</v>
      </c>
      <c r="K20" s="18"/>
      <c r="L20" s="40">
        <f t="shared" si="1"/>
        <v>0</v>
      </c>
      <c r="M20" s="41">
        <f>L20*K3</f>
        <v>0</v>
      </c>
      <c r="N20" s="56"/>
      <c r="O20" s="40">
        <f t="shared" si="2"/>
        <v>0</v>
      </c>
      <c r="P20" s="41">
        <f>O20*N3</f>
        <v>0</v>
      </c>
      <c r="Q20" s="17"/>
      <c r="R20" s="40">
        <v>0.32</v>
      </c>
      <c r="S20" s="41">
        <f>R20*Q3</f>
        <v>960</v>
      </c>
      <c r="T20" s="19"/>
      <c r="U20" s="40">
        <v>1.2</v>
      </c>
      <c r="V20" s="41">
        <f>U20*T3</f>
        <v>10800</v>
      </c>
      <c r="W20" s="17"/>
      <c r="X20" s="40">
        <f t="shared" si="4"/>
        <v>0</v>
      </c>
      <c r="Y20" s="41">
        <f>X20*W3</f>
        <v>0</v>
      </c>
      <c r="Z20" s="49"/>
      <c r="AA20" s="40">
        <f t="shared" si="12"/>
        <v>0</v>
      </c>
      <c r="AB20" s="41">
        <f>AA20*Z3</f>
        <v>0</v>
      </c>
      <c r="AC20" s="17"/>
      <c r="AD20" s="40">
        <v>0.72</v>
      </c>
      <c r="AE20" s="41">
        <f>AD20*AC3</f>
        <v>4320</v>
      </c>
      <c r="AF20" s="19"/>
      <c r="AG20" s="40">
        <f t="shared" si="5"/>
        <v>0</v>
      </c>
      <c r="AH20" s="41">
        <f>AG20*AF3</f>
        <v>0</v>
      </c>
      <c r="AI20" s="17"/>
      <c r="AJ20" s="40">
        <f t="shared" si="6"/>
        <v>0</v>
      </c>
      <c r="AK20" s="41">
        <f>AJ20*AI3</f>
        <v>0</v>
      </c>
      <c r="AL20" s="49"/>
      <c r="AM20" s="40">
        <f t="shared" si="7"/>
        <v>0</v>
      </c>
      <c r="AN20" s="41">
        <f>AM20*AL3</f>
        <v>0</v>
      </c>
      <c r="AO20" s="53"/>
      <c r="AP20" s="40">
        <f t="shared" si="8"/>
        <v>0</v>
      </c>
      <c r="AQ20" s="41">
        <f>AP20*AO3</f>
        <v>0</v>
      </c>
      <c r="AR20" s="53"/>
      <c r="AS20" s="40">
        <f t="shared" si="9"/>
        <v>0</v>
      </c>
      <c r="AT20" s="41">
        <f>AS20*AR3</f>
        <v>0</v>
      </c>
      <c r="AU20" s="17"/>
      <c r="AV20" s="40">
        <f t="shared" si="10"/>
        <v>0</v>
      </c>
      <c r="AW20" s="41">
        <f>AV20*AU3</f>
        <v>0</v>
      </c>
      <c r="AX20" s="73" t="s">
        <v>29</v>
      </c>
      <c r="AY20" s="74" t="s">
        <v>142</v>
      </c>
      <c r="AZ20" s="75"/>
      <c r="BA20" s="75"/>
      <c r="BB20" s="75"/>
      <c r="BC20" s="75"/>
      <c r="BD20" s="75"/>
      <c r="BE20" s="75"/>
      <c r="BF20" s="1"/>
      <c r="BG20" s="1"/>
      <c r="BH20" s="1"/>
      <c r="BI20" s="1"/>
    </row>
    <row r="21" spans="1:61" x14ac:dyDescent="0.3">
      <c r="A21" s="69" t="s">
        <v>55</v>
      </c>
      <c r="B21" s="68">
        <v>0.55000000000000004</v>
      </c>
      <c r="C21" s="67">
        <v>431</v>
      </c>
      <c r="D21" s="67" t="s">
        <v>18</v>
      </c>
      <c r="E21" s="45">
        <v>0.55000000000000004</v>
      </c>
      <c r="F21" s="49"/>
      <c r="G21" s="37">
        <f t="shared" si="15"/>
        <v>0</v>
      </c>
      <c r="H21" s="53"/>
      <c r="I21" s="40">
        <v>0</v>
      </c>
      <c r="J21" s="41">
        <f>I21*H3</f>
        <v>0</v>
      </c>
      <c r="K21" s="18"/>
      <c r="L21" s="40">
        <f t="shared" si="1"/>
        <v>0</v>
      </c>
      <c r="M21" s="41">
        <f>L21*K3</f>
        <v>0</v>
      </c>
      <c r="N21" s="56"/>
      <c r="O21" s="40">
        <f t="shared" si="2"/>
        <v>0</v>
      </c>
      <c r="P21" s="41">
        <f>O21*N3</f>
        <v>0</v>
      </c>
      <c r="Q21" s="17"/>
      <c r="R21" s="40">
        <f t="shared" si="3"/>
        <v>0</v>
      </c>
      <c r="S21" s="41">
        <f>R21*Q3</f>
        <v>0</v>
      </c>
      <c r="T21" s="19"/>
      <c r="U21" s="40">
        <f t="shared" si="11"/>
        <v>0</v>
      </c>
      <c r="V21" s="41">
        <f>U21*T3</f>
        <v>0</v>
      </c>
      <c r="W21" s="17"/>
      <c r="X21" s="40">
        <v>0.55000000000000004</v>
      </c>
      <c r="Y21" s="41">
        <f>X21*W3</f>
        <v>5500</v>
      </c>
      <c r="Z21" s="49"/>
      <c r="AA21" s="40">
        <f t="shared" si="12"/>
        <v>0</v>
      </c>
      <c r="AB21" s="41">
        <f>AA21*Z3</f>
        <v>0</v>
      </c>
      <c r="AC21" s="17"/>
      <c r="AD21" s="40">
        <f t="shared" si="13"/>
        <v>0</v>
      </c>
      <c r="AE21" s="41">
        <f>AD21*AC3</f>
        <v>0</v>
      </c>
      <c r="AF21" s="19"/>
      <c r="AG21" s="40">
        <f t="shared" si="5"/>
        <v>0</v>
      </c>
      <c r="AH21" s="41">
        <f>AG21*AF3</f>
        <v>0</v>
      </c>
      <c r="AI21" s="17"/>
      <c r="AJ21" s="40">
        <f t="shared" si="6"/>
        <v>0</v>
      </c>
      <c r="AK21" s="41">
        <f>AJ21*AI3</f>
        <v>0</v>
      </c>
      <c r="AL21" s="49"/>
      <c r="AM21" s="40">
        <f t="shared" si="7"/>
        <v>0</v>
      </c>
      <c r="AN21" s="41">
        <f>AM21*AL3</f>
        <v>0</v>
      </c>
      <c r="AO21" s="53"/>
      <c r="AP21" s="40">
        <f t="shared" si="8"/>
        <v>0</v>
      </c>
      <c r="AQ21" s="41">
        <f>AP21*AO3</f>
        <v>0</v>
      </c>
      <c r="AR21" s="53"/>
      <c r="AS21" s="40">
        <f t="shared" si="9"/>
        <v>0</v>
      </c>
      <c r="AT21" s="41">
        <f>AS21*AR3</f>
        <v>0</v>
      </c>
      <c r="AU21" s="17"/>
      <c r="AV21" s="40">
        <f t="shared" si="10"/>
        <v>0</v>
      </c>
      <c r="AW21" s="41">
        <f>AV21*AU3</f>
        <v>0</v>
      </c>
      <c r="AX21" s="73" t="s">
        <v>29</v>
      </c>
      <c r="AY21" s="74" t="s">
        <v>142</v>
      </c>
      <c r="AZ21" s="75"/>
      <c r="BA21" s="75"/>
      <c r="BB21" s="75"/>
      <c r="BC21" s="75"/>
      <c r="BD21" s="75"/>
      <c r="BE21" s="75"/>
      <c r="BF21" s="1"/>
      <c r="BG21" s="1"/>
      <c r="BH21" s="1"/>
      <c r="BI21" s="1"/>
    </row>
    <row r="22" spans="1:61" x14ac:dyDescent="0.3">
      <c r="A22" s="69" t="s">
        <v>56</v>
      </c>
      <c r="B22" s="68">
        <v>0.48</v>
      </c>
      <c r="C22" s="67">
        <v>431</v>
      </c>
      <c r="D22" s="67" t="s">
        <v>18</v>
      </c>
      <c r="E22" s="45">
        <v>0.48</v>
      </c>
      <c r="F22" s="49"/>
      <c r="G22" s="37">
        <f t="shared" si="15"/>
        <v>0</v>
      </c>
      <c r="H22" s="53"/>
      <c r="I22" s="40">
        <f t="shared" si="0"/>
        <v>0</v>
      </c>
      <c r="J22" s="41">
        <f>I22*H3</f>
        <v>0</v>
      </c>
      <c r="K22" s="18"/>
      <c r="L22" s="40">
        <f t="shared" si="1"/>
        <v>0</v>
      </c>
      <c r="M22" s="41">
        <f>L22*K3</f>
        <v>0</v>
      </c>
      <c r="N22" s="56"/>
      <c r="O22" s="40">
        <v>0.31</v>
      </c>
      <c r="P22" s="41">
        <f>O22*N3</f>
        <v>2480</v>
      </c>
      <c r="Q22" s="17"/>
      <c r="R22" s="40">
        <f t="shared" si="3"/>
        <v>0</v>
      </c>
      <c r="S22" s="41">
        <f>R22*Q3</f>
        <v>0</v>
      </c>
      <c r="T22" s="19"/>
      <c r="U22" s="40">
        <f t="shared" si="11"/>
        <v>0</v>
      </c>
      <c r="V22" s="41">
        <f>U22*T3</f>
        <v>0</v>
      </c>
      <c r="W22" s="17"/>
      <c r="X22" s="40">
        <v>0.17</v>
      </c>
      <c r="Y22" s="41">
        <f>X22*W3</f>
        <v>1700.0000000000002</v>
      </c>
      <c r="Z22" s="49"/>
      <c r="AA22" s="40">
        <f t="shared" si="12"/>
        <v>0</v>
      </c>
      <c r="AB22" s="41">
        <f>AA22*Z3</f>
        <v>0</v>
      </c>
      <c r="AC22" s="17"/>
      <c r="AD22" s="40">
        <f t="shared" si="13"/>
        <v>0</v>
      </c>
      <c r="AE22" s="41">
        <f>AD22*AC3</f>
        <v>0</v>
      </c>
      <c r="AF22" s="19"/>
      <c r="AG22" s="40">
        <f t="shared" si="5"/>
        <v>0</v>
      </c>
      <c r="AH22" s="41">
        <f>AG22*AF3</f>
        <v>0</v>
      </c>
      <c r="AI22" s="17"/>
      <c r="AJ22" s="40">
        <f t="shared" si="6"/>
        <v>0</v>
      </c>
      <c r="AK22" s="41">
        <f>AJ22*AI3</f>
        <v>0</v>
      </c>
      <c r="AL22" s="49"/>
      <c r="AM22" s="40">
        <f t="shared" si="7"/>
        <v>0</v>
      </c>
      <c r="AN22" s="41">
        <f>AM22*AL3</f>
        <v>0</v>
      </c>
      <c r="AO22" s="53"/>
      <c r="AP22" s="40">
        <f t="shared" si="8"/>
        <v>0</v>
      </c>
      <c r="AQ22" s="41">
        <f>AP22*AO3</f>
        <v>0</v>
      </c>
      <c r="AR22" s="53"/>
      <c r="AS22" s="40">
        <f t="shared" si="9"/>
        <v>0</v>
      </c>
      <c r="AT22" s="41">
        <f>AS22*AR3</f>
        <v>0</v>
      </c>
      <c r="AU22" s="17"/>
      <c r="AV22" s="40">
        <f t="shared" si="10"/>
        <v>0</v>
      </c>
      <c r="AW22" s="41">
        <f>AV22*AU3</f>
        <v>0</v>
      </c>
      <c r="AX22" s="73" t="s">
        <v>29</v>
      </c>
      <c r="AY22" s="74" t="s">
        <v>142</v>
      </c>
      <c r="AZ22" s="75"/>
      <c r="BA22" s="75"/>
      <c r="BB22" s="75"/>
      <c r="BC22" s="75"/>
      <c r="BD22" s="75"/>
      <c r="BE22" s="75"/>
      <c r="BF22" s="1"/>
      <c r="BG22" s="1"/>
      <c r="BH22" s="1"/>
      <c r="BI22" s="1"/>
    </row>
    <row r="23" spans="1:61" x14ac:dyDescent="0.3">
      <c r="A23" s="69" t="s">
        <v>57</v>
      </c>
      <c r="B23" s="68">
        <v>0.65</v>
      </c>
      <c r="C23" s="67">
        <v>431</v>
      </c>
      <c r="D23" s="67" t="s">
        <v>18</v>
      </c>
      <c r="E23" s="45">
        <v>0.65</v>
      </c>
      <c r="F23" s="49"/>
      <c r="G23" s="37">
        <f t="shared" si="15"/>
        <v>0</v>
      </c>
      <c r="H23" s="53"/>
      <c r="I23" s="40">
        <f t="shared" si="0"/>
        <v>0</v>
      </c>
      <c r="J23" s="41">
        <f>I23*H3</f>
        <v>0</v>
      </c>
      <c r="K23" s="18"/>
      <c r="L23" s="40">
        <f t="shared" si="1"/>
        <v>0</v>
      </c>
      <c r="M23" s="41">
        <f>L23*K3</f>
        <v>0</v>
      </c>
      <c r="N23" s="56"/>
      <c r="O23" s="40">
        <v>0.42</v>
      </c>
      <c r="P23" s="41">
        <f>O23*N3</f>
        <v>3360</v>
      </c>
      <c r="Q23" s="17"/>
      <c r="R23" s="40">
        <f t="shared" si="3"/>
        <v>0</v>
      </c>
      <c r="S23" s="41">
        <f>R23*Q3</f>
        <v>0</v>
      </c>
      <c r="T23" s="19"/>
      <c r="U23" s="40">
        <f t="shared" si="11"/>
        <v>0</v>
      </c>
      <c r="V23" s="41">
        <f>U23*T3</f>
        <v>0</v>
      </c>
      <c r="W23" s="17"/>
      <c r="X23" s="40">
        <v>0.23</v>
      </c>
      <c r="Y23" s="41">
        <f>X23*W3</f>
        <v>2300</v>
      </c>
      <c r="Z23" s="49"/>
      <c r="AA23" s="40">
        <f t="shared" si="12"/>
        <v>0</v>
      </c>
      <c r="AB23" s="41">
        <f>AA23*Z3</f>
        <v>0</v>
      </c>
      <c r="AC23" s="17"/>
      <c r="AD23" s="40">
        <f t="shared" si="13"/>
        <v>0</v>
      </c>
      <c r="AE23" s="41">
        <f>AD23*AC3</f>
        <v>0</v>
      </c>
      <c r="AF23" s="19"/>
      <c r="AG23" s="40">
        <f t="shared" si="5"/>
        <v>0</v>
      </c>
      <c r="AH23" s="41">
        <f>AG23*AF3</f>
        <v>0</v>
      </c>
      <c r="AI23" s="17"/>
      <c r="AJ23" s="40">
        <f t="shared" si="6"/>
        <v>0</v>
      </c>
      <c r="AK23" s="41">
        <f>AJ23*AI3</f>
        <v>0</v>
      </c>
      <c r="AL23" s="49"/>
      <c r="AM23" s="40">
        <f t="shared" si="7"/>
        <v>0</v>
      </c>
      <c r="AN23" s="41">
        <f>AM23*AL3</f>
        <v>0</v>
      </c>
      <c r="AO23" s="53"/>
      <c r="AP23" s="40">
        <f t="shared" si="8"/>
        <v>0</v>
      </c>
      <c r="AQ23" s="41">
        <f>AP23*AO3</f>
        <v>0</v>
      </c>
      <c r="AR23" s="53"/>
      <c r="AS23" s="40">
        <f t="shared" si="9"/>
        <v>0</v>
      </c>
      <c r="AT23" s="41">
        <f>AS23*AR3</f>
        <v>0</v>
      </c>
      <c r="AU23" s="17"/>
      <c r="AV23" s="40">
        <f t="shared" si="10"/>
        <v>0</v>
      </c>
      <c r="AW23" s="41">
        <f>AV23*AU3</f>
        <v>0</v>
      </c>
      <c r="AX23" s="73" t="s">
        <v>29</v>
      </c>
      <c r="AY23" s="74" t="s">
        <v>142</v>
      </c>
      <c r="AZ23" s="75"/>
      <c r="BA23" s="75"/>
      <c r="BB23" s="75"/>
      <c r="BC23" s="75"/>
      <c r="BD23" s="75"/>
      <c r="BE23" s="75"/>
      <c r="BF23" s="1"/>
      <c r="BG23" s="1"/>
      <c r="BH23" s="1"/>
      <c r="BI23" s="1"/>
    </row>
    <row r="24" spans="1:61" x14ac:dyDescent="0.3">
      <c r="A24" s="69" t="s">
        <v>58</v>
      </c>
      <c r="B24" s="68">
        <v>4.75</v>
      </c>
      <c r="C24" s="67">
        <v>431</v>
      </c>
      <c r="D24" s="67" t="s">
        <v>18</v>
      </c>
      <c r="E24" s="45">
        <v>4.75</v>
      </c>
      <c r="F24" s="49">
        <v>0.3</v>
      </c>
      <c r="G24" s="37">
        <f t="shared" si="15"/>
        <v>0</v>
      </c>
      <c r="H24" s="53"/>
      <c r="I24" s="40">
        <v>1.49</v>
      </c>
      <c r="J24" s="41">
        <f>I24*H3</f>
        <v>5960</v>
      </c>
      <c r="K24" s="18"/>
      <c r="L24" s="40">
        <f t="shared" si="1"/>
        <v>0</v>
      </c>
      <c r="M24" s="41">
        <f>L24*K3</f>
        <v>0</v>
      </c>
      <c r="N24" s="56"/>
      <c r="O24" s="40">
        <f t="shared" si="2"/>
        <v>0</v>
      </c>
      <c r="P24" s="41">
        <f>O24*N3</f>
        <v>0</v>
      </c>
      <c r="Q24" s="17"/>
      <c r="R24" s="40">
        <f t="shared" si="3"/>
        <v>0</v>
      </c>
      <c r="S24" s="41">
        <f>R24*Q3</f>
        <v>0</v>
      </c>
      <c r="T24" s="19"/>
      <c r="U24" s="40">
        <f t="shared" si="11"/>
        <v>0</v>
      </c>
      <c r="V24" s="41">
        <f>U24*T3</f>
        <v>0</v>
      </c>
      <c r="W24" s="17"/>
      <c r="X24" s="40">
        <v>2</v>
      </c>
      <c r="Y24" s="41">
        <f>X24*W3</f>
        <v>20000</v>
      </c>
      <c r="Z24" s="49"/>
      <c r="AA24" s="40">
        <f t="shared" si="12"/>
        <v>0</v>
      </c>
      <c r="AB24" s="41">
        <f>AA24*Z3</f>
        <v>0</v>
      </c>
      <c r="AC24" s="17"/>
      <c r="AD24" s="40">
        <v>0.3</v>
      </c>
      <c r="AE24" s="41">
        <f>AD24*AC3</f>
        <v>1800</v>
      </c>
      <c r="AF24" s="19"/>
      <c r="AG24" s="40">
        <f t="shared" si="5"/>
        <v>0</v>
      </c>
      <c r="AH24" s="41">
        <f>AG24*AF3</f>
        <v>0</v>
      </c>
      <c r="AI24" s="17"/>
      <c r="AJ24" s="40">
        <v>0.66</v>
      </c>
      <c r="AK24" s="41">
        <f>AJ24*AI3</f>
        <v>3960</v>
      </c>
      <c r="AL24" s="49"/>
      <c r="AM24" s="40">
        <f t="shared" si="7"/>
        <v>0</v>
      </c>
      <c r="AN24" s="41">
        <f>AM24*AL3</f>
        <v>0</v>
      </c>
      <c r="AO24" s="53"/>
      <c r="AP24" s="40">
        <f t="shared" si="8"/>
        <v>0</v>
      </c>
      <c r="AQ24" s="41">
        <f>AP24*AO3</f>
        <v>0</v>
      </c>
      <c r="AR24" s="53"/>
      <c r="AS24" s="40">
        <f t="shared" si="9"/>
        <v>0</v>
      </c>
      <c r="AT24" s="41">
        <f>AS24*AR3</f>
        <v>0</v>
      </c>
      <c r="AU24" s="17"/>
      <c r="AV24" s="40">
        <f t="shared" si="10"/>
        <v>0</v>
      </c>
      <c r="AW24" s="41">
        <f>AV24*AU3</f>
        <v>0</v>
      </c>
      <c r="AX24" s="73" t="s">
        <v>29</v>
      </c>
      <c r="AY24" s="74" t="s">
        <v>142</v>
      </c>
      <c r="AZ24" s="75"/>
      <c r="BA24" s="75"/>
      <c r="BB24" s="75"/>
      <c r="BC24" s="75"/>
      <c r="BD24" s="75"/>
      <c r="BE24" s="75"/>
      <c r="BF24" s="1"/>
      <c r="BG24" s="1"/>
      <c r="BH24" s="1"/>
      <c r="BI24" s="1"/>
    </row>
    <row r="25" spans="1:61" x14ac:dyDescent="0.3">
      <c r="A25" s="69" t="s">
        <v>59</v>
      </c>
      <c r="B25" s="68">
        <v>0.52</v>
      </c>
      <c r="C25" s="67">
        <v>431</v>
      </c>
      <c r="D25" s="67" t="s">
        <v>60</v>
      </c>
      <c r="E25" s="45">
        <v>0.52</v>
      </c>
      <c r="F25" s="49"/>
      <c r="G25" s="37">
        <f t="shared" si="15"/>
        <v>0</v>
      </c>
      <c r="H25" s="53"/>
      <c r="I25" s="40">
        <f t="shared" si="0"/>
        <v>0</v>
      </c>
      <c r="J25" s="41">
        <f>I25*H3</f>
        <v>0</v>
      </c>
      <c r="K25" s="18"/>
      <c r="L25" s="40">
        <f t="shared" si="1"/>
        <v>0</v>
      </c>
      <c r="M25" s="41">
        <f>L25*K3</f>
        <v>0</v>
      </c>
      <c r="N25" s="56"/>
      <c r="O25" s="40">
        <f t="shared" si="2"/>
        <v>0</v>
      </c>
      <c r="P25" s="41">
        <f>O25*N3</f>
        <v>0</v>
      </c>
      <c r="Q25" s="17"/>
      <c r="R25" s="40">
        <f t="shared" si="3"/>
        <v>0</v>
      </c>
      <c r="S25" s="41">
        <f>R25*Q3</f>
        <v>0</v>
      </c>
      <c r="T25" s="19"/>
      <c r="U25" s="40">
        <f t="shared" si="11"/>
        <v>0</v>
      </c>
      <c r="V25" s="41">
        <f>U25*T3</f>
        <v>0</v>
      </c>
      <c r="W25" s="17"/>
      <c r="X25" s="40">
        <f t="shared" si="4"/>
        <v>0</v>
      </c>
      <c r="Y25" s="41">
        <f>X25*W3</f>
        <v>0</v>
      </c>
      <c r="Z25" s="49"/>
      <c r="AA25" s="40">
        <f t="shared" si="12"/>
        <v>0</v>
      </c>
      <c r="AB25" s="41">
        <f>AA25*Z3</f>
        <v>0</v>
      </c>
      <c r="AC25" s="17"/>
      <c r="AD25" s="40">
        <v>0.52</v>
      </c>
      <c r="AE25" s="41">
        <f>AD25*AC3</f>
        <v>3120</v>
      </c>
      <c r="AF25" s="19"/>
      <c r="AG25" s="40">
        <f t="shared" si="5"/>
        <v>0</v>
      </c>
      <c r="AH25" s="41">
        <f>AG25*AF3</f>
        <v>0</v>
      </c>
      <c r="AI25" s="17"/>
      <c r="AJ25" s="40">
        <f t="shared" si="6"/>
        <v>0</v>
      </c>
      <c r="AK25" s="41">
        <f>AJ25*AI3</f>
        <v>0</v>
      </c>
      <c r="AL25" s="49"/>
      <c r="AM25" s="40">
        <f t="shared" si="7"/>
        <v>0</v>
      </c>
      <c r="AN25" s="41">
        <f>AM25*AL3</f>
        <v>0</v>
      </c>
      <c r="AO25" s="53"/>
      <c r="AP25" s="40">
        <f t="shared" si="8"/>
        <v>0</v>
      </c>
      <c r="AQ25" s="41">
        <f>AP25*AO3</f>
        <v>0</v>
      </c>
      <c r="AR25" s="53"/>
      <c r="AS25" s="40">
        <f t="shared" si="9"/>
        <v>0</v>
      </c>
      <c r="AT25" s="41">
        <f>AS25*AR3</f>
        <v>0</v>
      </c>
      <c r="AU25" s="17"/>
      <c r="AV25" s="40">
        <f t="shared" si="10"/>
        <v>0</v>
      </c>
      <c r="AW25" s="41">
        <f>AV25*AU3</f>
        <v>0</v>
      </c>
      <c r="AX25" s="73" t="s">
        <v>29</v>
      </c>
      <c r="AY25" s="74" t="s">
        <v>142</v>
      </c>
      <c r="AZ25" s="75"/>
      <c r="BA25" s="75"/>
      <c r="BB25" s="75"/>
      <c r="BC25" s="75"/>
      <c r="BD25" s="75"/>
      <c r="BE25" s="75"/>
      <c r="BF25" s="1"/>
      <c r="BG25" s="1"/>
      <c r="BH25" s="1"/>
      <c r="BI25" s="1"/>
    </row>
    <row r="26" spans="1:61" x14ac:dyDescent="0.3">
      <c r="A26" s="69" t="s">
        <v>61</v>
      </c>
      <c r="B26" s="68">
        <v>0.7</v>
      </c>
      <c r="C26" s="67">
        <v>431</v>
      </c>
      <c r="D26" s="67" t="s">
        <v>60</v>
      </c>
      <c r="E26" s="45">
        <v>0.7</v>
      </c>
      <c r="F26" s="49"/>
      <c r="G26" s="37">
        <f t="shared" si="15"/>
        <v>0</v>
      </c>
      <c r="H26" s="53"/>
      <c r="I26" s="40">
        <v>0.35</v>
      </c>
      <c r="J26" s="41">
        <f>I26*H3</f>
        <v>1400</v>
      </c>
      <c r="K26" s="18"/>
      <c r="L26" s="40">
        <f t="shared" si="1"/>
        <v>0</v>
      </c>
      <c r="M26" s="41">
        <f>L26*K3</f>
        <v>0</v>
      </c>
      <c r="N26" s="56"/>
      <c r="O26" s="40">
        <f t="shared" si="2"/>
        <v>0</v>
      </c>
      <c r="P26" s="41">
        <f>O26*N3</f>
        <v>0</v>
      </c>
      <c r="Q26" s="17"/>
      <c r="R26" s="40">
        <f t="shared" si="3"/>
        <v>0</v>
      </c>
      <c r="S26" s="41">
        <f>R26*Q3</f>
        <v>0</v>
      </c>
      <c r="T26" s="19"/>
      <c r="U26" s="40">
        <f t="shared" si="11"/>
        <v>0</v>
      </c>
      <c r="V26" s="41">
        <f>U26*T3</f>
        <v>0</v>
      </c>
      <c r="W26" s="17"/>
      <c r="X26" s="40">
        <f t="shared" si="4"/>
        <v>0</v>
      </c>
      <c r="Y26" s="41">
        <f>X26*W3</f>
        <v>0</v>
      </c>
      <c r="Z26" s="49"/>
      <c r="AA26" s="40">
        <f t="shared" si="12"/>
        <v>0</v>
      </c>
      <c r="AB26" s="41">
        <f>AA26*Z3</f>
        <v>0</v>
      </c>
      <c r="AC26" s="17"/>
      <c r="AD26" s="40">
        <v>0.35</v>
      </c>
      <c r="AE26" s="41">
        <f>AD26*AC3</f>
        <v>2100</v>
      </c>
      <c r="AF26" s="19"/>
      <c r="AG26" s="40">
        <f t="shared" si="5"/>
        <v>0</v>
      </c>
      <c r="AH26" s="41">
        <f>AG26*AF3</f>
        <v>0</v>
      </c>
      <c r="AI26" s="17"/>
      <c r="AJ26" s="40">
        <f t="shared" si="6"/>
        <v>0</v>
      </c>
      <c r="AK26" s="41">
        <f>AJ26*AI3</f>
        <v>0</v>
      </c>
      <c r="AL26" s="49"/>
      <c r="AM26" s="40">
        <f t="shared" si="7"/>
        <v>0</v>
      </c>
      <c r="AN26" s="41">
        <f>AM26*AL3</f>
        <v>0</v>
      </c>
      <c r="AO26" s="53"/>
      <c r="AP26" s="40">
        <f t="shared" si="8"/>
        <v>0</v>
      </c>
      <c r="AQ26" s="41">
        <f>AP26*AO3</f>
        <v>0</v>
      </c>
      <c r="AR26" s="53"/>
      <c r="AS26" s="40">
        <f t="shared" si="9"/>
        <v>0</v>
      </c>
      <c r="AT26" s="41">
        <f>AS26*AR3</f>
        <v>0</v>
      </c>
      <c r="AU26" s="17"/>
      <c r="AV26" s="40">
        <f t="shared" si="10"/>
        <v>0</v>
      </c>
      <c r="AW26" s="41">
        <f>AV26*AU3</f>
        <v>0</v>
      </c>
      <c r="AX26" s="73" t="s">
        <v>29</v>
      </c>
      <c r="AY26" s="74" t="s">
        <v>142</v>
      </c>
      <c r="AZ26" s="75"/>
      <c r="BA26" s="75"/>
      <c r="BB26" s="75"/>
      <c r="BC26" s="75"/>
      <c r="BD26" s="75"/>
      <c r="BE26" s="75"/>
      <c r="BF26" s="1"/>
      <c r="BG26" s="1"/>
      <c r="BH26" s="1"/>
      <c r="BI26" s="1"/>
    </row>
    <row r="27" spans="1:61" x14ac:dyDescent="0.3">
      <c r="A27" s="69" t="s">
        <v>62</v>
      </c>
      <c r="B27" s="68">
        <v>1.18</v>
      </c>
      <c r="C27" s="67">
        <v>431</v>
      </c>
      <c r="D27" s="67" t="s">
        <v>60</v>
      </c>
      <c r="E27" s="45">
        <v>1.18</v>
      </c>
      <c r="F27" s="49"/>
      <c r="G27" s="37">
        <f t="shared" si="15"/>
        <v>0</v>
      </c>
      <c r="H27" s="53"/>
      <c r="I27" s="40">
        <v>0.76</v>
      </c>
      <c r="J27" s="41">
        <f>I27*H3</f>
        <v>3040</v>
      </c>
      <c r="K27" s="18"/>
      <c r="L27" s="40">
        <f t="shared" si="1"/>
        <v>0</v>
      </c>
      <c r="M27" s="41">
        <f>L27*K3</f>
        <v>0</v>
      </c>
      <c r="N27" s="56"/>
      <c r="O27" s="40">
        <f t="shared" si="2"/>
        <v>0</v>
      </c>
      <c r="P27" s="41">
        <f>O27*N3</f>
        <v>0</v>
      </c>
      <c r="Q27" s="17"/>
      <c r="R27" s="40">
        <f t="shared" si="3"/>
        <v>0</v>
      </c>
      <c r="S27" s="41">
        <f>R27*Q3</f>
        <v>0</v>
      </c>
      <c r="T27" s="19"/>
      <c r="U27" s="40">
        <f t="shared" si="11"/>
        <v>0</v>
      </c>
      <c r="V27" s="41">
        <f>U27*T3</f>
        <v>0</v>
      </c>
      <c r="W27" s="17"/>
      <c r="X27" s="40">
        <v>0.22</v>
      </c>
      <c r="Y27" s="41">
        <f>X27*W3</f>
        <v>2200</v>
      </c>
      <c r="Z27" s="49"/>
      <c r="AA27" s="40">
        <f t="shared" si="12"/>
        <v>0</v>
      </c>
      <c r="AB27" s="41">
        <f>AA27*Z3</f>
        <v>0</v>
      </c>
      <c r="AC27" s="17"/>
      <c r="AD27" s="40">
        <f t="shared" si="13"/>
        <v>0</v>
      </c>
      <c r="AE27" s="41">
        <f>AD27*AC3</f>
        <v>0</v>
      </c>
      <c r="AF27" s="19"/>
      <c r="AG27" s="40">
        <f t="shared" si="5"/>
        <v>0</v>
      </c>
      <c r="AH27" s="41">
        <f>AG27*AF3</f>
        <v>0</v>
      </c>
      <c r="AI27" s="17"/>
      <c r="AJ27" s="40">
        <v>0.2</v>
      </c>
      <c r="AK27" s="41">
        <f>AJ27*AI3</f>
        <v>1200</v>
      </c>
      <c r="AL27" s="49"/>
      <c r="AM27" s="40">
        <f t="shared" si="7"/>
        <v>0</v>
      </c>
      <c r="AN27" s="41">
        <f>AM27*AL3</f>
        <v>0</v>
      </c>
      <c r="AO27" s="53"/>
      <c r="AP27" s="40">
        <f t="shared" si="8"/>
        <v>0</v>
      </c>
      <c r="AQ27" s="41">
        <f>AP27*AO3</f>
        <v>0</v>
      </c>
      <c r="AR27" s="53"/>
      <c r="AS27" s="40">
        <f t="shared" si="9"/>
        <v>0</v>
      </c>
      <c r="AT27" s="41">
        <f>AS27*AR3</f>
        <v>0</v>
      </c>
      <c r="AU27" s="17"/>
      <c r="AV27" s="40">
        <f t="shared" si="10"/>
        <v>0</v>
      </c>
      <c r="AW27" s="41">
        <f>AV27*AU3</f>
        <v>0</v>
      </c>
      <c r="AX27" s="73" t="s">
        <v>29</v>
      </c>
      <c r="AY27" s="74" t="s">
        <v>142</v>
      </c>
      <c r="AZ27" s="75"/>
      <c r="BA27" s="75"/>
      <c r="BB27" s="75"/>
      <c r="BC27" s="75"/>
      <c r="BD27" s="75"/>
      <c r="BE27" s="75"/>
      <c r="BF27" s="1"/>
      <c r="BG27" s="1"/>
      <c r="BH27" s="1"/>
      <c r="BI27" s="1"/>
    </row>
    <row r="28" spans="1:61" x14ac:dyDescent="0.3">
      <c r="A28" s="69" t="s">
        <v>63</v>
      </c>
      <c r="B28" s="68">
        <v>8.66</v>
      </c>
      <c r="C28" s="67">
        <v>451</v>
      </c>
      <c r="D28" s="67" t="s">
        <v>19</v>
      </c>
      <c r="E28" s="45">
        <v>8.66</v>
      </c>
      <c r="F28" s="49">
        <v>0.16</v>
      </c>
      <c r="G28" s="37">
        <f>K28+Q28+T28+W28+Z28+AC28+AF28+AI28+AO28+AR28+AU28</f>
        <v>0</v>
      </c>
      <c r="H28" s="53"/>
      <c r="I28" s="40">
        <v>2.4700000000000002</v>
      </c>
      <c r="J28" s="41">
        <f>I28*H3</f>
        <v>9880</v>
      </c>
      <c r="K28" s="18"/>
      <c r="L28" s="40">
        <f t="shared" si="1"/>
        <v>0</v>
      </c>
      <c r="M28" s="41">
        <f>L28*K3</f>
        <v>0</v>
      </c>
      <c r="N28" s="56"/>
      <c r="O28" s="40">
        <f t="shared" si="2"/>
        <v>0</v>
      </c>
      <c r="P28" s="41">
        <f>O28*N3</f>
        <v>0</v>
      </c>
      <c r="Q28" s="17"/>
      <c r="R28" s="40">
        <v>0.4</v>
      </c>
      <c r="S28" s="41">
        <f>R28*Q3</f>
        <v>1200</v>
      </c>
      <c r="T28" s="19"/>
      <c r="U28" s="40">
        <f t="shared" si="11"/>
        <v>0</v>
      </c>
      <c r="V28" s="41">
        <f>U28*T3</f>
        <v>0</v>
      </c>
      <c r="W28" s="17"/>
      <c r="X28" s="40">
        <v>5.13</v>
      </c>
      <c r="Y28" s="41">
        <f>X28*W3</f>
        <v>51300</v>
      </c>
      <c r="Z28" s="19"/>
      <c r="AA28" s="40">
        <f t="shared" si="12"/>
        <v>0</v>
      </c>
      <c r="AB28" s="41">
        <f>AA28*Z3</f>
        <v>0</v>
      </c>
      <c r="AC28" s="17"/>
      <c r="AD28" s="40">
        <f t="shared" si="13"/>
        <v>0</v>
      </c>
      <c r="AE28" s="41">
        <f>AD28*AC3</f>
        <v>0</v>
      </c>
      <c r="AF28" s="19"/>
      <c r="AG28" s="40">
        <f t="shared" si="5"/>
        <v>0</v>
      </c>
      <c r="AH28" s="41">
        <f>AG28*AF3</f>
        <v>0</v>
      </c>
      <c r="AI28" s="17"/>
      <c r="AJ28" s="40">
        <v>0.5</v>
      </c>
      <c r="AK28" s="41">
        <f>AJ28*AI3</f>
        <v>3000</v>
      </c>
      <c r="AL28" s="49"/>
      <c r="AM28" s="40">
        <f t="shared" si="7"/>
        <v>0</v>
      </c>
      <c r="AN28" s="41">
        <f>AM28*AL3</f>
        <v>0</v>
      </c>
      <c r="AO28" s="17"/>
      <c r="AP28" s="40">
        <f t="shared" si="8"/>
        <v>0</v>
      </c>
      <c r="AQ28" s="41">
        <f>AP28*AO3</f>
        <v>0</v>
      </c>
      <c r="AR28" s="17"/>
      <c r="AS28" s="40">
        <f t="shared" si="9"/>
        <v>0</v>
      </c>
      <c r="AT28" s="41">
        <f>AS28*AR3</f>
        <v>0</v>
      </c>
      <c r="AU28" s="17"/>
      <c r="AV28" s="40">
        <f t="shared" si="10"/>
        <v>0</v>
      </c>
      <c r="AW28" s="41">
        <f>AV28*AU3</f>
        <v>0</v>
      </c>
      <c r="AX28" s="75"/>
      <c r="AY28" s="74" t="s">
        <v>141</v>
      </c>
      <c r="AZ28" s="75"/>
      <c r="BA28" s="75"/>
      <c r="BB28" s="75"/>
      <c r="BC28" s="75"/>
      <c r="BD28" s="75"/>
      <c r="BE28" s="75"/>
      <c r="BF28" s="1"/>
      <c r="BG28" s="1"/>
      <c r="BH28" s="1"/>
      <c r="BI28" s="1"/>
    </row>
    <row r="29" spans="1:61" x14ac:dyDescent="0.3">
      <c r="A29" s="69" t="s">
        <v>64</v>
      </c>
      <c r="B29" s="68">
        <v>2.0499999999999998</v>
      </c>
      <c r="C29" s="67">
        <v>451</v>
      </c>
      <c r="D29" s="67" t="s">
        <v>17</v>
      </c>
      <c r="E29" s="45">
        <v>2.0499999999999998</v>
      </c>
      <c r="F29" s="49">
        <v>0.2</v>
      </c>
      <c r="G29" s="37">
        <f t="shared" si="14"/>
        <v>0</v>
      </c>
      <c r="H29" s="53"/>
      <c r="I29" s="40">
        <v>1.1299999999999999</v>
      </c>
      <c r="J29" s="41">
        <f>I29*H3</f>
        <v>4520</v>
      </c>
      <c r="K29" s="18"/>
      <c r="L29" s="40">
        <f t="shared" si="1"/>
        <v>0</v>
      </c>
      <c r="M29" s="41">
        <f>L29*K3</f>
        <v>0</v>
      </c>
      <c r="N29" s="56"/>
      <c r="O29" s="40">
        <f t="shared" si="2"/>
        <v>0</v>
      </c>
      <c r="P29" s="41">
        <f>O29*N3</f>
        <v>0</v>
      </c>
      <c r="Q29" s="17"/>
      <c r="R29" s="40">
        <f t="shared" si="3"/>
        <v>0</v>
      </c>
      <c r="S29" s="41">
        <f>R29*Q3</f>
        <v>0</v>
      </c>
      <c r="T29" s="19"/>
      <c r="U29" s="40">
        <v>0.72</v>
      </c>
      <c r="V29" s="41">
        <f>U29*T3</f>
        <v>6480</v>
      </c>
      <c r="W29" s="17"/>
      <c r="X29" s="40">
        <f t="shared" si="4"/>
        <v>0</v>
      </c>
      <c r="Y29" s="41">
        <f>X29*W3</f>
        <v>0</v>
      </c>
      <c r="Z29" s="19"/>
      <c r="AA29" s="40">
        <f t="shared" si="12"/>
        <v>0</v>
      </c>
      <c r="AB29" s="41">
        <f>AA29*Z3</f>
        <v>0</v>
      </c>
      <c r="AC29" s="17"/>
      <c r="AD29" s="40">
        <f t="shared" si="13"/>
        <v>0</v>
      </c>
      <c r="AE29" s="41">
        <f>AD29*AC3</f>
        <v>0</v>
      </c>
      <c r="AF29" s="19"/>
      <c r="AG29" s="40">
        <f t="shared" si="5"/>
        <v>0</v>
      </c>
      <c r="AH29" s="41">
        <f>AG29*AF3</f>
        <v>0</v>
      </c>
      <c r="AI29" s="17"/>
      <c r="AJ29" s="40">
        <f t="shared" si="6"/>
        <v>0</v>
      </c>
      <c r="AK29" s="41">
        <f>AJ29*AI3</f>
        <v>0</v>
      </c>
      <c r="AL29" s="49"/>
      <c r="AM29" s="40">
        <f t="shared" si="7"/>
        <v>0</v>
      </c>
      <c r="AN29" s="41">
        <f>AM29*AL3</f>
        <v>0</v>
      </c>
      <c r="AO29" s="17"/>
      <c r="AP29" s="40">
        <f t="shared" si="8"/>
        <v>0</v>
      </c>
      <c r="AQ29" s="41">
        <f>AP29*AO3</f>
        <v>0</v>
      </c>
      <c r="AR29" s="17"/>
      <c r="AS29" s="40">
        <f t="shared" si="9"/>
        <v>0</v>
      </c>
      <c r="AT29" s="41">
        <f>AS29*AR3</f>
        <v>0</v>
      </c>
      <c r="AU29" s="17"/>
      <c r="AV29" s="40">
        <f t="shared" si="10"/>
        <v>0</v>
      </c>
      <c r="AW29" s="41">
        <f>AV29*AU3</f>
        <v>0</v>
      </c>
      <c r="AX29" s="75"/>
      <c r="AY29" s="74" t="s">
        <v>141</v>
      </c>
      <c r="AZ29" s="75"/>
      <c r="BA29" s="75"/>
      <c r="BB29" s="75"/>
      <c r="BC29" s="75"/>
      <c r="BD29" s="75"/>
      <c r="BE29" s="75"/>
      <c r="BF29" s="1"/>
      <c r="BG29" s="1"/>
      <c r="BH29" s="1"/>
      <c r="BI29" s="1"/>
    </row>
    <row r="30" spans="1:61" x14ac:dyDescent="0.3">
      <c r="A30" s="69" t="s">
        <v>65</v>
      </c>
      <c r="B30" s="68">
        <v>0.5</v>
      </c>
      <c r="C30" s="67">
        <v>451</v>
      </c>
      <c r="D30" s="67" t="s">
        <v>66</v>
      </c>
      <c r="E30" s="45">
        <v>0.5</v>
      </c>
      <c r="F30" s="49"/>
      <c r="G30" s="37">
        <f t="shared" si="14"/>
        <v>0</v>
      </c>
      <c r="H30" s="53"/>
      <c r="I30" s="40">
        <f t="shared" si="0"/>
        <v>0</v>
      </c>
      <c r="J30" s="41">
        <f>I30*H3</f>
        <v>0</v>
      </c>
      <c r="K30" s="18"/>
      <c r="L30" s="40">
        <f t="shared" si="1"/>
        <v>0</v>
      </c>
      <c r="M30" s="41">
        <f>L30*K3</f>
        <v>0</v>
      </c>
      <c r="N30" s="56"/>
      <c r="O30" s="40">
        <f t="shared" si="2"/>
        <v>0</v>
      </c>
      <c r="P30" s="41">
        <f>O30*N3</f>
        <v>0</v>
      </c>
      <c r="Q30" s="17"/>
      <c r="R30" s="40">
        <f t="shared" si="3"/>
        <v>0</v>
      </c>
      <c r="S30" s="41">
        <f>R30*Q3</f>
        <v>0</v>
      </c>
      <c r="T30" s="19"/>
      <c r="U30" s="40">
        <f t="shared" si="11"/>
        <v>0</v>
      </c>
      <c r="V30" s="41">
        <f>U30*T3</f>
        <v>0</v>
      </c>
      <c r="W30" s="17"/>
      <c r="X30" s="40">
        <f t="shared" si="4"/>
        <v>0</v>
      </c>
      <c r="Y30" s="41">
        <f>X30*W3</f>
        <v>0</v>
      </c>
      <c r="Z30" s="19"/>
      <c r="AA30" s="40">
        <f t="shared" si="12"/>
        <v>0</v>
      </c>
      <c r="AB30" s="41">
        <f>AA30*Z3</f>
        <v>0</v>
      </c>
      <c r="AC30" s="17"/>
      <c r="AD30" s="40">
        <v>0.5</v>
      </c>
      <c r="AE30" s="41">
        <f>AD30*AC3</f>
        <v>3000</v>
      </c>
      <c r="AF30" s="19"/>
      <c r="AG30" s="40">
        <f t="shared" si="5"/>
        <v>0</v>
      </c>
      <c r="AH30" s="41">
        <f>AG30*AF3</f>
        <v>0</v>
      </c>
      <c r="AI30" s="17"/>
      <c r="AJ30" s="40">
        <f t="shared" si="6"/>
        <v>0</v>
      </c>
      <c r="AK30" s="41">
        <f>AJ30*AI3</f>
        <v>0</v>
      </c>
      <c r="AL30" s="49"/>
      <c r="AM30" s="40">
        <f t="shared" si="7"/>
        <v>0</v>
      </c>
      <c r="AN30" s="41">
        <f>AM30*AL3</f>
        <v>0</v>
      </c>
      <c r="AO30" s="17"/>
      <c r="AP30" s="40">
        <f t="shared" si="8"/>
        <v>0</v>
      </c>
      <c r="AQ30" s="41">
        <f>AP30*AO3</f>
        <v>0</v>
      </c>
      <c r="AR30" s="17"/>
      <c r="AS30" s="40">
        <f t="shared" si="9"/>
        <v>0</v>
      </c>
      <c r="AT30" s="41">
        <f>AS30*AR3</f>
        <v>0</v>
      </c>
      <c r="AU30" s="17"/>
      <c r="AV30" s="40">
        <f t="shared" si="10"/>
        <v>0</v>
      </c>
      <c r="AW30" s="41">
        <f>AV30*AU3</f>
        <v>0</v>
      </c>
      <c r="AX30" s="75"/>
      <c r="AY30" s="74" t="s">
        <v>141</v>
      </c>
      <c r="AZ30" s="75"/>
      <c r="BA30" s="75"/>
      <c r="BB30" s="75"/>
      <c r="BC30" s="75"/>
      <c r="BD30" s="75"/>
      <c r="BE30" s="75"/>
      <c r="BF30" s="1"/>
      <c r="BG30" s="1"/>
      <c r="BH30" s="1"/>
      <c r="BI30" s="1"/>
    </row>
    <row r="31" spans="1:61" x14ac:dyDescent="0.3">
      <c r="A31" s="69" t="s">
        <v>67</v>
      </c>
      <c r="B31" s="68">
        <v>0.32</v>
      </c>
      <c r="C31" s="67">
        <v>451</v>
      </c>
      <c r="D31" s="67" t="s">
        <v>68</v>
      </c>
      <c r="E31" s="45">
        <v>0.32</v>
      </c>
      <c r="F31" s="49"/>
      <c r="G31" s="37">
        <f t="shared" si="14"/>
        <v>0</v>
      </c>
      <c r="H31" s="53"/>
      <c r="I31" s="40">
        <f t="shared" si="0"/>
        <v>0</v>
      </c>
      <c r="J31" s="41">
        <f>I31*H3</f>
        <v>0</v>
      </c>
      <c r="K31" s="18"/>
      <c r="L31" s="40">
        <f t="shared" si="1"/>
        <v>0</v>
      </c>
      <c r="M31" s="41">
        <f>L31*K3</f>
        <v>0</v>
      </c>
      <c r="N31" s="56"/>
      <c r="O31" s="40">
        <f t="shared" si="2"/>
        <v>0</v>
      </c>
      <c r="P31" s="41">
        <f>O31*N3</f>
        <v>0</v>
      </c>
      <c r="Q31" s="17"/>
      <c r="R31" s="40">
        <f t="shared" si="3"/>
        <v>0</v>
      </c>
      <c r="S31" s="41">
        <f>R31*Q3</f>
        <v>0</v>
      </c>
      <c r="T31" s="19"/>
      <c r="U31" s="40">
        <f t="shared" si="11"/>
        <v>0</v>
      </c>
      <c r="V31" s="41">
        <f>U31*T3</f>
        <v>0</v>
      </c>
      <c r="W31" s="17"/>
      <c r="X31" s="40">
        <f t="shared" si="4"/>
        <v>0</v>
      </c>
      <c r="Y31" s="41">
        <f>X31*W3</f>
        <v>0</v>
      </c>
      <c r="Z31" s="19"/>
      <c r="AA31" s="40">
        <f t="shared" si="12"/>
        <v>0</v>
      </c>
      <c r="AB31" s="41">
        <f>AA31*Z3</f>
        <v>0</v>
      </c>
      <c r="AC31" s="17"/>
      <c r="AD31" s="40">
        <f t="shared" si="13"/>
        <v>0</v>
      </c>
      <c r="AE31" s="41">
        <f>AD31*AC3</f>
        <v>0</v>
      </c>
      <c r="AF31" s="19"/>
      <c r="AG31" s="40">
        <f t="shared" si="5"/>
        <v>0</v>
      </c>
      <c r="AH31" s="41">
        <f>AG31*AF3</f>
        <v>0</v>
      </c>
      <c r="AI31" s="17"/>
      <c r="AJ31" s="40">
        <v>0.32</v>
      </c>
      <c r="AK31" s="41">
        <f>AJ31*AI3</f>
        <v>1920</v>
      </c>
      <c r="AL31" s="49"/>
      <c r="AM31" s="40">
        <f t="shared" si="7"/>
        <v>0</v>
      </c>
      <c r="AN31" s="41">
        <f>AM31*AL3</f>
        <v>0</v>
      </c>
      <c r="AO31" s="17"/>
      <c r="AP31" s="40">
        <f t="shared" si="8"/>
        <v>0</v>
      </c>
      <c r="AQ31" s="41">
        <f>AP31*AO3</f>
        <v>0</v>
      </c>
      <c r="AR31" s="17"/>
      <c r="AS31" s="40">
        <f t="shared" si="9"/>
        <v>0</v>
      </c>
      <c r="AT31" s="41">
        <f>AS31*AR3</f>
        <v>0</v>
      </c>
      <c r="AU31" s="17"/>
      <c r="AV31" s="40">
        <f t="shared" si="10"/>
        <v>0</v>
      </c>
      <c r="AW31" s="41">
        <f>AV31*AU3</f>
        <v>0</v>
      </c>
      <c r="AX31" s="75"/>
      <c r="AY31" s="74" t="s">
        <v>141</v>
      </c>
      <c r="AZ31" s="75"/>
      <c r="BA31" s="75"/>
      <c r="BB31" s="75"/>
      <c r="BC31" s="75"/>
      <c r="BD31" s="75"/>
      <c r="BE31" s="75"/>
      <c r="BF31" s="1"/>
      <c r="BG31" s="1"/>
      <c r="BH31" s="1"/>
      <c r="BI31" s="1"/>
    </row>
    <row r="32" spans="1:61" x14ac:dyDescent="0.3">
      <c r="A32" s="69" t="s">
        <v>69</v>
      </c>
      <c r="B32" s="68">
        <v>1.1299999999999999</v>
      </c>
      <c r="C32" s="67">
        <v>451</v>
      </c>
      <c r="D32" s="67" t="s">
        <v>19</v>
      </c>
      <c r="E32" s="46">
        <v>1.1299999999999999</v>
      </c>
      <c r="F32" s="49"/>
      <c r="G32" s="37">
        <f t="shared" si="14"/>
        <v>0</v>
      </c>
      <c r="H32" s="53"/>
      <c r="I32" s="40">
        <v>0.73</v>
      </c>
      <c r="J32" s="41">
        <f>I32*H3</f>
        <v>2920</v>
      </c>
      <c r="K32" s="18"/>
      <c r="L32" s="40">
        <f t="shared" si="1"/>
        <v>0</v>
      </c>
      <c r="M32" s="41">
        <f>L32*K3</f>
        <v>0</v>
      </c>
      <c r="N32" s="56"/>
      <c r="O32" s="40">
        <f t="shared" si="2"/>
        <v>0</v>
      </c>
      <c r="P32" s="41">
        <f>O32*N3</f>
        <v>0</v>
      </c>
      <c r="Q32" s="17"/>
      <c r="R32" s="40">
        <f t="shared" si="3"/>
        <v>0</v>
      </c>
      <c r="S32" s="41">
        <f>R32*Q3</f>
        <v>0</v>
      </c>
      <c r="T32" s="19"/>
      <c r="U32" s="40">
        <f t="shared" si="11"/>
        <v>0</v>
      </c>
      <c r="V32" s="41">
        <f>U32*T3</f>
        <v>0</v>
      </c>
      <c r="W32" s="17"/>
      <c r="X32" s="40">
        <v>0.2</v>
      </c>
      <c r="Y32" s="41">
        <f>X32*W3</f>
        <v>2000</v>
      </c>
      <c r="Z32" s="19"/>
      <c r="AA32" s="40">
        <f t="shared" si="12"/>
        <v>0</v>
      </c>
      <c r="AB32" s="41">
        <f>AA32*Z3</f>
        <v>0</v>
      </c>
      <c r="AC32" s="17"/>
      <c r="AD32" s="40">
        <f t="shared" si="13"/>
        <v>0</v>
      </c>
      <c r="AE32" s="41">
        <f>AD32*AC3</f>
        <v>0</v>
      </c>
      <c r="AF32" s="19"/>
      <c r="AG32" s="40">
        <f t="shared" si="5"/>
        <v>0</v>
      </c>
      <c r="AH32" s="41">
        <f>AG32*AF3</f>
        <v>0</v>
      </c>
      <c r="AI32" s="17"/>
      <c r="AJ32" s="40">
        <v>0.2</v>
      </c>
      <c r="AK32" s="41">
        <f>AJ32*AI3</f>
        <v>1200</v>
      </c>
      <c r="AL32" s="49"/>
      <c r="AM32" s="40">
        <f t="shared" si="7"/>
        <v>0</v>
      </c>
      <c r="AN32" s="41">
        <f>AM32*AL3</f>
        <v>0</v>
      </c>
      <c r="AO32" s="17"/>
      <c r="AP32" s="40">
        <f t="shared" si="8"/>
        <v>0</v>
      </c>
      <c r="AQ32" s="41">
        <f>AP32*AO3</f>
        <v>0</v>
      </c>
      <c r="AR32" s="17"/>
      <c r="AS32" s="40">
        <f t="shared" si="9"/>
        <v>0</v>
      </c>
      <c r="AT32" s="41">
        <f>AS32*AR3</f>
        <v>0</v>
      </c>
      <c r="AU32" s="17"/>
      <c r="AV32" s="40">
        <f t="shared" si="10"/>
        <v>0</v>
      </c>
      <c r="AW32" s="41">
        <f>AV32*AU3</f>
        <v>0</v>
      </c>
      <c r="AX32" s="75"/>
      <c r="AY32" s="74" t="s">
        <v>141</v>
      </c>
      <c r="AZ32" s="75"/>
      <c r="BA32" s="75"/>
      <c r="BB32" s="75"/>
      <c r="BC32" s="75"/>
      <c r="BD32" s="75"/>
      <c r="BE32" s="75"/>
      <c r="BF32" s="1"/>
      <c r="BG32" s="1"/>
      <c r="BH32" s="1"/>
      <c r="BI32" s="1"/>
    </row>
    <row r="33" spans="1:61" x14ac:dyDescent="0.3">
      <c r="A33" s="69" t="s">
        <v>70</v>
      </c>
      <c r="B33" s="68">
        <v>1.05</v>
      </c>
      <c r="C33" s="67">
        <v>451</v>
      </c>
      <c r="D33" s="67" t="s">
        <v>19</v>
      </c>
      <c r="E33" s="45">
        <v>1.05</v>
      </c>
      <c r="F33" s="49"/>
      <c r="G33" s="37">
        <f t="shared" si="14"/>
        <v>0</v>
      </c>
      <c r="H33" s="53"/>
      <c r="I33" s="40">
        <v>0.68</v>
      </c>
      <c r="J33" s="41">
        <f>I33*H3</f>
        <v>2720</v>
      </c>
      <c r="K33" s="18"/>
      <c r="L33" s="40">
        <f t="shared" si="1"/>
        <v>0</v>
      </c>
      <c r="M33" s="41">
        <f>L33*K3</f>
        <v>0</v>
      </c>
      <c r="N33" s="56"/>
      <c r="O33" s="40">
        <f t="shared" si="2"/>
        <v>0</v>
      </c>
      <c r="P33" s="41">
        <f>O33*N3</f>
        <v>0</v>
      </c>
      <c r="Q33" s="17"/>
      <c r="R33" s="40">
        <f t="shared" si="3"/>
        <v>0</v>
      </c>
      <c r="S33" s="41">
        <f>R33*Q3</f>
        <v>0</v>
      </c>
      <c r="T33" s="19"/>
      <c r="U33" s="40">
        <f t="shared" si="11"/>
        <v>0</v>
      </c>
      <c r="V33" s="41">
        <f>U33*T3</f>
        <v>0</v>
      </c>
      <c r="W33" s="17"/>
      <c r="X33" s="40">
        <v>0.2</v>
      </c>
      <c r="Y33" s="41">
        <f>X33*W3</f>
        <v>2000</v>
      </c>
      <c r="Z33" s="19"/>
      <c r="AA33" s="40">
        <f t="shared" si="12"/>
        <v>0</v>
      </c>
      <c r="AB33" s="41">
        <f>AA33*Z3</f>
        <v>0</v>
      </c>
      <c r="AC33" s="17"/>
      <c r="AD33" s="40">
        <f t="shared" si="13"/>
        <v>0</v>
      </c>
      <c r="AE33" s="41">
        <f>AD33*AC3</f>
        <v>0</v>
      </c>
      <c r="AF33" s="19"/>
      <c r="AG33" s="40">
        <f t="shared" si="5"/>
        <v>0</v>
      </c>
      <c r="AH33" s="41">
        <f>AG33*AF3</f>
        <v>0</v>
      </c>
      <c r="AI33" s="17"/>
      <c r="AJ33" s="40">
        <v>0.17</v>
      </c>
      <c r="AK33" s="41">
        <f>AJ33*AI3</f>
        <v>1020.0000000000001</v>
      </c>
      <c r="AL33" s="49"/>
      <c r="AM33" s="40">
        <f t="shared" si="7"/>
        <v>0</v>
      </c>
      <c r="AN33" s="41">
        <f>AM33*AL3</f>
        <v>0</v>
      </c>
      <c r="AO33" s="17"/>
      <c r="AP33" s="40">
        <f t="shared" si="8"/>
        <v>0</v>
      </c>
      <c r="AQ33" s="41">
        <f>AP33*AO3</f>
        <v>0</v>
      </c>
      <c r="AR33" s="17"/>
      <c r="AS33" s="40">
        <f t="shared" si="9"/>
        <v>0</v>
      </c>
      <c r="AT33" s="41">
        <f>AS33*AR3</f>
        <v>0</v>
      </c>
      <c r="AU33" s="17"/>
      <c r="AV33" s="40">
        <f t="shared" si="10"/>
        <v>0</v>
      </c>
      <c r="AW33" s="41">
        <f>AV33*AU3</f>
        <v>0</v>
      </c>
      <c r="AX33" s="75"/>
      <c r="AY33" s="74" t="s">
        <v>141</v>
      </c>
      <c r="AZ33" s="75"/>
      <c r="BA33" s="75"/>
      <c r="BB33" s="75"/>
      <c r="BC33" s="75"/>
      <c r="BD33" s="75"/>
      <c r="BE33" s="75"/>
      <c r="BF33" s="1"/>
      <c r="BG33" s="1"/>
      <c r="BH33" s="1"/>
      <c r="BI33" s="1"/>
    </row>
    <row r="34" spans="1:61" x14ac:dyDescent="0.3">
      <c r="A34" s="69" t="s">
        <v>71</v>
      </c>
      <c r="B34" s="68">
        <v>1.41</v>
      </c>
      <c r="C34" s="67">
        <v>451</v>
      </c>
      <c r="D34" s="67" t="s">
        <v>19</v>
      </c>
      <c r="E34" s="45">
        <v>1</v>
      </c>
      <c r="F34" s="49"/>
      <c r="G34" s="37">
        <f t="shared" si="14"/>
        <v>0</v>
      </c>
      <c r="H34" s="53"/>
      <c r="I34" s="40">
        <v>0.75</v>
      </c>
      <c r="J34" s="41">
        <f>I34*H3</f>
        <v>3000</v>
      </c>
      <c r="K34" s="18"/>
      <c r="L34" s="40">
        <f t="shared" si="1"/>
        <v>0</v>
      </c>
      <c r="M34" s="41">
        <f>L34*K3</f>
        <v>0</v>
      </c>
      <c r="N34" s="56"/>
      <c r="O34" s="40">
        <f t="shared" si="2"/>
        <v>0</v>
      </c>
      <c r="P34" s="41">
        <f>O34*N3</f>
        <v>0</v>
      </c>
      <c r="Q34" s="17"/>
      <c r="R34" s="40">
        <f t="shared" si="3"/>
        <v>0</v>
      </c>
      <c r="S34" s="41">
        <f>R34*Q3</f>
        <v>0</v>
      </c>
      <c r="T34" s="19"/>
      <c r="U34" s="40">
        <f t="shared" si="11"/>
        <v>0</v>
      </c>
      <c r="V34" s="41">
        <f>U34*T3</f>
        <v>0</v>
      </c>
      <c r="W34" s="17"/>
      <c r="X34" s="40">
        <v>0.35</v>
      </c>
      <c r="Y34" s="41">
        <f>X34*W3</f>
        <v>3500</v>
      </c>
      <c r="Z34" s="19"/>
      <c r="AA34" s="40">
        <f t="shared" si="12"/>
        <v>0</v>
      </c>
      <c r="AB34" s="41">
        <f>AA34*Z3</f>
        <v>0</v>
      </c>
      <c r="AC34" s="17"/>
      <c r="AD34" s="40">
        <f t="shared" si="13"/>
        <v>0</v>
      </c>
      <c r="AE34" s="41">
        <f>AD34*AC3</f>
        <v>0</v>
      </c>
      <c r="AF34" s="19"/>
      <c r="AG34" s="40">
        <f t="shared" si="5"/>
        <v>0</v>
      </c>
      <c r="AH34" s="41">
        <f>AG34*AF3</f>
        <v>0</v>
      </c>
      <c r="AI34" s="17"/>
      <c r="AJ34" s="40">
        <f t="shared" si="6"/>
        <v>0</v>
      </c>
      <c r="AK34" s="41">
        <f>AJ34*AI3</f>
        <v>0</v>
      </c>
      <c r="AL34" s="49"/>
      <c r="AM34" s="40">
        <f t="shared" si="7"/>
        <v>0</v>
      </c>
      <c r="AN34" s="41">
        <f>AM34*AL3</f>
        <v>0</v>
      </c>
      <c r="AO34" s="17"/>
      <c r="AP34" s="40">
        <f t="shared" si="8"/>
        <v>0</v>
      </c>
      <c r="AQ34" s="41">
        <f>AP34*AO3</f>
        <v>0</v>
      </c>
      <c r="AR34" s="17"/>
      <c r="AS34" s="40">
        <f t="shared" si="9"/>
        <v>0</v>
      </c>
      <c r="AT34" s="41">
        <f>AS34*AR3</f>
        <v>0</v>
      </c>
      <c r="AU34" s="17"/>
      <c r="AV34" s="40">
        <f t="shared" si="10"/>
        <v>0</v>
      </c>
      <c r="AW34" s="41">
        <f>AV34*AU3</f>
        <v>0</v>
      </c>
      <c r="AX34" s="75"/>
      <c r="AY34" s="74" t="s">
        <v>141</v>
      </c>
      <c r="AZ34" s="75"/>
      <c r="BA34" s="75"/>
      <c r="BB34" s="75"/>
      <c r="BC34" s="75"/>
      <c r="BD34" s="75"/>
      <c r="BE34" s="75"/>
      <c r="BF34" s="1"/>
      <c r="BG34" s="1"/>
      <c r="BH34" s="1"/>
      <c r="BI34" s="1"/>
    </row>
    <row r="35" spans="1:61" x14ac:dyDescent="0.3">
      <c r="A35" s="69" t="s">
        <v>72</v>
      </c>
      <c r="B35" s="68">
        <v>1.26</v>
      </c>
      <c r="C35" s="67">
        <v>411</v>
      </c>
      <c r="D35" s="67" t="s">
        <v>73</v>
      </c>
      <c r="E35" s="45">
        <v>1.26</v>
      </c>
      <c r="F35" s="49"/>
      <c r="G35" s="37">
        <f t="shared" si="14"/>
        <v>0</v>
      </c>
      <c r="H35" s="53"/>
      <c r="I35" s="40">
        <f t="shared" si="0"/>
        <v>0</v>
      </c>
      <c r="J35" s="41">
        <f>I35*H3</f>
        <v>0</v>
      </c>
      <c r="K35" s="18"/>
      <c r="L35" s="40">
        <f t="shared" si="1"/>
        <v>0</v>
      </c>
      <c r="M35" s="41">
        <f>L35*K3</f>
        <v>0</v>
      </c>
      <c r="N35" s="56"/>
      <c r="O35" s="40">
        <f t="shared" si="2"/>
        <v>0</v>
      </c>
      <c r="P35" s="41">
        <f>O35*N3</f>
        <v>0</v>
      </c>
      <c r="Q35" s="17"/>
      <c r="R35" s="40">
        <f t="shared" si="3"/>
        <v>0</v>
      </c>
      <c r="S35" s="41">
        <f>R35*Q3</f>
        <v>0</v>
      </c>
      <c r="T35" s="19"/>
      <c r="U35" s="40">
        <f t="shared" si="11"/>
        <v>0</v>
      </c>
      <c r="V35" s="41">
        <f>U35*T3</f>
        <v>0</v>
      </c>
      <c r="W35" s="17"/>
      <c r="X35" s="40">
        <v>0.5</v>
      </c>
      <c r="Y35" s="41">
        <f>X35*W3</f>
        <v>5000</v>
      </c>
      <c r="Z35" s="19"/>
      <c r="AA35" s="40">
        <f t="shared" si="12"/>
        <v>0</v>
      </c>
      <c r="AB35" s="41">
        <f>AA35*Z3</f>
        <v>0</v>
      </c>
      <c r="AC35" s="17"/>
      <c r="AD35" s="40">
        <f t="shared" si="13"/>
        <v>0</v>
      </c>
      <c r="AE35" s="41">
        <f>AD35*AC3</f>
        <v>0</v>
      </c>
      <c r="AF35" s="19"/>
      <c r="AG35" s="40">
        <f t="shared" si="5"/>
        <v>0</v>
      </c>
      <c r="AH35" s="41">
        <f>AG35*AF3</f>
        <v>0</v>
      </c>
      <c r="AI35" s="17"/>
      <c r="AJ35" s="40">
        <v>0.76</v>
      </c>
      <c r="AK35" s="41">
        <f>AJ35*AI3</f>
        <v>4560</v>
      </c>
      <c r="AL35" s="49"/>
      <c r="AM35" s="40">
        <f t="shared" si="7"/>
        <v>0</v>
      </c>
      <c r="AN35" s="41">
        <f>AM35*AL3</f>
        <v>0</v>
      </c>
      <c r="AO35" s="17"/>
      <c r="AP35" s="40">
        <f t="shared" si="8"/>
        <v>0</v>
      </c>
      <c r="AQ35" s="41">
        <f>AP35*AO3</f>
        <v>0</v>
      </c>
      <c r="AR35" s="17"/>
      <c r="AS35" s="40">
        <f t="shared" si="9"/>
        <v>0</v>
      </c>
      <c r="AT35" s="41">
        <f>AS35*AR3</f>
        <v>0</v>
      </c>
      <c r="AU35" s="17"/>
      <c r="AV35" s="40">
        <f t="shared" si="10"/>
        <v>0</v>
      </c>
      <c r="AW35" s="41">
        <f>AV35*AU3</f>
        <v>0</v>
      </c>
      <c r="AX35" s="75"/>
      <c r="AY35" s="74" t="s">
        <v>141</v>
      </c>
      <c r="AZ35" s="75"/>
      <c r="BA35" s="75"/>
      <c r="BB35" s="75"/>
      <c r="BC35" s="75"/>
      <c r="BD35" s="75"/>
      <c r="BE35" s="75"/>
      <c r="BF35" s="1"/>
      <c r="BG35" s="1"/>
      <c r="BH35" s="1"/>
      <c r="BI35" s="1"/>
    </row>
    <row r="36" spans="1:61" x14ac:dyDescent="0.3">
      <c r="A36" s="69" t="s">
        <v>74</v>
      </c>
      <c r="B36" s="68">
        <v>0.98</v>
      </c>
      <c r="C36" s="67">
        <v>451</v>
      </c>
      <c r="D36" s="67" t="s">
        <v>17</v>
      </c>
      <c r="E36" s="45">
        <v>0.98</v>
      </c>
      <c r="F36" s="49"/>
      <c r="G36" s="37">
        <f t="shared" si="14"/>
        <v>0</v>
      </c>
      <c r="H36" s="53"/>
      <c r="I36" s="40">
        <v>0.63</v>
      </c>
      <c r="J36" s="41">
        <f>I36*H3</f>
        <v>2520</v>
      </c>
      <c r="K36" s="18"/>
      <c r="L36" s="40">
        <f t="shared" si="1"/>
        <v>0</v>
      </c>
      <c r="M36" s="41">
        <f>L36*K3</f>
        <v>0</v>
      </c>
      <c r="N36" s="56"/>
      <c r="O36" s="40">
        <f t="shared" si="2"/>
        <v>0</v>
      </c>
      <c r="P36" s="41">
        <f>O36*N3</f>
        <v>0</v>
      </c>
      <c r="Q36" s="17"/>
      <c r="R36" s="40">
        <f t="shared" si="3"/>
        <v>0</v>
      </c>
      <c r="S36" s="41">
        <f>R36*Q3</f>
        <v>0</v>
      </c>
      <c r="T36" s="19"/>
      <c r="U36" s="40">
        <f t="shared" si="11"/>
        <v>0</v>
      </c>
      <c r="V36" s="41">
        <f>U36*T3</f>
        <v>0</v>
      </c>
      <c r="W36" s="17"/>
      <c r="X36" s="40">
        <v>0.2</v>
      </c>
      <c r="Y36" s="41">
        <f>X36*W3</f>
        <v>2000</v>
      </c>
      <c r="Z36" s="19"/>
      <c r="AA36" s="40">
        <f t="shared" si="12"/>
        <v>0</v>
      </c>
      <c r="AB36" s="41">
        <f>AA36*Z3</f>
        <v>0</v>
      </c>
      <c r="AC36" s="17"/>
      <c r="AD36" s="40">
        <f t="shared" si="13"/>
        <v>0</v>
      </c>
      <c r="AE36" s="41">
        <f>AD36*AC3</f>
        <v>0</v>
      </c>
      <c r="AF36" s="19"/>
      <c r="AG36" s="40">
        <f t="shared" si="5"/>
        <v>0</v>
      </c>
      <c r="AH36" s="41">
        <f>AG36*AF3</f>
        <v>0</v>
      </c>
      <c r="AI36" s="17"/>
      <c r="AJ36" s="40">
        <v>0.15</v>
      </c>
      <c r="AK36" s="41">
        <f>AJ36*AI3</f>
        <v>900</v>
      </c>
      <c r="AL36" s="49"/>
      <c r="AM36" s="40">
        <f t="shared" si="7"/>
        <v>0</v>
      </c>
      <c r="AN36" s="41">
        <f>AM36*AL3</f>
        <v>0</v>
      </c>
      <c r="AO36" s="17"/>
      <c r="AP36" s="40">
        <f t="shared" si="8"/>
        <v>0</v>
      </c>
      <c r="AQ36" s="41">
        <f>AP36*AO3</f>
        <v>0</v>
      </c>
      <c r="AR36" s="17"/>
      <c r="AS36" s="40">
        <f t="shared" si="9"/>
        <v>0</v>
      </c>
      <c r="AT36" s="41">
        <f>AS36*AR3</f>
        <v>0</v>
      </c>
      <c r="AU36" s="17"/>
      <c r="AV36" s="40">
        <f t="shared" si="10"/>
        <v>0</v>
      </c>
      <c r="AW36" s="41">
        <f>AV36*AU3</f>
        <v>0</v>
      </c>
      <c r="AX36" s="73"/>
      <c r="AY36" s="74" t="s">
        <v>141</v>
      </c>
      <c r="AZ36" s="75"/>
      <c r="BA36" s="75"/>
      <c r="BB36" s="75"/>
      <c r="BC36" s="75"/>
      <c r="BD36" s="75"/>
      <c r="BE36" s="75"/>
      <c r="BF36" s="1"/>
      <c r="BG36" s="1"/>
      <c r="BH36" s="1"/>
      <c r="BI36" s="1"/>
    </row>
    <row r="37" spans="1:61" x14ac:dyDescent="0.3">
      <c r="A37" s="69" t="s">
        <v>75</v>
      </c>
      <c r="B37" s="68">
        <v>0.33</v>
      </c>
      <c r="C37" s="67">
        <v>451</v>
      </c>
      <c r="D37" s="67" t="s">
        <v>17</v>
      </c>
      <c r="E37" s="45">
        <v>0.33</v>
      </c>
      <c r="F37" s="49"/>
      <c r="G37" s="37">
        <f t="shared" si="14"/>
        <v>0</v>
      </c>
      <c r="H37" s="53"/>
      <c r="I37" s="40">
        <f t="shared" si="0"/>
        <v>0</v>
      </c>
      <c r="J37" s="41">
        <f>I37*H3</f>
        <v>0</v>
      </c>
      <c r="K37" s="18"/>
      <c r="L37" s="40">
        <f t="shared" si="1"/>
        <v>0</v>
      </c>
      <c r="M37" s="41">
        <f>L37*K3</f>
        <v>0</v>
      </c>
      <c r="N37" s="56"/>
      <c r="O37" s="40">
        <f t="shared" si="2"/>
        <v>0</v>
      </c>
      <c r="P37" s="41">
        <f>O37*N3</f>
        <v>0</v>
      </c>
      <c r="Q37" s="17"/>
      <c r="R37" s="40">
        <f t="shared" si="3"/>
        <v>0</v>
      </c>
      <c r="S37" s="41">
        <f>R37*Q3</f>
        <v>0</v>
      </c>
      <c r="T37" s="19"/>
      <c r="U37" s="40">
        <f t="shared" si="11"/>
        <v>0</v>
      </c>
      <c r="V37" s="41">
        <f>U37*T3</f>
        <v>0</v>
      </c>
      <c r="W37" s="17"/>
      <c r="X37" s="40">
        <v>0.33</v>
      </c>
      <c r="Y37" s="41">
        <f>X37*W3</f>
        <v>3300</v>
      </c>
      <c r="Z37" s="19"/>
      <c r="AA37" s="40">
        <f t="shared" si="12"/>
        <v>0</v>
      </c>
      <c r="AB37" s="41">
        <f>AA37*Z3</f>
        <v>0</v>
      </c>
      <c r="AC37" s="17"/>
      <c r="AD37" s="40">
        <f t="shared" si="13"/>
        <v>0</v>
      </c>
      <c r="AE37" s="41">
        <f>AD37*AC3</f>
        <v>0</v>
      </c>
      <c r="AF37" s="19"/>
      <c r="AG37" s="40">
        <f t="shared" si="5"/>
        <v>0</v>
      </c>
      <c r="AH37" s="41">
        <f>AG37*AF3</f>
        <v>0</v>
      </c>
      <c r="AI37" s="17"/>
      <c r="AJ37" s="40">
        <f t="shared" si="6"/>
        <v>0</v>
      </c>
      <c r="AK37" s="41">
        <f>AJ37*AI3</f>
        <v>0</v>
      </c>
      <c r="AL37" s="49"/>
      <c r="AM37" s="40">
        <f t="shared" si="7"/>
        <v>0</v>
      </c>
      <c r="AN37" s="41">
        <f>AM37*AL3</f>
        <v>0</v>
      </c>
      <c r="AO37" s="17"/>
      <c r="AP37" s="40">
        <f t="shared" si="8"/>
        <v>0</v>
      </c>
      <c r="AQ37" s="41">
        <f>AP37*AO3</f>
        <v>0</v>
      </c>
      <c r="AR37" s="17"/>
      <c r="AS37" s="40">
        <f t="shared" si="9"/>
        <v>0</v>
      </c>
      <c r="AT37" s="41">
        <f>AS37*AR3</f>
        <v>0</v>
      </c>
      <c r="AU37" s="17"/>
      <c r="AV37" s="40">
        <f t="shared" si="10"/>
        <v>0</v>
      </c>
      <c r="AW37" s="41">
        <f>AV37*AU3</f>
        <v>0</v>
      </c>
      <c r="AX37" s="75"/>
      <c r="AY37" s="74" t="s">
        <v>141</v>
      </c>
      <c r="AZ37" s="75"/>
      <c r="BA37" s="75"/>
      <c r="BB37" s="75"/>
      <c r="BC37" s="75"/>
      <c r="BD37" s="75"/>
      <c r="BE37" s="75"/>
      <c r="BF37" s="1"/>
      <c r="BG37" s="1"/>
      <c r="BH37" s="1"/>
      <c r="BI37" s="1"/>
    </row>
    <row r="38" spans="1:61" x14ac:dyDescent="0.3">
      <c r="A38" s="69" t="s">
        <v>76</v>
      </c>
      <c r="B38" s="68">
        <v>0.08</v>
      </c>
      <c r="C38" s="67">
        <v>451</v>
      </c>
      <c r="D38" s="67" t="s">
        <v>17</v>
      </c>
      <c r="E38" s="45">
        <v>0.08</v>
      </c>
      <c r="F38" s="49"/>
      <c r="G38" s="37">
        <f t="shared" si="14"/>
        <v>0</v>
      </c>
      <c r="H38" s="53"/>
      <c r="I38" s="40">
        <f t="shared" si="0"/>
        <v>0</v>
      </c>
      <c r="J38" s="41">
        <f>I38*H3</f>
        <v>0</v>
      </c>
      <c r="K38" s="18"/>
      <c r="L38" s="40">
        <f t="shared" si="1"/>
        <v>0</v>
      </c>
      <c r="M38" s="41">
        <f>L38*K3</f>
        <v>0</v>
      </c>
      <c r="N38" s="56"/>
      <c r="O38" s="40">
        <f t="shared" si="2"/>
        <v>0</v>
      </c>
      <c r="P38" s="41">
        <f>O38*N3</f>
        <v>0</v>
      </c>
      <c r="Q38" s="17"/>
      <c r="R38" s="40">
        <f t="shared" si="3"/>
        <v>0</v>
      </c>
      <c r="S38" s="41">
        <f>R38*Q3</f>
        <v>0</v>
      </c>
      <c r="T38" s="19"/>
      <c r="U38" s="40">
        <f t="shared" si="11"/>
        <v>0</v>
      </c>
      <c r="V38" s="41">
        <f>U38*T3</f>
        <v>0</v>
      </c>
      <c r="W38" s="17"/>
      <c r="X38" s="40">
        <v>0.08</v>
      </c>
      <c r="Y38" s="41">
        <f>X38*W3</f>
        <v>800</v>
      </c>
      <c r="Z38" s="19"/>
      <c r="AA38" s="40">
        <f t="shared" si="12"/>
        <v>0</v>
      </c>
      <c r="AB38" s="41">
        <f>AA38*Z3</f>
        <v>0</v>
      </c>
      <c r="AC38" s="17"/>
      <c r="AD38" s="40">
        <f t="shared" si="13"/>
        <v>0</v>
      </c>
      <c r="AE38" s="41">
        <f>AD38*AC3</f>
        <v>0</v>
      </c>
      <c r="AF38" s="19"/>
      <c r="AG38" s="40">
        <f t="shared" si="5"/>
        <v>0</v>
      </c>
      <c r="AH38" s="41">
        <f>AG38*AF3</f>
        <v>0</v>
      </c>
      <c r="AI38" s="17"/>
      <c r="AJ38" s="40">
        <f t="shared" si="6"/>
        <v>0</v>
      </c>
      <c r="AK38" s="41">
        <f>AJ38*AI3</f>
        <v>0</v>
      </c>
      <c r="AL38" s="49"/>
      <c r="AM38" s="40">
        <f t="shared" si="7"/>
        <v>0</v>
      </c>
      <c r="AN38" s="41">
        <f>AM38*AL3</f>
        <v>0</v>
      </c>
      <c r="AO38" s="17"/>
      <c r="AP38" s="40">
        <f t="shared" si="8"/>
        <v>0</v>
      </c>
      <c r="AQ38" s="41">
        <f>AP38*AO3</f>
        <v>0</v>
      </c>
      <c r="AR38" s="17"/>
      <c r="AS38" s="40">
        <f t="shared" si="9"/>
        <v>0</v>
      </c>
      <c r="AT38" s="41">
        <f>AS38*AR3</f>
        <v>0</v>
      </c>
      <c r="AU38" s="17"/>
      <c r="AV38" s="40">
        <f t="shared" si="10"/>
        <v>0</v>
      </c>
      <c r="AW38" s="41">
        <f>AV38*AU3</f>
        <v>0</v>
      </c>
      <c r="AX38" s="75"/>
      <c r="AY38" s="74" t="s">
        <v>141</v>
      </c>
      <c r="AZ38" s="75"/>
      <c r="BA38" s="75"/>
      <c r="BB38" s="75"/>
      <c r="BC38" s="75"/>
      <c r="BD38" s="75"/>
      <c r="BE38" s="75"/>
      <c r="BF38" s="1"/>
      <c r="BG38" s="1"/>
      <c r="BH38" s="1"/>
      <c r="BI38" s="1"/>
    </row>
    <row r="39" spans="1:61" x14ac:dyDescent="0.3">
      <c r="A39" s="69" t="s">
        <v>77</v>
      </c>
      <c r="B39" s="68">
        <v>0.88</v>
      </c>
      <c r="C39" s="67">
        <v>431</v>
      </c>
      <c r="D39" s="67" t="s">
        <v>18</v>
      </c>
      <c r="E39" s="45">
        <v>0.88</v>
      </c>
      <c r="F39" s="49"/>
      <c r="G39" s="37">
        <f>K39+Q39+T39+W39+AC39+AF39+AI39+AU39</f>
        <v>0</v>
      </c>
      <c r="H39" s="53"/>
      <c r="I39" s="40">
        <v>0.56999999999999995</v>
      </c>
      <c r="J39" s="41">
        <f>I39*H3</f>
        <v>2280</v>
      </c>
      <c r="K39" s="18"/>
      <c r="L39" s="40">
        <f t="shared" si="1"/>
        <v>0</v>
      </c>
      <c r="M39" s="41">
        <f>L39*K3</f>
        <v>0</v>
      </c>
      <c r="N39" s="56"/>
      <c r="O39" s="40">
        <f t="shared" si="2"/>
        <v>0</v>
      </c>
      <c r="P39" s="41">
        <f>O39*N3</f>
        <v>0</v>
      </c>
      <c r="Q39" s="17"/>
      <c r="R39" s="40">
        <f t="shared" si="3"/>
        <v>0</v>
      </c>
      <c r="S39" s="41">
        <f>R39*Q3</f>
        <v>0</v>
      </c>
      <c r="T39" s="19"/>
      <c r="U39" s="40">
        <v>0.2</v>
      </c>
      <c r="V39" s="41">
        <f>U39*T3</f>
        <v>1800</v>
      </c>
      <c r="W39" s="17"/>
      <c r="X39" s="40">
        <f t="shared" si="4"/>
        <v>0</v>
      </c>
      <c r="Y39" s="41">
        <f>X39*W3</f>
        <v>0</v>
      </c>
      <c r="Z39" s="49"/>
      <c r="AA39" s="40">
        <f t="shared" si="12"/>
        <v>0</v>
      </c>
      <c r="AB39" s="41">
        <f>AA39*Z3</f>
        <v>0</v>
      </c>
      <c r="AC39" s="17"/>
      <c r="AD39" s="40">
        <f t="shared" si="13"/>
        <v>0</v>
      </c>
      <c r="AE39" s="41">
        <f>AD39*AC3</f>
        <v>0</v>
      </c>
      <c r="AF39" s="19"/>
      <c r="AG39" s="40">
        <f t="shared" si="5"/>
        <v>0</v>
      </c>
      <c r="AH39" s="41">
        <f>AG39*AF3</f>
        <v>0</v>
      </c>
      <c r="AI39" s="17"/>
      <c r="AJ39" s="40">
        <v>0.11</v>
      </c>
      <c r="AK39" s="41">
        <f>AJ39*AI3</f>
        <v>660</v>
      </c>
      <c r="AL39" s="49"/>
      <c r="AM39" s="40">
        <f t="shared" si="7"/>
        <v>0</v>
      </c>
      <c r="AN39" s="41">
        <f>AM39*AL3</f>
        <v>0</v>
      </c>
      <c r="AO39" s="53"/>
      <c r="AP39" s="40">
        <f t="shared" si="8"/>
        <v>0</v>
      </c>
      <c r="AQ39" s="41">
        <f>AP39*AO3</f>
        <v>0</v>
      </c>
      <c r="AR39" s="53"/>
      <c r="AS39" s="40">
        <f t="shared" si="9"/>
        <v>0</v>
      </c>
      <c r="AT39" s="41">
        <f>AS39*AR3</f>
        <v>0</v>
      </c>
      <c r="AU39" s="17"/>
      <c r="AV39" s="40">
        <f t="shared" si="10"/>
        <v>0</v>
      </c>
      <c r="AW39" s="41">
        <f>AV39*AU3</f>
        <v>0</v>
      </c>
      <c r="AX39" s="73" t="s">
        <v>29</v>
      </c>
      <c r="AY39" s="74" t="s">
        <v>142</v>
      </c>
      <c r="AZ39" s="75"/>
      <c r="BA39" s="75"/>
      <c r="BB39" s="75"/>
      <c r="BC39" s="75"/>
      <c r="BD39" s="75"/>
      <c r="BE39" s="75"/>
      <c r="BF39" s="1"/>
      <c r="BG39" s="1"/>
      <c r="BH39" s="1"/>
      <c r="BI39" s="1"/>
    </row>
    <row r="40" spans="1:61" x14ac:dyDescent="0.3">
      <c r="A40" s="70" t="s">
        <v>137</v>
      </c>
      <c r="B40" s="68">
        <v>0.62</v>
      </c>
      <c r="C40" s="67">
        <v>451</v>
      </c>
      <c r="D40" s="67" t="s">
        <v>17</v>
      </c>
      <c r="E40" s="46">
        <v>0.62</v>
      </c>
      <c r="F40" s="49"/>
      <c r="G40" s="37">
        <f t="shared" si="14"/>
        <v>0</v>
      </c>
      <c r="H40" s="53"/>
      <c r="I40" s="40">
        <f t="shared" si="0"/>
        <v>0</v>
      </c>
      <c r="J40" s="41">
        <f>I40*H3</f>
        <v>0</v>
      </c>
      <c r="K40" s="18"/>
      <c r="L40" s="40">
        <f t="shared" si="1"/>
        <v>0</v>
      </c>
      <c r="M40" s="41">
        <f>L40*K3</f>
        <v>0</v>
      </c>
      <c r="N40" s="56"/>
      <c r="O40" s="40">
        <v>0.4</v>
      </c>
      <c r="P40" s="41">
        <f>O40*N3</f>
        <v>3200</v>
      </c>
      <c r="Q40" s="17"/>
      <c r="R40" s="40">
        <f t="shared" si="3"/>
        <v>0</v>
      </c>
      <c r="S40" s="41">
        <f>R40*Q3</f>
        <v>0</v>
      </c>
      <c r="T40" s="19"/>
      <c r="U40" s="40">
        <f t="shared" si="11"/>
        <v>0</v>
      </c>
      <c r="V40" s="41">
        <f>U40*T3</f>
        <v>0</v>
      </c>
      <c r="W40" s="17"/>
      <c r="X40" s="40">
        <v>0.22</v>
      </c>
      <c r="Y40" s="41">
        <f>X40*W3</f>
        <v>2200</v>
      </c>
      <c r="Z40" s="19"/>
      <c r="AA40" s="40">
        <f t="shared" si="12"/>
        <v>0</v>
      </c>
      <c r="AB40" s="41">
        <f>AA40*Z3</f>
        <v>0</v>
      </c>
      <c r="AC40" s="17"/>
      <c r="AD40" s="40">
        <f t="shared" si="13"/>
        <v>0</v>
      </c>
      <c r="AE40" s="41">
        <f>AD40*AC3</f>
        <v>0</v>
      </c>
      <c r="AF40" s="19"/>
      <c r="AG40" s="40">
        <f t="shared" si="5"/>
        <v>0</v>
      </c>
      <c r="AH40" s="41">
        <f>AG40*AF3</f>
        <v>0</v>
      </c>
      <c r="AI40" s="17"/>
      <c r="AJ40" s="40">
        <f t="shared" si="6"/>
        <v>0</v>
      </c>
      <c r="AK40" s="41">
        <f>AJ40*AI3</f>
        <v>0</v>
      </c>
      <c r="AL40" s="49"/>
      <c r="AM40" s="40">
        <f t="shared" si="7"/>
        <v>0</v>
      </c>
      <c r="AN40" s="41">
        <f>AM40*AL3</f>
        <v>0</v>
      </c>
      <c r="AO40" s="17"/>
      <c r="AP40" s="40">
        <f t="shared" si="8"/>
        <v>0</v>
      </c>
      <c r="AQ40" s="41">
        <f>AP40*AO3</f>
        <v>0</v>
      </c>
      <c r="AR40" s="17"/>
      <c r="AS40" s="40">
        <f t="shared" si="9"/>
        <v>0</v>
      </c>
      <c r="AT40" s="41">
        <f>AS40*AR3</f>
        <v>0</v>
      </c>
      <c r="AU40" s="17"/>
      <c r="AV40" s="40">
        <f t="shared" si="10"/>
        <v>0</v>
      </c>
      <c r="AW40" s="41">
        <f>AV40*AU3</f>
        <v>0</v>
      </c>
      <c r="AX40" s="75"/>
      <c r="AY40" s="74" t="s">
        <v>141</v>
      </c>
      <c r="AZ40" s="75"/>
      <c r="BA40" s="75"/>
      <c r="BB40" s="75"/>
      <c r="BC40" s="75"/>
      <c r="BD40" s="75"/>
      <c r="BE40" s="75"/>
      <c r="BF40" s="1"/>
      <c r="BG40" s="1"/>
      <c r="BH40" s="1"/>
      <c r="BI40" s="1"/>
    </row>
    <row r="41" spans="1:61" x14ac:dyDescent="0.3">
      <c r="A41" s="70" t="s">
        <v>138</v>
      </c>
      <c r="B41" s="68">
        <v>0.47</v>
      </c>
      <c r="C41" s="67">
        <v>431</v>
      </c>
      <c r="D41" s="67" t="s">
        <v>78</v>
      </c>
      <c r="E41" s="46">
        <v>0.47</v>
      </c>
      <c r="F41" s="49"/>
      <c r="G41" s="37">
        <f>K41+Q41+T41+W41+AC41+AF41+AI41+AU41</f>
        <v>0</v>
      </c>
      <c r="H41" s="53"/>
      <c r="I41" s="40">
        <v>0.3</v>
      </c>
      <c r="J41" s="41">
        <f>I41*H3</f>
        <v>1200</v>
      </c>
      <c r="K41" s="18"/>
      <c r="L41" s="40">
        <f t="shared" si="1"/>
        <v>0</v>
      </c>
      <c r="M41" s="41">
        <f>L41*K3</f>
        <v>0</v>
      </c>
      <c r="N41" s="56"/>
      <c r="O41" s="40">
        <f t="shared" si="2"/>
        <v>0</v>
      </c>
      <c r="P41" s="41">
        <f>O41*N3</f>
        <v>0</v>
      </c>
      <c r="Q41" s="17"/>
      <c r="R41" s="40">
        <f t="shared" si="3"/>
        <v>0</v>
      </c>
      <c r="S41" s="41">
        <f>R41*Q3</f>
        <v>0</v>
      </c>
      <c r="T41" s="19"/>
      <c r="U41" s="40">
        <f t="shared" si="11"/>
        <v>0</v>
      </c>
      <c r="V41" s="41">
        <f>U41*T3</f>
        <v>0</v>
      </c>
      <c r="W41" s="17"/>
      <c r="X41" s="40">
        <v>0.17</v>
      </c>
      <c r="Y41" s="41">
        <f>X41*W3</f>
        <v>1700.0000000000002</v>
      </c>
      <c r="Z41" s="49"/>
      <c r="AA41" s="40">
        <f t="shared" si="12"/>
        <v>0</v>
      </c>
      <c r="AB41" s="41">
        <f>AA41*Z3</f>
        <v>0</v>
      </c>
      <c r="AC41" s="17"/>
      <c r="AD41" s="40">
        <f t="shared" si="13"/>
        <v>0</v>
      </c>
      <c r="AE41" s="41">
        <f>AD41*AC3</f>
        <v>0</v>
      </c>
      <c r="AF41" s="19"/>
      <c r="AG41" s="40">
        <f t="shared" si="5"/>
        <v>0</v>
      </c>
      <c r="AH41" s="41">
        <f>AG41*AF3</f>
        <v>0</v>
      </c>
      <c r="AI41" s="17"/>
      <c r="AJ41" s="40">
        <f t="shared" si="6"/>
        <v>0</v>
      </c>
      <c r="AK41" s="41">
        <f>AJ41*AI3</f>
        <v>0</v>
      </c>
      <c r="AL41" s="49"/>
      <c r="AM41" s="40">
        <f t="shared" si="7"/>
        <v>0</v>
      </c>
      <c r="AN41" s="41">
        <f>AM41*AL3</f>
        <v>0</v>
      </c>
      <c r="AO41" s="53"/>
      <c r="AP41" s="40">
        <f t="shared" si="8"/>
        <v>0</v>
      </c>
      <c r="AQ41" s="41">
        <f>AP41*AO3</f>
        <v>0</v>
      </c>
      <c r="AR41" s="53"/>
      <c r="AS41" s="40">
        <f t="shared" si="9"/>
        <v>0</v>
      </c>
      <c r="AT41" s="41">
        <f>AS41*AR3</f>
        <v>0</v>
      </c>
      <c r="AU41" s="17"/>
      <c r="AV41" s="40">
        <f t="shared" si="10"/>
        <v>0</v>
      </c>
      <c r="AW41" s="41">
        <f>AV41*AU3</f>
        <v>0</v>
      </c>
      <c r="AX41" s="73" t="s">
        <v>29</v>
      </c>
      <c r="AY41" s="74" t="s">
        <v>142</v>
      </c>
      <c r="AZ41" s="75"/>
      <c r="BA41" s="75"/>
      <c r="BB41" s="75"/>
      <c r="BC41" s="75"/>
      <c r="BD41" s="75"/>
      <c r="BE41" s="75"/>
      <c r="BF41" s="1"/>
      <c r="BG41" s="1"/>
      <c r="BH41" s="1"/>
      <c r="BI41" s="1"/>
    </row>
    <row r="42" spans="1:61" x14ac:dyDescent="0.3">
      <c r="A42" s="70" t="s">
        <v>139</v>
      </c>
      <c r="B42" s="68">
        <v>0.32</v>
      </c>
      <c r="C42" s="67">
        <v>451</v>
      </c>
      <c r="D42" s="67" t="s">
        <v>17</v>
      </c>
      <c r="E42" s="46">
        <v>0.32</v>
      </c>
      <c r="F42" s="49"/>
      <c r="G42" s="37">
        <f t="shared" si="14"/>
        <v>0</v>
      </c>
      <c r="H42" s="53"/>
      <c r="I42" s="40">
        <f t="shared" si="0"/>
        <v>0</v>
      </c>
      <c r="J42" s="41">
        <f>I42*H3</f>
        <v>0</v>
      </c>
      <c r="K42" s="18"/>
      <c r="L42" s="40">
        <f t="shared" si="1"/>
        <v>0</v>
      </c>
      <c r="M42" s="41">
        <f>L42*K3</f>
        <v>0</v>
      </c>
      <c r="N42" s="56"/>
      <c r="O42" s="40">
        <f t="shared" si="2"/>
        <v>0</v>
      </c>
      <c r="P42" s="41">
        <f>O42*N3</f>
        <v>0</v>
      </c>
      <c r="Q42" s="17"/>
      <c r="R42" s="40">
        <f t="shared" si="3"/>
        <v>0</v>
      </c>
      <c r="S42" s="41">
        <f>R42*Q3</f>
        <v>0</v>
      </c>
      <c r="T42" s="19"/>
      <c r="U42" s="40">
        <f t="shared" si="11"/>
        <v>0</v>
      </c>
      <c r="V42" s="41">
        <f>U42*T3</f>
        <v>0</v>
      </c>
      <c r="W42" s="17"/>
      <c r="X42" s="40">
        <v>0.32</v>
      </c>
      <c r="Y42" s="41">
        <f>X42*W3</f>
        <v>3200</v>
      </c>
      <c r="Z42" s="19"/>
      <c r="AA42" s="40">
        <f t="shared" si="12"/>
        <v>0</v>
      </c>
      <c r="AB42" s="41">
        <f>AA42*Z3</f>
        <v>0</v>
      </c>
      <c r="AC42" s="17"/>
      <c r="AD42" s="40">
        <f t="shared" si="13"/>
        <v>0</v>
      </c>
      <c r="AE42" s="41">
        <f>AD42*AC3</f>
        <v>0</v>
      </c>
      <c r="AF42" s="19"/>
      <c r="AG42" s="40">
        <f t="shared" si="5"/>
        <v>0</v>
      </c>
      <c r="AH42" s="41">
        <f>AG42*AF3</f>
        <v>0</v>
      </c>
      <c r="AI42" s="17"/>
      <c r="AJ42" s="40">
        <f t="shared" si="6"/>
        <v>0</v>
      </c>
      <c r="AK42" s="41">
        <f>AJ42*AI3</f>
        <v>0</v>
      </c>
      <c r="AL42" s="49"/>
      <c r="AM42" s="40">
        <f t="shared" si="7"/>
        <v>0</v>
      </c>
      <c r="AN42" s="41">
        <f>AM42*AL3</f>
        <v>0</v>
      </c>
      <c r="AO42" s="17"/>
      <c r="AP42" s="40">
        <f t="shared" si="8"/>
        <v>0</v>
      </c>
      <c r="AQ42" s="41">
        <f>AP42*AO3</f>
        <v>0</v>
      </c>
      <c r="AR42" s="17"/>
      <c r="AS42" s="40">
        <f t="shared" si="9"/>
        <v>0</v>
      </c>
      <c r="AT42" s="41">
        <f>AS42*AR3</f>
        <v>0</v>
      </c>
      <c r="AU42" s="17"/>
      <c r="AV42" s="40">
        <f t="shared" si="10"/>
        <v>0</v>
      </c>
      <c r="AW42" s="41">
        <f>AV42*AU3</f>
        <v>0</v>
      </c>
      <c r="AX42" s="75"/>
      <c r="AY42" s="74" t="s">
        <v>141</v>
      </c>
      <c r="AZ42" s="75"/>
      <c r="BA42" s="75"/>
      <c r="BB42" s="75"/>
      <c r="BC42" s="75"/>
      <c r="BD42" s="75"/>
      <c r="BE42" s="75"/>
      <c r="BF42" s="1"/>
      <c r="BG42" s="1"/>
      <c r="BH42" s="1"/>
      <c r="BI42" s="1"/>
    </row>
    <row r="43" spans="1:61" x14ac:dyDescent="0.3">
      <c r="A43" s="70" t="s">
        <v>79</v>
      </c>
      <c r="B43" s="68">
        <v>0.17</v>
      </c>
      <c r="C43" s="67">
        <v>471</v>
      </c>
      <c r="D43" s="67" t="s">
        <v>80</v>
      </c>
      <c r="E43" s="46">
        <v>0.17</v>
      </c>
      <c r="F43" s="49"/>
      <c r="G43" s="37">
        <f>K43+Q43+T43+W43+Z43+AC43+AF43+AI43+AO43+AR43+AU43+AL43</f>
        <v>0</v>
      </c>
      <c r="H43" s="53"/>
      <c r="I43" s="40">
        <v>0.17</v>
      </c>
      <c r="J43" s="41">
        <f>I43*H3</f>
        <v>680</v>
      </c>
      <c r="K43" s="18"/>
      <c r="L43" s="40">
        <f t="shared" si="1"/>
        <v>0</v>
      </c>
      <c r="M43" s="41">
        <f>L43*K3</f>
        <v>0</v>
      </c>
      <c r="N43" s="56"/>
      <c r="O43" s="40">
        <f t="shared" si="2"/>
        <v>0</v>
      </c>
      <c r="P43" s="41">
        <f>O43*N3</f>
        <v>0</v>
      </c>
      <c r="Q43" s="17"/>
      <c r="R43" s="40">
        <f t="shared" si="3"/>
        <v>0</v>
      </c>
      <c r="S43" s="41">
        <f>R43*Q3</f>
        <v>0</v>
      </c>
      <c r="T43" s="19"/>
      <c r="U43" s="40">
        <f t="shared" si="11"/>
        <v>0</v>
      </c>
      <c r="V43" s="41">
        <f>U43*T3</f>
        <v>0</v>
      </c>
      <c r="W43" s="17"/>
      <c r="X43" s="40">
        <f t="shared" si="4"/>
        <v>0</v>
      </c>
      <c r="Y43" s="41">
        <f>X43*W3</f>
        <v>0</v>
      </c>
      <c r="Z43" s="19"/>
      <c r="AA43" s="40">
        <f t="shared" si="12"/>
        <v>0</v>
      </c>
      <c r="AB43" s="41">
        <f>AA43*Z3</f>
        <v>0</v>
      </c>
      <c r="AC43" s="17"/>
      <c r="AD43" s="40">
        <f t="shared" si="13"/>
        <v>0</v>
      </c>
      <c r="AE43" s="41">
        <f>AD43*AC3</f>
        <v>0</v>
      </c>
      <c r="AF43" s="19"/>
      <c r="AG43" s="40">
        <f t="shared" si="5"/>
        <v>0</v>
      </c>
      <c r="AH43" s="41">
        <f>AG43*AF3</f>
        <v>0</v>
      </c>
      <c r="AI43" s="17"/>
      <c r="AJ43" s="40">
        <f t="shared" si="6"/>
        <v>0</v>
      </c>
      <c r="AK43" s="41">
        <f>AJ43*AI3</f>
        <v>0</v>
      </c>
      <c r="AL43" s="19"/>
      <c r="AM43" s="40">
        <f t="shared" si="7"/>
        <v>0</v>
      </c>
      <c r="AN43" s="41">
        <f>AM43*AL3</f>
        <v>0</v>
      </c>
      <c r="AO43" s="17"/>
      <c r="AP43" s="40">
        <f t="shared" si="8"/>
        <v>0</v>
      </c>
      <c r="AQ43" s="41">
        <f>AP43*AO3</f>
        <v>0</v>
      </c>
      <c r="AR43" s="17"/>
      <c r="AS43" s="40">
        <f t="shared" si="9"/>
        <v>0</v>
      </c>
      <c r="AT43" s="41">
        <f>AS43*AR3</f>
        <v>0</v>
      </c>
      <c r="AU43" s="17"/>
      <c r="AV43" s="40">
        <f t="shared" si="10"/>
        <v>0</v>
      </c>
      <c r="AW43" s="41">
        <f>AV43*AU3</f>
        <v>0</v>
      </c>
      <c r="AX43" s="77" t="s">
        <v>144</v>
      </c>
      <c r="AY43" s="72" t="s">
        <v>143</v>
      </c>
      <c r="AZ43" s="75"/>
      <c r="BA43" s="75"/>
      <c r="BB43" s="75"/>
      <c r="BC43" s="75"/>
      <c r="BD43" s="75"/>
      <c r="BE43" s="75"/>
      <c r="BF43" s="1"/>
      <c r="BG43" s="1"/>
      <c r="BH43" s="1"/>
      <c r="BI43" s="1"/>
    </row>
    <row r="44" spans="1:61" x14ac:dyDescent="0.3">
      <c r="A44" s="70" t="s">
        <v>81</v>
      </c>
      <c r="B44" s="68">
        <v>0.45</v>
      </c>
      <c r="C44" s="67">
        <v>451</v>
      </c>
      <c r="D44" s="67" t="s">
        <v>17</v>
      </c>
      <c r="E44" s="46">
        <v>0.45</v>
      </c>
      <c r="F44" s="49"/>
      <c r="G44" s="37">
        <f t="shared" si="14"/>
        <v>0</v>
      </c>
      <c r="H44" s="53"/>
      <c r="I44" s="40">
        <v>0.3</v>
      </c>
      <c r="J44" s="41">
        <v>1200</v>
      </c>
      <c r="K44" s="18"/>
      <c r="L44" s="40">
        <f t="shared" ref="L44:L93" si="16">(0.01*K44)*B44</f>
        <v>0</v>
      </c>
      <c r="M44" s="41">
        <f t="shared" ref="M44:M75" si="17">L44*K5</f>
        <v>0</v>
      </c>
      <c r="N44" s="56"/>
      <c r="O44" s="40">
        <f t="shared" ref="O44:O93" si="18">(0.01*N44)*B44</f>
        <v>0</v>
      </c>
      <c r="P44" s="41">
        <f t="shared" ref="P44:P75" si="19">O44*N5</f>
        <v>0</v>
      </c>
      <c r="Q44" s="17"/>
      <c r="R44" s="40">
        <f t="shared" ref="R44:R93" si="20">(Q44*0.01)*B44</f>
        <v>0</v>
      </c>
      <c r="S44" s="41">
        <f t="shared" ref="S44:S75" si="21">R44*Q5</f>
        <v>0</v>
      </c>
      <c r="T44" s="19"/>
      <c r="U44" s="40">
        <v>0.15</v>
      </c>
      <c r="V44" s="41">
        <v>1350</v>
      </c>
      <c r="W44" s="17"/>
      <c r="X44" s="40">
        <f t="shared" ref="X44:X92" si="22">(W44*0.01)*B44</f>
        <v>0</v>
      </c>
      <c r="Y44" s="41">
        <f t="shared" ref="Y44:Y71" si="23">X44*W5</f>
        <v>0</v>
      </c>
      <c r="Z44" s="19"/>
      <c r="AA44" s="40">
        <f t="shared" ref="AA44:AA93" si="24">(Z44*0.01)*B44</f>
        <v>0</v>
      </c>
      <c r="AB44" s="41">
        <f t="shared" ref="AB44:AB75" si="25">AA44*Z5</f>
        <v>0</v>
      </c>
      <c r="AC44" s="17"/>
      <c r="AD44" s="40">
        <f t="shared" ref="AD44:AD92" si="26">(AC44*0.01)*B44</f>
        <v>0</v>
      </c>
      <c r="AE44" s="41">
        <f t="shared" ref="AE44:AE75" si="27">AD44*AC5</f>
        <v>0</v>
      </c>
      <c r="AF44" s="19"/>
      <c r="AG44" s="40">
        <f t="shared" ref="AG44:AG93" si="28">(AF44*0.01)*B44</f>
        <v>0</v>
      </c>
      <c r="AH44" s="41">
        <f t="shared" ref="AH44:AH75" si="29">AG44*AF5</f>
        <v>0</v>
      </c>
      <c r="AI44" s="17"/>
      <c r="AJ44" s="40">
        <f t="shared" ref="AJ44:AJ93" si="30">(AI44*0.01)*B44</f>
        <v>0</v>
      </c>
      <c r="AK44" s="41">
        <f t="shared" ref="AK44:AK75" si="31">AJ44*AI5</f>
        <v>0</v>
      </c>
      <c r="AL44" s="49"/>
      <c r="AM44" s="40">
        <f t="shared" ref="AM44:AM93" si="32">(AL44*0.01)*B44</f>
        <v>0</v>
      </c>
      <c r="AN44" s="41">
        <f t="shared" ref="AN44:AN75" si="33">AM44*AL5</f>
        <v>0</v>
      </c>
      <c r="AO44" s="17"/>
      <c r="AP44" s="40">
        <f t="shared" ref="AP44:AP93" si="34">(AO44*0.01)*B44</f>
        <v>0</v>
      </c>
      <c r="AQ44" s="41">
        <f t="shared" ref="AQ44:AQ75" si="35">AP44*AO5</f>
        <v>0</v>
      </c>
      <c r="AR44" s="17"/>
      <c r="AS44" s="40">
        <f t="shared" ref="AS44:AS93" si="36">(AR44*0.01)*B44</f>
        <v>0</v>
      </c>
      <c r="AT44" s="41">
        <f t="shared" ref="AT44:AT75" si="37">AS44*AR5</f>
        <v>0</v>
      </c>
      <c r="AU44" s="17"/>
      <c r="AV44" s="40">
        <f t="shared" ref="AV44:AV93" si="38">(AU44*0.01)*B44</f>
        <v>0</v>
      </c>
      <c r="AW44" s="41">
        <f t="shared" ref="AW44:AW75" si="39">AV44*AU5</f>
        <v>0</v>
      </c>
      <c r="AX44" s="75"/>
      <c r="AY44" s="74" t="s">
        <v>141</v>
      </c>
      <c r="AZ44" s="75"/>
      <c r="BA44" s="75"/>
      <c r="BB44" s="75"/>
      <c r="BC44" s="75"/>
      <c r="BD44" s="75"/>
      <c r="BE44" s="75"/>
      <c r="BF44" s="20"/>
      <c r="BG44" s="20"/>
      <c r="BH44" s="20"/>
      <c r="BI44" s="20"/>
    </row>
    <row r="45" spans="1:61" x14ac:dyDescent="0.3">
      <c r="A45" s="70" t="s">
        <v>82</v>
      </c>
      <c r="B45" s="68">
        <v>1.64</v>
      </c>
      <c r="C45" s="67">
        <v>451</v>
      </c>
      <c r="D45" s="67" t="s">
        <v>17</v>
      </c>
      <c r="E45" s="46">
        <v>1.64</v>
      </c>
      <c r="F45" s="49"/>
      <c r="G45" s="37">
        <f t="shared" si="14"/>
        <v>0</v>
      </c>
      <c r="H45" s="53"/>
      <c r="I45" s="40">
        <v>1.07</v>
      </c>
      <c r="J45" s="41">
        <v>4280</v>
      </c>
      <c r="K45" s="18"/>
      <c r="L45" s="40">
        <f t="shared" si="16"/>
        <v>0</v>
      </c>
      <c r="M45" s="41">
        <f t="shared" si="17"/>
        <v>0</v>
      </c>
      <c r="N45" s="56"/>
      <c r="O45" s="40">
        <f t="shared" si="18"/>
        <v>0</v>
      </c>
      <c r="P45" s="41">
        <f t="shared" si="19"/>
        <v>0</v>
      </c>
      <c r="Q45" s="17"/>
      <c r="R45" s="40">
        <f t="shared" si="20"/>
        <v>0</v>
      </c>
      <c r="S45" s="41">
        <f t="shared" si="21"/>
        <v>0</v>
      </c>
      <c r="T45" s="19"/>
      <c r="U45" s="40">
        <f t="shared" ref="U45:U93" si="40">(T45*0.01)*B45</f>
        <v>0</v>
      </c>
      <c r="V45" s="41">
        <f t="shared" ref="V45:V75" si="41">U45*T6</f>
        <v>0</v>
      </c>
      <c r="W45" s="17"/>
      <c r="X45" s="40">
        <v>0.4</v>
      </c>
      <c r="Y45" s="41">
        <v>4000</v>
      </c>
      <c r="Z45" s="19"/>
      <c r="AA45" s="40">
        <f t="shared" si="24"/>
        <v>0</v>
      </c>
      <c r="AB45" s="41">
        <f t="shared" si="25"/>
        <v>0</v>
      </c>
      <c r="AC45" s="17"/>
      <c r="AD45" s="40">
        <f t="shared" si="26"/>
        <v>0</v>
      </c>
      <c r="AE45" s="41">
        <f t="shared" si="27"/>
        <v>0</v>
      </c>
      <c r="AF45" s="19"/>
      <c r="AG45" s="40">
        <f t="shared" si="28"/>
        <v>0</v>
      </c>
      <c r="AH45" s="41">
        <f t="shared" si="29"/>
        <v>0</v>
      </c>
      <c r="AI45" s="17"/>
      <c r="AJ45" s="40">
        <v>0.17</v>
      </c>
      <c r="AK45" s="41">
        <v>1020</v>
      </c>
      <c r="AL45" s="49"/>
      <c r="AM45" s="40">
        <f t="shared" si="32"/>
        <v>0</v>
      </c>
      <c r="AN45" s="41">
        <f t="shared" si="33"/>
        <v>0</v>
      </c>
      <c r="AO45" s="17"/>
      <c r="AP45" s="40">
        <f t="shared" si="34"/>
        <v>0</v>
      </c>
      <c r="AQ45" s="41">
        <f t="shared" si="35"/>
        <v>0</v>
      </c>
      <c r="AR45" s="17"/>
      <c r="AS45" s="40">
        <f t="shared" si="36"/>
        <v>0</v>
      </c>
      <c r="AT45" s="41">
        <f t="shared" si="37"/>
        <v>0</v>
      </c>
      <c r="AU45" s="17"/>
      <c r="AV45" s="40">
        <f t="shared" si="38"/>
        <v>0</v>
      </c>
      <c r="AW45" s="41">
        <f t="shared" si="39"/>
        <v>0</v>
      </c>
      <c r="AX45" s="75"/>
      <c r="AY45" s="74" t="s">
        <v>141</v>
      </c>
      <c r="AZ45" s="75"/>
      <c r="BA45" s="75"/>
      <c r="BB45" s="75"/>
      <c r="BC45" s="75"/>
      <c r="BD45" s="75"/>
      <c r="BE45" s="75"/>
      <c r="BF45" s="20"/>
      <c r="BG45" s="20"/>
      <c r="BH45" s="20"/>
      <c r="BI45" s="20"/>
    </row>
    <row r="46" spans="1:61" x14ac:dyDescent="0.3">
      <c r="A46" s="70" t="s">
        <v>83</v>
      </c>
      <c r="B46" s="68">
        <v>0.56000000000000005</v>
      </c>
      <c r="C46" s="67">
        <v>451</v>
      </c>
      <c r="D46" s="67" t="s">
        <v>17</v>
      </c>
      <c r="E46" s="46">
        <v>0.56000000000000005</v>
      </c>
      <c r="F46" s="49"/>
      <c r="G46" s="37">
        <f t="shared" si="14"/>
        <v>0</v>
      </c>
      <c r="H46" s="53"/>
      <c r="I46" s="40">
        <v>0.36</v>
      </c>
      <c r="J46" s="41">
        <v>1440</v>
      </c>
      <c r="K46" s="18"/>
      <c r="L46" s="40">
        <f t="shared" si="16"/>
        <v>0</v>
      </c>
      <c r="M46" s="41">
        <f t="shared" si="17"/>
        <v>0</v>
      </c>
      <c r="N46" s="56"/>
      <c r="O46" s="40">
        <f t="shared" si="18"/>
        <v>0</v>
      </c>
      <c r="P46" s="41">
        <f t="shared" si="19"/>
        <v>0</v>
      </c>
      <c r="Q46" s="17"/>
      <c r="R46" s="40">
        <v>0.05</v>
      </c>
      <c r="S46" s="41">
        <v>150</v>
      </c>
      <c r="T46" s="19"/>
      <c r="U46" s="40">
        <f t="shared" si="40"/>
        <v>0</v>
      </c>
      <c r="V46" s="41">
        <f t="shared" si="41"/>
        <v>0</v>
      </c>
      <c r="W46" s="17"/>
      <c r="X46" s="40">
        <v>0.15</v>
      </c>
      <c r="Y46" s="41">
        <v>1500</v>
      </c>
      <c r="Z46" s="19"/>
      <c r="AA46" s="40">
        <f t="shared" si="24"/>
        <v>0</v>
      </c>
      <c r="AB46" s="41">
        <f t="shared" si="25"/>
        <v>0</v>
      </c>
      <c r="AC46" s="17"/>
      <c r="AD46" s="40">
        <f t="shared" si="26"/>
        <v>0</v>
      </c>
      <c r="AE46" s="41">
        <f t="shared" si="27"/>
        <v>0</v>
      </c>
      <c r="AF46" s="19"/>
      <c r="AG46" s="40">
        <f t="shared" si="28"/>
        <v>0</v>
      </c>
      <c r="AH46" s="41">
        <f t="shared" si="29"/>
        <v>0</v>
      </c>
      <c r="AI46" s="17"/>
      <c r="AJ46" s="40">
        <f t="shared" si="30"/>
        <v>0</v>
      </c>
      <c r="AK46" s="41">
        <f t="shared" si="31"/>
        <v>0</v>
      </c>
      <c r="AL46" s="49"/>
      <c r="AM46" s="40">
        <f t="shared" si="32"/>
        <v>0</v>
      </c>
      <c r="AN46" s="41">
        <f t="shared" si="33"/>
        <v>0</v>
      </c>
      <c r="AO46" s="17"/>
      <c r="AP46" s="40">
        <f t="shared" si="34"/>
        <v>0</v>
      </c>
      <c r="AQ46" s="41">
        <f t="shared" si="35"/>
        <v>0</v>
      </c>
      <c r="AR46" s="17"/>
      <c r="AS46" s="40">
        <f t="shared" si="36"/>
        <v>0</v>
      </c>
      <c r="AT46" s="41">
        <f t="shared" si="37"/>
        <v>0</v>
      </c>
      <c r="AU46" s="17"/>
      <c r="AV46" s="40">
        <f t="shared" si="38"/>
        <v>0</v>
      </c>
      <c r="AW46" s="41">
        <f t="shared" si="39"/>
        <v>0</v>
      </c>
      <c r="AX46" s="75"/>
      <c r="AY46" s="74" t="s">
        <v>141</v>
      </c>
      <c r="AZ46" s="75"/>
      <c r="BA46" s="75"/>
      <c r="BB46" s="75"/>
      <c r="BC46" s="75"/>
      <c r="BD46" s="75"/>
      <c r="BE46" s="75"/>
      <c r="BF46" s="20"/>
      <c r="BG46" s="20"/>
      <c r="BH46" s="20"/>
      <c r="BI46" s="20"/>
    </row>
    <row r="47" spans="1:61" x14ac:dyDescent="0.3">
      <c r="A47" s="70" t="s">
        <v>84</v>
      </c>
      <c r="B47" s="68">
        <v>1.22</v>
      </c>
      <c r="C47" s="67">
        <v>451</v>
      </c>
      <c r="D47" s="67" t="s">
        <v>17</v>
      </c>
      <c r="E47" s="46">
        <v>1.22</v>
      </c>
      <c r="F47" s="49"/>
      <c r="G47" s="37">
        <f t="shared" si="14"/>
        <v>0</v>
      </c>
      <c r="H47" s="53"/>
      <c r="I47" s="40">
        <v>0.79</v>
      </c>
      <c r="J47" s="41">
        <v>3160</v>
      </c>
      <c r="K47" s="18"/>
      <c r="L47" s="40">
        <f t="shared" si="16"/>
        <v>0</v>
      </c>
      <c r="M47" s="41">
        <f t="shared" si="17"/>
        <v>0</v>
      </c>
      <c r="N47" s="56"/>
      <c r="O47" s="40">
        <f t="shared" si="18"/>
        <v>0</v>
      </c>
      <c r="P47" s="41">
        <f t="shared" si="19"/>
        <v>0</v>
      </c>
      <c r="Q47" s="17"/>
      <c r="R47" s="40">
        <v>0.05</v>
      </c>
      <c r="S47" s="41">
        <v>150</v>
      </c>
      <c r="T47" s="19"/>
      <c r="U47" s="40">
        <v>0.38</v>
      </c>
      <c r="V47" s="41">
        <v>3420</v>
      </c>
      <c r="W47" s="17"/>
      <c r="X47" s="40">
        <f t="shared" si="22"/>
        <v>0</v>
      </c>
      <c r="Y47" s="41">
        <f t="shared" si="23"/>
        <v>0</v>
      </c>
      <c r="Z47" s="19"/>
      <c r="AA47" s="40">
        <f t="shared" si="24"/>
        <v>0</v>
      </c>
      <c r="AB47" s="41">
        <f t="shared" si="25"/>
        <v>0</v>
      </c>
      <c r="AC47" s="17"/>
      <c r="AD47" s="40">
        <f t="shared" si="26"/>
        <v>0</v>
      </c>
      <c r="AE47" s="41">
        <f t="shared" si="27"/>
        <v>0</v>
      </c>
      <c r="AF47" s="19"/>
      <c r="AG47" s="40">
        <f t="shared" si="28"/>
        <v>0</v>
      </c>
      <c r="AH47" s="41">
        <f t="shared" si="29"/>
        <v>0</v>
      </c>
      <c r="AI47" s="17"/>
      <c r="AJ47" s="40">
        <f t="shared" si="30"/>
        <v>0</v>
      </c>
      <c r="AK47" s="41">
        <f t="shared" si="31"/>
        <v>0</v>
      </c>
      <c r="AL47" s="49"/>
      <c r="AM47" s="40">
        <f t="shared" si="32"/>
        <v>0</v>
      </c>
      <c r="AN47" s="41">
        <f t="shared" si="33"/>
        <v>0</v>
      </c>
      <c r="AO47" s="17"/>
      <c r="AP47" s="40">
        <f t="shared" si="34"/>
        <v>0</v>
      </c>
      <c r="AQ47" s="41">
        <f t="shared" si="35"/>
        <v>0</v>
      </c>
      <c r="AR47" s="17"/>
      <c r="AS47" s="40">
        <f t="shared" si="36"/>
        <v>0</v>
      </c>
      <c r="AT47" s="41">
        <f t="shared" si="37"/>
        <v>0</v>
      </c>
      <c r="AU47" s="17"/>
      <c r="AV47" s="40">
        <f t="shared" si="38"/>
        <v>0</v>
      </c>
      <c r="AW47" s="41">
        <f t="shared" si="39"/>
        <v>0</v>
      </c>
      <c r="AX47" s="75"/>
      <c r="AY47" s="74" t="s">
        <v>141</v>
      </c>
      <c r="AZ47" s="75"/>
      <c r="BA47" s="75"/>
      <c r="BB47" s="75"/>
      <c r="BC47" s="75"/>
      <c r="BD47" s="75"/>
      <c r="BE47" s="75"/>
      <c r="BF47" s="20"/>
      <c r="BG47" s="20"/>
      <c r="BH47" s="20"/>
      <c r="BI47" s="20"/>
    </row>
    <row r="48" spans="1:61" x14ac:dyDescent="0.3">
      <c r="A48" s="70" t="s">
        <v>85</v>
      </c>
      <c r="B48" s="68">
        <v>0.11</v>
      </c>
      <c r="C48" s="67">
        <v>451</v>
      </c>
      <c r="D48" s="67" t="s">
        <v>17</v>
      </c>
      <c r="E48" s="46">
        <f t="shared" ref="E48:E77" si="42">I48+L48+O48+R48+U48+X48+AA48+AD48+AG48+AJ48+AM48+AP48+AS48+AV48</f>
        <v>0.11</v>
      </c>
      <c r="F48" s="49"/>
      <c r="G48" s="37">
        <f t="shared" si="14"/>
        <v>0</v>
      </c>
      <c r="H48" s="53"/>
      <c r="I48" s="40">
        <v>0</v>
      </c>
      <c r="J48" s="41">
        <f t="shared" ref="J48:J72" si="43">I48*H9</f>
        <v>0</v>
      </c>
      <c r="K48" s="18"/>
      <c r="L48" s="40">
        <f t="shared" si="16"/>
        <v>0</v>
      </c>
      <c r="M48" s="41">
        <f t="shared" si="17"/>
        <v>0</v>
      </c>
      <c r="N48" s="56"/>
      <c r="O48" s="40">
        <f t="shared" si="18"/>
        <v>0</v>
      </c>
      <c r="P48" s="41">
        <f t="shared" si="19"/>
        <v>0</v>
      </c>
      <c r="Q48" s="17"/>
      <c r="R48" s="40">
        <f t="shared" si="20"/>
        <v>0</v>
      </c>
      <c r="S48" s="41">
        <f t="shared" si="21"/>
        <v>0</v>
      </c>
      <c r="T48" s="19"/>
      <c r="U48" s="40">
        <f t="shared" si="40"/>
        <v>0</v>
      </c>
      <c r="V48" s="41">
        <f t="shared" si="41"/>
        <v>0</v>
      </c>
      <c r="W48" s="17"/>
      <c r="X48" s="40">
        <v>0.11</v>
      </c>
      <c r="Y48" s="41">
        <v>1100</v>
      </c>
      <c r="Z48" s="19"/>
      <c r="AA48" s="40">
        <f t="shared" si="24"/>
        <v>0</v>
      </c>
      <c r="AB48" s="41">
        <f t="shared" si="25"/>
        <v>0</v>
      </c>
      <c r="AC48" s="17"/>
      <c r="AD48" s="40">
        <f t="shared" si="26"/>
        <v>0</v>
      </c>
      <c r="AE48" s="41">
        <f t="shared" si="27"/>
        <v>0</v>
      </c>
      <c r="AF48" s="19"/>
      <c r="AG48" s="40">
        <f t="shared" si="28"/>
        <v>0</v>
      </c>
      <c r="AH48" s="41">
        <f t="shared" si="29"/>
        <v>0</v>
      </c>
      <c r="AI48" s="17"/>
      <c r="AJ48" s="40">
        <f t="shared" si="30"/>
        <v>0</v>
      </c>
      <c r="AK48" s="41">
        <f t="shared" si="31"/>
        <v>0</v>
      </c>
      <c r="AL48" s="49"/>
      <c r="AM48" s="40">
        <f t="shared" si="32"/>
        <v>0</v>
      </c>
      <c r="AN48" s="41">
        <f t="shared" si="33"/>
        <v>0</v>
      </c>
      <c r="AO48" s="17"/>
      <c r="AP48" s="40">
        <f t="shared" si="34"/>
        <v>0</v>
      </c>
      <c r="AQ48" s="41">
        <f t="shared" si="35"/>
        <v>0</v>
      </c>
      <c r="AR48" s="17"/>
      <c r="AS48" s="40">
        <f t="shared" si="36"/>
        <v>0</v>
      </c>
      <c r="AT48" s="41">
        <f t="shared" si="37"/>
        <v>0</v>
      </c>
      <c r="AU48" s="17"/>
      <c r="AV48" s="40">
        <f t="shared" si="38"/>
        <v>0</v>
      </c>
      <c r="AW48" s="41">
        <f t="shared" si="39"/>
        <v>0</v>
      </c>
      <c r="AX48" s="75"/>
      <c r="AY48" s="74" t="s">
        <v>141</v>
      </c>
      <c r="AZ48" s="75"/>
      <c r="BA48" s="75"/>
      <c r="BB48" s="75"/>
      <c r="BC48" s="75"/>
      <c r="BD48" s="75"/>
      <c r="BE48" s="75"/>
      <c r="BF48" s="20"/>
      <c r="BG48" s="20"/>
      <c r="BH48" s="20"/>
      <c r="BI48" s="20"/>
    </row>
    <row r="49" spans="1:61" x14ac:dyDescent="0.3">
      <c r="A49" s="70" t="s">
        <v>86</v>
      </c>
      <c r="B49" s="68">
        <v>0.74</v>
      </c>
      <c r="C49" s="67">
        <v>451</v>
      </c>
      <c r="D49" s="67" t="s">
        <v>19</v>
      </c>
      <c r="E49" s="46">
        <v>0.74</v>
      </c>
      <c r="F49" s="49"/>
      <c r="G49" s="37">
        <f t="shared" si="14"/>
        <v>0</v>
      </c>
      <c r="H49" s="53"/>
      <c r="I49" s="40">
        <v>0.48</v>
      </c>
      <c r="J49" s="41">
        <v>3360</v>
      </c>
      <c r="K49" s="18"/>
      <c r="L49" s="40">
        <f t="shared" si="16"/>
        <v>0</v>
      </c>
      <c r="M49" s="41">
        <f t="shared" si="17"/>
        <v>0</v>
      </c>
      <c r="N49" s="56"/>
      <c r="O49" s="40">
        <f t="shared" si="18"/>
        <v>0</v>
      </c>
      <c r="P49" s="41">
        <f t="shared" si="19"/>
        <v>0</v>
      </c>
      <c r="Q49" s="17"/>
      <c r="R49" s="40">
        <f t="shared" si="20"/>
        <v>0</v>
      </c>
      <c r="S49" s="41">
        <f t="shared" si="21"/>
        <v>0</v>
      </c>
      <c r="T49" s="19"/>
      <c r="U49" s="40">
        <f t="shared" si="40"/>
        <v>0</v>
      </c>
      <c r="V49" s="41">
        <f t="shared" si="41"/>
        <v>0</v>
      </c>
      <c r="W49" s="17"/>
      <c r="X49" s="40">
        <v>0.2</v>
      </c>
      <c r="Y49" s="41">
        <v>2000</v>
      </c>
      <c r="Z49" s="19"/>
      <c r="AA49" s="40">
        <f t="shared" si="24"/>
        <v>0</v>
      </c>
      <c r="AB49" s="41">
        <f t="shared" si="25"/>
        <v>0</v>
      </c>
      <c r="AC49" s="17"/>
      <c r="AD49" s="40">
        <f t="shared" si="26"/>
        <v>0</v>
      </c>
      <c r="AE49" s="41">
        <f t="shared" si="27"/>
        <v>0</v>
      </c>
      <c r="AF49" s="19"/>
      <c r="AG49" s="40">
        <f t="shared" si="28"/>
        <v>0</v>
      </c>
      <c r="AH49" s="41">
        <f t="shared" si="29"/>
        <v>0</v>
      </c>
      <c r="AI49" s="17"/>
      <c r="AJ49" s="40">
        <v>0.06</v>
      </c>
      <c r="AK49" s="41">
        <v>360</v>
      </c>
      <c r="AL49" s="49"/>
      <c r="AM49" s="40">
        <f t="shared" si="32"/>
        <v>0</v>
      </c>
      <c r="AN49" s="41">
        <f t="shared" si="33"/>
        <v>0</v>
      </c>
      <c r="AO49" s="17"/>
      <c r="AP49" s="40">
        <f t="shared" si="34"/>
        <v>0</v>
      </c>
      <c r="AQ49" s="41">
        <f t="shared" si="35"/>
        <v>0</v>
      </c>
      <c r="AR49" s="17"/>
      <c r="AS49" s="40">
        <f t="shared" si="36"/>
        <v>0</v>
      </c>
      <c r="AT49" s="41">
        <f t="shared" si="37"/>
        <v>0</v>
      </c>
      <c r="AU49" s="17"/>
      <c r="AV49" s="40">
        <f t="shared" si="38"/>
        <v>0</v>
      </c>
      <c r="AW49" s="41">
        <f t="shared" si="39"/>
        <v>0</v>
      </c>
      <c r="AX49" s="75"/>
      <c r="AY49" s="74" t="s">
        <v>141</v>
      </c>
      <c r="AZ49" s="75"/>
      <c r="BA49" s="75"/>
      <c r="BB49" s="75"/>
      <c r="BC49" s="75"/>
      <c r="BD49" s="75"/>
      <c r="BE49" s="75"/>
      <c r="BF49" s="20"/>
      <c r="BG49" s="20"/>
      <c r="BH49" s="20"/>
      <c r="BI49" s="20"/>
    </row>
    <row r="50" spans="1:61" x14ac:dyDescent="0.3">
      <c r="A50" s="70" t="s">
        <v>87</v>
      </c>
      <c r="B50" s="68">
        <v>1.85</v>
      </c>
      <c r="C50" s="67">
        <v>451</v>
      </c>
      <c r="D50" s="67" t="s">
        <v>17</v>
      </c>
      <c r="E50" s="46">
        <v>1.85</v>
      </c>
      <c r="F50" s="49"/>
      <c r="G50" s="37">
        <f t="shared" si="14"/>
        <v>0</v>
      </c>
      <c r="H50" s="53"/>
      <c r="I50" s="40">
        <v>1.2</v>
      </c>
      <c r="J50" s="41">
        <v>4800</v>
      </c>
      <c r="K50" s="18"/>
      <c r="L50" s="40">
        <f t="shared" si="16"/>
        <v>0</v>
      </c>
      <c r="M50" s="41">
        <f t="shared" si="17"/>
        <v>0</v>
      </c>
      <c r="N50" s="56"/>
      <c r="O50" s="40">
        <f t="shared" si="18"/>
        <v>0</v>
      </c>
      <c r="P50" s="41">
        <f t="shared" si="19"/>
        <v>0</v>
      </c>
      <c r="Q50" s="17"/>
      <c r="R50" s="40">
        <f t="shared" si="20"/>
        <v>0</v>
      </c>
      <c r="S50" s="41">
        <f t="shared" si="21"/>
        <v>0</v>
      </c>
      <c r="T50" s="19"/>
      <c r="U50" s="40">
        <v>0.4</v>
      </c>
      <c r="V50" s="41">
        <v>3600</v>
      </c>
      <c r="W50" s="17"/>
      <c r="X50" s="40">
        <f t="shared" si="22"/>
        <v>0</v>
      </c>
      <c r="Y50" s="41">
        <f t="shared" si="23"/>
        <v>0</v>
      </c>
      <c r="Z50" s="19"/>
      <c r="AA50" s="40">
        <f t="shared" si="24"/>
        <v>0</v>
      </c>
      <c r="AB50" s="41">
        <f t="shared" si="25"/>
        <v>0</v>
      </c>
      <c r="AC50" s="17"/>
      <c r="AD50" s="40">
        <v>0.25</v>
      </c>
      <c r="AE50" s="41">
        <v>1500</v>
      </c>
      <c r="AF50" s="19"/>
      <c r="AG50" s="40">
        <f t="shared" si="28"/>
        <v>0</v>
      </c>
      <c r="AH50" s="41">
        <f t="shared" si="29"/>
        <v>0</v>
      </c>
      <c r="AI50" s="17"/>
      <c r="AJ50" s="40">
        <f t="shared" si="30"/>
        <v>0</v>
      </c>
      <c r="AK50" s="41">
        <f t="shared" si="31"/>
        <v>0</v>
      </c>
      <c r="AL50" s="49"/>
      <c r="AM50" s="40">
        <f t="shared" si="32"/>
        <v>0</v>
      </c>
      <c r="AN50" s="41">
        <f t="shared" si="33"/>
        <v>0</v>
      </c>
      <c r="AO50" s="17"/>
      <c r="AP50" s="40">
        <f t="shared" si="34"/>
        <v>0</v>
      </c>
      <c r="AQ50" s="41">
        <f t="shared" si="35"/>
        <v>0</v>
      </c>
      <c r="AR50" s="17"/>
      <c r="AS50" s="40">
        <f t="shared" si="36"/>
        <v>0</v>
      </c>
      <c r="AT50" s="41">
        <f t="shared" si="37"/>
        <v>0</v>
      </c>
      <c r="AU50" s="17"/>
      <c r="AV50" s="40">
        <f t="shared" si="38"/>
        <v>0</v>
      </c>
      <c r="AW50" s="41">
        <f t="shared" si="39"/>
        <v>0</v>
      </c>
      <c r="AX50" s="75"/>
      <c r="AY50" s="74" t="s">
        <v>141</v>
      </c>
      <c r="AZ50" s="75"/>
      <c r="BA50" s="75"/>
      <c r="BB50" s="75"/>
      <c r="BC50" s="75"/>
      <c r="BD50" s="75"/>
      <c r="BE50" s="75"/>
      <c r="BF50" s="20"/>
      <c r="BG50" s="20"/>
      <c r="BH50" s="20"/>
      <c r="BI50" s="20"/>
    </row>
    <row r="51" spans="1:61" x14ac:dyDescent="0.3">
      <c r="A51" s="70" t="s">
        <v>88</v>
      </c>
      <c r="B51" s="68">
        <v>0.5</v>
      </c>
      <c r="C51" s="67">
        <v>451</v>
      </c>
      <c r="D51" s="67" t="s">
        <v>17</v>
      </c>
      <c r="E51" s="46">
        <v>0.5</v>
      </c>
      <c r="F51" s="49"/>
      <c r="G51" s="37">
        <f t="shared" si="14"/>
        <v>0</v>
      </c>
      <c r="H51" s="53"/>
      <c r="I51" s="40">
        <v>0.32</v>
      </c>
      <c r="J51" s="41">
        <v>1280</v>
      </c>
      <c r="K51" s="18"/>
      <c r="L51" s="40">
        <f t="shared" si="16"/>
        <v>0</v>
      </c>
      <c r="M51" s="41">
        <f t="shared" si="17"/>
        <v>0</v>
      </c>
      <c r="N51" s="56"/>
      <c r="O51" s="40">
        <f t="shared" si="18"/>
        <v>0</v>
      </c>
      <c r="P51" s="41">
        <f t="shared" si="19"/>
        <v>0</v>
      </c>
      <c r="Q51" s="17"/>
      <c r="R51" s="40">
        <f t="shared" si="20"/>
        <v>0</v>
      </c>
      <c r="S51" s="41">
        <f t="shared" si="21"/>
        <v>0</v>
      </c>
      <c r="T51" s="19"/>
      <c r="U51" s="40">
        <v>0.18</v>
      </c>
      <c r="V51" s="41">
        <v>1620</v>
      </c>
      <c r="W51" s="17"/>
      <c r="X51" s="40">
        <f t="shared" si="22"/>
        <v>0</v>
      </c>
      <c r="Y51" s="41">
        <f t="shared" si="23"/>
        <v>0</v>
      </c>
      <c r="Z51" s="19"/>
      <c r="AA51" s="40">
        <f t="shared" si="24"/>
        <v>0</v>
      </c>
      <c r="AB51" s="41">
        <f t="shared" si="25"/>
        <v>0</v>
      </c>
      <c r="AC51" s="17"/>
      <c r="AD51" s="40">
        <f t="shared" si="26"/>
        <v>0</v>
      </c>
      <c r="AE51" s="41">
        <f t="shared" si="27"/>
        <v>0</v>
      </c>
      <c r="AF51" s="19"/>
      <c r="AG51" s="40">
        <f t="shared" si="28"/>
        <v>0</v>
      </c>
      <c r="AH51" s="41">
        <f t="shared" si="29"/>
        <v>0</v>
      </c>
      <c r="AI51" s="17"/>
      <c r="AJ51" s="40">
        <f t="shared" si="30"/>
        <v>0</v>
      </c>
      <c r="AK51" s="41">
        <f t="shared" si="31"/>
        <v>0</v>
      </c>
      <c r="AL51" s="49"/>
      <c r="AM51" s="40">
        <f t="shared" si="32"/>
        <v>0</v>
      </c>
      <c r="AN51" s="41">
        <f t="shared" si="33"/>
        <v>0</v>
      </c>
      <c r="AO51" s="17"/>
      <c r="AP51" s="40">
        <f t="shared" si="34"/>
        <v>0</v>
      </c>
      <c r="AQ51" s="41">
        <f t="shared" si="35"/>
        <v>0</v>
      </c>
      <c r="AR51" s="17"/>
      <c r="AS51" s="40">
        <f t="shared" si="36"/>
        <v>0</v>
      </c>
      <c r="AT51" s="41">
        <f t="shared" si="37"/>
        <v>0</v>
      </c>
      <c r="AU51" s="17"/>
      <c r="AV51" s="40">
        <f t="shared" si="38"/>
        <v>0</v>
      </c>
      <c r="AW51" s="41">
        <f t="shared" si="39"/>
        <v>0</v>
      </c>
      <c r="AX51" s="75"/>
      <c r="AY51" s="74" t="s">
        <v>141</v>
      </c>
      <c r="AZ51" s="75"/>
      <c r="BA51" s="75"/>
      <c r="BB51" s="75"/>
      <c r="BC51" s="75"/>
      <c r="BD51" s="75"/>
      <c r="BE51" s="75"/>
      <c r="BF51" s="20"/>
      <c r="BG51" s="20"/>
      <c r="BH51" s="20"/>
      <c r="BI51" s="20"/>
    </row>
    <row r="52" spans="1:61" x14ac:dyDescent="0.3">
      <c r="A52" s="70" t="s">
        <v>89</v>
      </c>
      <c r="B52" s="68">
        <v>0.2</v>
      </c>
      <c r="C52" s="67">
        <v>451</v>
      </c>
      <c r="D52" s="67" t="s">
        <v>17</v>
      </c>
      <c r="E52" s="46">
        <v>0.2</v>
      </c>
      <c r="F52" s="49"/>
      <c r="G52" s="37">
        <f t="shared" si="14"/>
        <v>0</v>
      </c>
      <c r="H52" s="53"/>
      <c r="I52" s="40">
        <f t="shared" ref="I52:I91" si="44">(0.01*H52)*B52</f>
        <v>0</v>
      </c>
      <c r="J52" s="41">
        <f t="shared" si="43"/>
        <v>0</v>
      </c>
      <c r="K52" s="18"/>
      <c r="L52" s="40">
        <f t="shared" si="16"/>
        <v>0</v>
      </c>
      <c r="M52" s="41">
        <f t="shared" si="17"/>
        <v>0</v>
      </c>
      <c r="N52" s="56"/>
      <c r="O52" s="40">
        <f t="shared" si="18"/>
        <v>0</v>
      </c>
      <c r="P52" s="41">
        <f t="shared" si="19"/>
        <v>0</v>
      </c>
      <c r="Q52" s="17"/>
      <c r="R52" s="40">
        <f t="shared" si="20"/>
        <v>0</v>
      </c>
      <c r="S52" s="41">
        <f t="shared" si="21"/>
        <v>0</v>
      </c>
      <c r="T52" s="19"/>
      <c r="U52" s="40">
        <f t="shared" si="40"/>
        <v>0</v>
      </c>
      <c r="V52" s="41">
        <f t="shared" si="41"/>
        <v>0</v>
      </c>
      <c r="W52" s="17"/>
      <c r="X52" s="40">
        <v>0.2</v>
      </c>
      <c r="Y52" s="41">
        <v>2000</v>
      </c>
      <c r="Z52" s="19"/>
      <c r="AA52" s="40">
        <f t="shared" si="24"/>
        <v>0</v>
      </c>
      <c r="AB52" s="41">
        <f t="shared" si="25"/>
        <v>0</v>
      </c>
      <c r="AC52" s="17"/>
      <c r="AD52" s="40">
        <f t="shared" si="26"/>
        <v>0</v>
      </c>
      <c r="AE52" s="41">
        <f t="shared" si="27"/>
        <v>0</v>
      </c>
      <c r="AF52" s="19"/>
      <c r="AG52" s="40">
        <f t="shared" si="28"/>
        <v>0</v>
      </c>
      <c r="AH52" s="41">
        <f t="shared" si="29"/>
        <v>0</v>
      </c>
      <c r="AI52" s="17"/>
      <c r="AJ52" s="40">
        <f t="shared" si="30"/>
        <v>0</v>
      </c>
      <c r="AK52" s="41">
        <f t="shared" si="31"/>
        <v>0</v>
      </c>
      <c r="AL52" s="49"/>
      <c r="AM52" s="40">
        <f t="shared" si="32"/>
        <v>0</v>
      </c>
      <c r="AN52" s="41">
        <f t="shared" si="33"/>
        <v>0</v>
      </c>
      <c r="AO52" s="17"/>
      <c r="AP52" s="40">
        <f t="shared" si="34"/>
        <v>0</v>
      </c>
      <c r="AQ52" s="41">
        <f t="shared" si="35"/>
        <v>0</v>
      </c>
      <c r="AR52" s="17"/>
      <c r="AS52" s="40">
        <f t="shared" si="36"/>
        <v>0</v>
      </c>
      <c r="AT52" s="41">
        <f t="shared" si="37"/>
        <v>0</v>
      </c>
      <c r="AU52" s="17"/>
      <c r="AV52" s="40">
        <f t="shared" si="38"/>
        <v>0</v>
      </c>
      <c r="AW52" s="41">
        <f t="shared" si="39"/>
        <v>0</v>
      </c>
      <c r="AX52" s="75"/>
      <c r="AY52" s="74" t="s">
        <v>141</v>
      </c>
      <c r="AZ52" s="75"/>
      <c r="BA52" s="75"/>
      <c r="BB52" s="75"/>
      <c r="BC52" s="75"/>
      <c r="BD52" s="75"/>
      <c r="BE52" s="75"/>
      <c r="BF52" s="20"/>
      <c r="BG52" s="20"/>
      <c r="BH52" s="20"/>
      <c r="BI52" s="20"/>
    </row>
    <row r="53" spans="1:61" x14ac:dyDescent="0.3">
      <c r="A53" s="70" t="s">
        <v>90</v>
      </c>
      <c r="B53" s="68">
        <v>2.2599999999999998</v>
      </c>
      <c r="C53" s="67">
        <v>451</v>
      </c>
      <c r="D53" s="67" t="s">
        <v>17</v>
      </c>
      <c r="E53" s="46">
        <v>2.2599999999999998</v>
      </c>
      <c r="F53" s="49"/>
      <c r="G53" s="37">
        <f t="shared" si="14"/>
        <v>0</v>
      </c>
      <c r="H53" s="53"/>
      <c r="I53" s="40">
        <v>1.46</v>
      </c>
      <c r="J53" s="41">
        <v>5840</v>
      </c>
      <c r="K53" s="18"/>
      <c r="L53" s="40">
        <f t="shared" si="16"/>
        <v>0</v>
      </c>
      <c r="M53" s="41">
        <f t="shared" si="17"/>
        <v>0</v>
      </c>
      <c r="N53" s="56"/>
      <c r="O53" s="40">
        <f t="shared" si="18"/>
        <v>0</v>
      </c>
      <c r="P53" s="41">
        <f t="shared" si="19"/>
        <v>0</v>
      </c>
      <c r="Q53" s="17"/>
      <c r="R53" s="40">
        <f t="shared" si="20"/>
        <v>0</v>
      </c>
      <c r="S53" s="41">
        <f t="shared" si="21"/>
        <v>0</v>
      </c>
      <c r="T53" s="19"/>
      <c r="U53" s="40">
        <f t="shared" si="40"/>
        <v>0</v>
      </c>
      <c r="V53" s="41">
        <f t="shared" si="41"/>
        <v>0</v>
      </c>
      <c r="W53" s="17"/>
      <c r="X53" s="40">
        <v>0.4</v>
      </c>
      <c r="Y53" s="41">
        <v>4000</v>
      </c>
      <c r="Z53" s="19"/>
      <c r="AA53" s="40">
        <f t="shared" si="24"/>
        <v>0</v>
      </c>
      <c r="AB53" s="41">
        <f t="shared" si="25"/>
        <v>0</v>
      </c>
      <c r="AC53" s="17"/>
      <c r="AD53" s="40">
        <v>0.4</v>
      </c>
      <c r="AE53" s="41">
        <v>2400</v>
      </c>
      <c r="AF53" s="19"/>
      <c r="AG53" s="40">
        <f t="shared" si="28"/>
        <v>0</v>
      </c>
      <c r="AH53" s="41">
        <f t="shared" si="29"/>
        <v>0</v>
      </c>
      <c r="AI53" s="17"/>
      <c r="AJ53" s="40">
        <f t="shared" si="30"/>
        <v>0</v>
      </c>
      <c r="AK53" s="41">
        <f t="shared" si="31"/>
        <v>0</v>
      </c>
      <c r="AL53" s="49"/>
      <c r="AM53" s="40">
        <f t="shared" si="32"/>
        <v>0</v>
      </c>
      <c r="AN53" s="41">
        <f t="shared" si="33"/>
        <v>0</v>
      </c>
      <c r="AO53" s="17"/>
      <c r="AP53" s="40">
        <f t="shared" si="34"/>
        <v>0</v>
      </c>
      <c r="AQ53" s="41">
        <f t="shared" si="35"/>
        <v>0</v>
      </c>
      <c r="AR53" s="17"/>
      <c r="AS53" s="40">
        <f t="shared" si="36"/>
        <v>0</v>
      </c>
      <c r="AT53" s="41">
        <f t="shared" si="37"/>
        <v>0</v>
      </c>
      <c r="AU53" s="17"/>
      <c r="AV53" s="40">
        <f t="shared" si="38"/>
        <v>0</v>
      </c>
      <c r="AW53" s="41">
        <f t="shared" si="39"/>
        <v>0</v>
      </c>
      <c r="AX53" s="75"/>
      <c r="AY53" s="74" t="s">
        <v>141</v>
      </c>
      <c r="AZ53" s="75"/>
      <c r="BA53" s="75"/>
      <c r="BB53" s="75"/>
      <c r="BC53" s="75"/>
      <c r="BD53" s="75"/>
      <c r="BE53" s="75"/>
      <c r="BF53" s="20"/>
      <c r="BG53" s="20"/>
      <c r="BH53" s="20"/>
      <c r="BI53" s="20"/>
    </row>
    <row r="54" spans="1:61" x14ac:dyDescent="0.3">
      <c r="A54" s="70" t="s">
        <v>91</v>
      </c>
      <c r="B54" s="68">
        <v>0.62</v>
      </c>
      <c r="C54" s="67">
        <v>451</v>
      </c>
      <c r="D54" s="67" t="s">
        <v>18</v>
      </c>
      <c r="E54" s="46">
        <v>0.62</v>
      </c>
      <c r="F54" s="49"/>
      <c r="G54" s="37">
        <f t="shared" si="14"/>
        <v>0</v>
      </c>
      <c r="H54" s="53"/>
      <c r="I54" s="40">
        <v>0.4</v>
      </c>
      <c r="J54" s="41">
        <v>1600</v>
      </c>
      <c r="K54" s="18"/>
      <c r="L54" s="40">
        <f t="shared" si="16"/>
        <v>0</v>
      </c>
      <c r="M54" s="41">
        <f t="shared" si="17"/>
        <v>0</v>
      </c>
      <c r="N54" s="56"/>
      <c r="O54" s="40">
        <f t="shared" si="18"/>
        <v>0</v>
      </c>
      <c r="P54" s="41">
        <f t="shared" si="19"/>
        <v>0</v>
      </c>
      <c r="Q54" s="17"/>
      <c r="R54" s="40">
        <f t="shared" si="20"/>
        <v>0</v>
      </c>
      <c r="S54" s="41">
        <f t="shared" si="21"/>
        <v>0</v>
      </c>
      <c r="T54" s="19"/>
      <c r="U54" s="40">
        <f t="shared" si="40"/>
        <v>0</v>
      </c>
      <c r="V54" s="41">
        <f t="shared" si="41"/>
        <v>0</v>
      </c>
      <c r="W54" s="17"/>
      <c r="X54" s="40">
        <f t="shared" si="22"/>
        <v>0</v>
      </c>
      <c r="Y54" s="41">
        <f t="shared" si="23"/>
        <v>0</v>
      </c>
      <c r="Z54" s="19"/>
      <c r="AA54" s="40">
        <f t="shared" si="24"/>
        <v>0</v>
      </c>
      <c r="AB54" s="41">
        <f t="shared" si="25"/>
        <v>0</v>
      </c>
      <c r="AC54" s="17"/>
      <c r="AD54" s="40">
        <v>0.22</v>
      </c>
      <c r="AE54" s="41">
        <v>1320</v>
      </c>
      <c r="AF54" s="19"/>
      <c r="AG54" s="40">
        <f t="shared" si="28"/>
        <v>0</v>
      </c>
      <c r="AH54" s="41">
        <f t="shared" si="29"/>
        <v>0</v>
      </c>
      <c r="AI54" s="17"/>
      <c r="AJ54" s="40">
        <f t="shared" si="30"/>
        <v>0</v>
      </c>
      <c r="AK54" s="41">
        <f t="shared" si="31"/>
        <v>0</v>
      </c>
      <c r="AL54" s="49"/>
      <c r="AM54" s="40">
        <f t="shared" si="32"/>
        <v>0</v>
      </c>
      <c r="AN54" s="41">
        <f t="shared" si="33"/>
        <v>0</v>
      </c>
      <c r="AO54" s="17"/>
      <c r="AP54" s="40">
        <f t="shared" si="34"/>
        <v>0</v>
      </c>
      <c r="AQ54" s="41">
        <f t="shared" si="35"/>
        <v>0</v>
      </c>
      <c r="AR54" s="17"/>
      <c r="AS54" s="40">
        <f t="shared" si="36"/>
        <v>0</v>
      </c>
      <c r="AT54" s="41">
        <f t="shared" si="37"/>
        <v>0</v>
      </c>
      <c r="AU54" s="17"/>
      <c r="AV54" s="40">
        <f t="shared" si="38"/>
        <v>0</v>
      </c>
      <c r="AW54" s="41">
        <f t="shared" si="39"/>
        <v>0</v>
      </c>
      <c r="AX54" s="75"/>
      <c r="AY54" s="74" t="s">
        <v>141</v>
      </c>
      <c r="AZ54" s="75"/>
      <c r="BA54" s="75"/>
      <c r="BB54" s="75"/>
      <c r="BC54" s="75"/>
      <c r="BD54" s="75"/>
      <c r="BE54" s="75"/>
      <c r="BF54" s="20"/>
      <c r="BG54" s="20"/>
      <c r="BH54" s="20"/>
      <c r="BI54" s="20"/>
    </row>
    <row r="55" spans="1:61" x14ac:dyDescent="0.3">
      <c r="A55" s="70" t="s">
        <v>92</v>
      </c>
      <c r="B55" s="68">
        <v>0.56999999999999995</v>
      </c>
      <c r="C55" s="67">
        <v>471</v>
      </c>
      <c r="D55" s="67" t="s">
        <v>93</v>
      </c>
      <c r="E55" s="46">
        <v>0.56999999999999995</v>
      </c>
      <c r="F55" s="49"/>
      <c r="G55" s="37">
        <f>K55+Q55+T55+W55+Z55+AC55+AF55+AI55+AO55+AR55+AU55+AL55</f>
        <v>0</v>
      </c>
      <c r="H55" s="53"/>
      <c r="I55" s="40">
        <v>0.35</v>
      </c>
      <c r="J55" s="41">
        <v>1400</v>
      </c>
      <c r="K55" s="18"/>
      <c r="L55" s="40">
        <f t="shared" si="16"/>
        <v>0</v>
      </c>
      <c r="M55" s="41">
        <f t="shared" si="17"/>
        <v>0</v>
      </c>
      <c r="N55" s="56"/>
      <c r="O55" s="40">
        <f t="shared" si="18"/>
        <v>0</v>
      </c>
      <c r="P55" s="41">
        <f t="shared" si="19"/>
        <v>0</v>
      </c>
      <c r="Q55" s="17"/>
      <c r="R55" s="40">
        <v>0.05</v>
      </c>
      <c r="S55" s="41">
        <v>150</v>
      </c>
      <c r="T55" s="19"/>
      <c r="U55" s="40">
        <f t="shared" si="40"/>
        <v>0</v>
      </c>
      <c r="V55" s="41">
        <f t="shared" si="41"/>
        <v>0</v>
      </c>
      <c r="W55" s="17"/>
      <c r="X55" s="40">
        <v>0.17</v>
      </c>
      <c r="Y55" s="41">
        <v>1700</v>
      </c>
      <c r="Z55" s="19"/>
      <c r="AA55" s="40">
        <f t="shared" si="24"/>
        <v>0</v>
      </c>
      <c r="AB55" s="41">
        <f t="shared" si="25"/>
        <v>0</v>
      </c>
      <c r="AC55" s="17"/>
      <c r="AD55" s="40">
        <f t="shared" si="26"/>
        <v>0</v>
      </c>
      <c r="AE55" s="41">
        <f t="shared" si="27"/>
        <v>0</v>
      </c>
      <c r="AF55" s="19"/>
      <c r="AG55" s="40">
        <f t="shared" si="28"/>
        <v>0</v>
      </c>
      <c r="AH55" s="41">
        <f t="shared" si="29"/>
        <v>0</v>
      </c>
      <c r="AI55" s="17"/>
      <c r="AJ55" s="40">
        <f t="shared" si="30"/>
        <v>0</v>
      </c>
      <c r="AK55" s="41">
        <f t="shared" si="31"/>
        <v>0</v>
      </c>
      <c r="AL55" s="19"/>
      <c r="AM55" s="40">
        <f t="shared" si="32"/>
        <v>0</v>
      </c>
      <c r="AN55" s="41">
        <f t="shared" si="33"/>
        <v>0</v>
      </c>
      <c r="AO55" s="17"/>
      <c r="AP55" s="40">
        <f t="shared" si="34"/>
        <v>0</v>
      </c>
      <c r="AQ55" s="41">
        <f t="shared" si="35"/>
        <v>0</v>
      </c>
      <c r="AR55" s="17"/>
      <c r="AS55" s="40">
        <f t="shared" si="36"/>
        <v>0</v>
      </c>
      <c r="AT55" s="41">
        <f t="shared" si="37"/>
        <v>0</v>
      </c>
      <c r="AU55" s="17"/>
      <c r="AV55" s="40">
        <f t="shared" si="38"/>
        <v>0</v>
      </c>
      <c r="AW55" s="41">
        <f t="shared" si="39"/>
        <v>0</v>
      </c>
      <c r="AX55" s="77" t="s">
        <v>144</v>
      </c>
      <c r="AY55" s="72" t="s">
        <v>143</v>
      </c>
      <c r="AZ55" s="75"/>
      <c r="BA55" s="75"/>
      <c r="BB55" s="75"/>
      <c r="BC55" s="75"/>
      <c r="BD55" s="75"/>
      <c r="BE55" s="75"/>
      <c r="BF55" s="20"/>
      <c r="BG55" s="20"/>
      <c r="BH55" s="20"/>
      <c r="BI55" s="20"/>
    </row>
    <row r="56" spans="1:61" x14ac:dyDescent="0.3">
      <c r="A56" s="70" t="s">
        <v>94</v>
      </c>
      <c r="B56" s="68">
        <v>1.9</v>
      </c>
      <c r="C56" s="67">
        <v>471</v>
      </c>
      <c r="D56" s="67" t="s">
        <v>95</v>
      </c>
      <c r="E56" s="46">
        <v>1.9</v>
      </c>
      <c r="F56" s="49"/>
      <c r="G56" s="37">
        <f>K56+Q56+T56+W56+Z56+AC56+AF56+AI56+AO56+AR56+AU56+AL56</f>
        <v>0</v>
      </c>
      <c r="H56" s="53"/>
      <c r="I56" s="40">
        <v>1.18</v>
      </c>
      <c r="J56" s="41">
        <v>4720</v>
      </c>
      <c r="K56" s="18"/>
      <c r="L56" s="40">
        <f t="shared" si="16"/>
        <v>0</v>
      </c>
      <c r="M56" s="41">
        <f t="shared" si="17"/>
        <v>0</v>
      </c>
      <c r="N56" s="56"/>
      <c r="O56" s="40">
        <f t="shared" si="18"/>
        <v>0</v>
      </c>
      <c r="P56" s="41">
        <f t="shared" si="19"/>
        <v>0</v>
      </c>
      <c r="Q56" s="17"/>
      <c r="R56" s="40">
        <v>0.15</v>
      </c>
      <c r="S56" s="41">
        <v>450</v>
      </c>
      <c r="T56" s="19"/>
      <c r="U56" s="40">
        <f t="shared" si="40"/>
        <v>0</v>
      </c>
      <c r="V56" s="41">
        <f t="shared" si="41"/>
        <v>0</v>
      </c>
      <c r="W56" s="17"/>
      <c r="X56" s="40">
        <v>0.56999999999999995</v>
      </c>
      <c r="Y56" s="41">
        <v>5700</v>
      </c>
      <c r="Z56" s="19"/>
      <c r="AA56" s="40">
        <f t="shared" si="24"/>
        <v>0</v>
      </c>
      <c r="AB56" s="41">
        <f t="shared" si="25"/>
        <v>0</v>
      </c>
      <c r="AC56" s="17"/>
      <c r="AD56" s="40">
        <f t="shared" si="26"/>
        <v>0</v>
      </c>
      <c r="AE56" s="41">
        <f t="shared" si="27"/>
        <v>0</v>
      </c>
      <c r="AF56" s="19"/>
      <c r="AG56" s="40">
        <f t="shared" si="28"/>
        <v>0</v>
      </c>
      <c r="AH56" s="41">
        <f t="shared" si="29"/>
        <v>0</v>
      </c>
      <c r="AI56" s="17"/>
      <c r="AJ56" s="40">
        <f t="shared" si="30"/>
        <v>0</v>
      </c>
      <c r="AK56" s="41">
        <f t="shared" si="31"/>
        <v>0</v>
      </c>
      <c r="AL56" s="19"/>
      <c r="AM56" s="40">
        <f t="shared" si="32"/>
        <v>0</v>
      </c>
      <c r="AN56" s="41">
        <f t="shared" si="33"/>
        <v>0</v>
      </c>
      <c r="AO56" s="17"/>
      <c r="AP56" s="40">
        <f t="shared" si="34"/>
        <v>0</v>
      </c>
      <c r="AQ56" s="41">
        <f t="shared" si="35"/>
        <v>0</v>
      </c>
      <c r="AR56" s="17"/>
      <c r="AS56" s="40">
        <f t="shared" si="36"/>
        <v>0</v>
      </c>
      <c r="AT56" s="41">
        <f t="shared" si="37"/>
        <v>0</v>
      </c>
      <c r="AU56" s="17"/>
      <c r="AV56" s="40">
        <f t="shared" si="38"/>
        <v>0</v>
      </c>
      <c r="AW56" s="41">
        <f t="shared" si="39"/>
        <v>0</v>
      </c>
      <c r="AX56" s="77" t="s">
        <v>144</v>
      </c>
      <c r="AY56" s="72" t="s">
        <v>143</v>
      </c>
      <c r="AZ56" s="75"/>
      <c r="BA56" s="75"/>
      <c r="BB56" s="75"/>
      <c r="BC56" s="75"/>
      <c r="BD56" s="75"/>
      <c r="BE56" s="75"/>
      <c r="BF56" s="20"/>
      <c r="BG56" s="20"/>
      <c r="BH56" s="20"/>
      <c r="BI56" s="20"/>
    </row>
    <row r="57" spans="1:61" x14ac:dyDescent="0.3">
      <c r="A57" s="70" t="s">
        <v>96</v>
      </c>
      <c r="B57" s="68">
        <v>2.31</v>
      </c>
      <c r="C57" s="67">
        <v>451</v>
      </c>
      <c r="D57" s="67" t="s">
        <v>17</v>
      </c>
      <c r="E57" s="46">
        <v>2.31</v>
      </c>
      <c r="F57" s="49">
        <v>0.2</v>
      </c>
      <c r="G57" s="37">
        <f t="shared" si="14"/>
        <v>0</v>
      </c>
      <c r="H57" s="53"/>
      <c r="I57" s="40">
        <v>1.31</v>
      </c>
      <c r="J57" s="41">
        <v>5240</v>
      </c>
      <c r="K57" s="18"/>
      <c r="L57" s="40">
        <f t="shared" si="16"/>
        <v>0</v>
      </c>
      <c r="M57" s="41">
        <f t="shared" si="17"/>
        <v>0</v>
      </c>
      <c r="N57" s="56"/>
      <c r="O57" s="40">
        <f t="shared" si="18"/>
        <v>0</v>
      </c>
      <c r="P57" s="41">
        <f t="shared" si="19"/>
        <v>0</v>
      </c>
      <c r="Q57" s="17"/>
      <c r="R57" s="40">
        <v>0.1</v>
      </c>
      <c r="S57" s="41">
        <v>300</v>
      </c>
      <c r="T57" s="19"/>
      <c r="U57" s="40">
        <f t="shared" si="40"/>
        <v>0</v>
      </c>
      <c r="V57" s="41">
        <f t="shared" si="41"/>
        <v>0</v>
      </c>
      <c r="W57" s="17"/>
      <c r="X57" s="40">
        <v>0.4</v>
      </c>
      <c r="Y57" s="41">
        <v>4000</v>
      </c>
      <c r="Z57" s="19"/>
      <c r="AA57" s="40">
        <f t="shared" si="24"/>
        <v>0</v>
      </c>
      <c r="AB57" s="41">
        <f t="shared" si="25"/>
        <v>0</v>
      </c>
      <c r="AC57" s="17"/>
      <c r="AD57" s="40">
        <v>0.21</v>
      </c>
      <c r="AE57" s="41">
        <v>1260</v>
      </c>
      <c r="AF57" s="19"/>
      <c r="AG57" s="40">
        <f t="shared" si="28"/>
        <v>0</v>
      </c>
      <c r="AH57" s="41">
        <f t="shared" si="29"/>
        <v>0</v>
      </c>
      <c r="AI57" s="17"/>
      <c r="AJ57" s="40">
        <v>0.1</v>
      </c>
      <c r="AK57" s="41">
        <v>600</v>
      </c>
      <c r="AL57" s="49"/>
      <c r="AM57" s="40">
        <f t="shared" si="32"/>
        <v>0</v>
      </c>
      <c r="AN57" s="41">
        <f t="shared" si="33"/>
        <v>0</v>
      </c>
      <c r="AO57" s="17"/>
      <c r="AP57" s="40">
        <f t="shared" si="34"/>
        <v>0</v>
      </c>
      <c r="AQ57" s="41">
        <f t="shared" si="35"/>
        <v>0</v>
      </c>
      <c r="AR57" s="17"/>
      <c r="AS57" s="40">
        <f t="shared" si="36"/>
        <v>0</v>
      </c>
      <c r="AT57" s="41">
        <f t="shared" si="37"/>
        <v>0</v>
      </c>
      <c r="AU57" s="17"/>
      <c r="AV57" s="40">
        <f t="shared" si="38"/>
        <v>0</v>
      </c>
      <c r="AW57" s="41">
        <f t="shared" si="39"/>
        <v>0</v>
      </c>
      <c r="AX57" s="75"/>
      <c r="AY57" s="74" t="s">
        <v>141</v>
      </c>
      <c r="AZ57" s="75"/>
      <c r="BA57" s="75"/>
      <c r="BB57" s="75"/>
      <c r="BC57" s="75"/>
      <c r="BD57" s="75"/>
      <c r="BE57" s="75"/>
      <c r="BF57" s="20"/>
      <c r="BG57" s="20"/>
      <c r="BH57" s="20"/>
      <c r="BI57" s="20"/>
    </row>
    <row r="58" spans="1:61" x14ac:dyDescent="0.3">
      <c r="A58" s="70" t="s">
        <v>97</v>
      </c>
      <c r="B58" s="68">
        <v>0.76</v>
      </c>
      <c r="C58" s="67">
        <v>471</v>
      </c>
      <c r="D58" s="67" t="s">
        <v>95</v>
      </c>
      <c r="E58" s="46">
        <v>0.76</v>
      </c>
      <c r="F58" s="49">
        <v>0.15</v>
      </c>
      <c r="G58" s="37">
        <f>K58+Q58+T58+W58+Z58+AC58+AF58+AI58+AO58+AR58+AU58+AL58</f>
        <v>0</v>
      </c>
      <c r="H58" s="53"/>
      <c r="I58" s="40">
        <v>0.34</v>
      </c>
      <c r="J58" s="41">
        <v>1360</v>
      </c>
      <c r="K58" s="18"/>
      <c r="L58" s="40">
        <f t="shared" si="16"/>
        <v>0</v>
      </c>
      <c r="M58" s="41">
        <f t="shared" si="17"/>
        <v>0</v>
      </c>
      <c r="N58" s="56"/>
      <c r="O58" s="40">
        <f t="shared" si="18"/>
        <v>0</v>
      </c>
      <c r="P58" s="41">
        <f t="shared" si="19"/>
        <v>0</v>
      </c>
      <c r="Q58" s="17"/>
      <c r="R58" s="40">
        <f t="shared" si="20"/>
        <v>0</v>
      </c>
      <c r="S58" s="41">
        <f t="shared" si="21"/>
        <v>0</v>
      </c>
      <c r="T58" s="19"/>
      <c r="U58" s="40">
        <f t="shared" si="40"/>
        <v>0</v>
      </c>
      <c r="V58" s="41">
        <f t="shared" si="41"/>
        <v>0</v>
      </c>
      <c r="W58" s="17"/>
      <c r="X58" s="40">
        <v>0.1</v>
      </c>
      <c r="Y58" s="41">
        <v>1000</v>
      </c>
      <c r="Z58" s="19"/>
      <c r="AA58" s="40">
        <f t="shared" si="24"/>
        <v>0</v>
      </c>
      <c r="AB58" s="41">
        <f t="shared" si="25"/>
        <v>0</v>
      </c>
      <c r="AC58" s="17"/>
      <c r="AD58" s="40">
        <f t="shared" si="26"/>
        <v>0</v>
      </c>
      <c r="AE58" s="41">
        <f t="shared" si="27"/>
        <v>0</v>
      </c>
      <c r="AF58" s="19"/>
      <c r="AG58" s="40">
        <f t="shared" si="28"/>
        <v>0</v>
      </c>
      <c r="AH58" s="41">
        <f t="shared" si="29"/>
        <v>0</v>
      </c>
      <c r="AI58" s="17"/>
      <c r="AJ58" s="40">
        <f t="shared" si="30"/>
        <v>0</v>
      </c>
      <c r="AK58" s="41">
        <f t="shared" si="31"/>
        <v>0</v>
      </c>
      <c r="AL58" s="19"/>
      <c r="AM58" s="40">
        <v>0.17</v>
      </c>
      <c r="AN58" s="41">
        <v>680</v>
      </c>
      <c r="AO58" s="17"/>
      <c r="AP58" s="40">
        <f t="shared" si="34"/>
        <v>0</v>
      </c>
      <c r="AQ58" s="41">
        <f t="shared" si="35"/>
        <v>0</v>
      </c>
      <c r="AR58" s="17"/>
      <c r="AS58" s="40">
        <f t="shared" si="36"/>
        <v>0</v>
      </c>
      <c r="AT58" s="41">
        <f t="shared" si="37"/>
        <v>0</v>
      </c>
      <c r="AU58" s="17"/>
      <c r="AV58" s="40">
        <f t="shared" si="38"/>
        <v>0</v>
      </c>
      <c r="AW58" s="41">
        <f t="shared" si="39"/>
        <v>0</v>
      </c>
      <c r="AX58" s="77" t="s">
        <v>144</v>
      </c>
      <c r="AY58" s="72" t="s">
        <v>143</v>
      </c>
      <c r="AZ58" s="75"/>
      <c r="BA58" s="75"/>
      <c r="BB58" s="75"/>
      <c r="BC58" s="75"/>
      <c r="BD58" s="75"/>
      <c r="BE58" s="75"/>
      <c r="BF58" s="20"/>
      <c r="BG58" s="20"/>
      <c r="BH58" s="20"/>
      <c r="BI58" s="20"/>
    </row>
    <row r="59" spans="1:61" x14ac:dyDescent="0.3">
      <c r="A59" s="70" t="s">
        <v>98</v>
      </c>
      <c r="B59" s="68">
        <v>0.18</v>
      </c>
      <c r="C59" s="67">
        <v>451</v>
      </c>
      <c r="D59" s="67" t="s">
        <v>99</v>
      </c>
      <c r="E59" s="46">
        <v>0.18</v>
      </c>
      <c r="F59" s="49"/>
      <c r="G59" s="37">
        <f t="shared" si="14"/>
        <v>0</v>
      </c>
      <c r="H59" s="53"/>
      <c r="I59" s="40">
        <f t="shared" si="44"/>
        <v>0</v>
      </c>
      <c r="J59" s="41">
        <f t="shared" si="43"/>
        <v>0</v>
      </c>
      <c r="K59" s="18"/>
      <c r="L59" s="40">
        <f t="shared" si="16"/>
        <v>0</v>
      </c>
      <c r="M59" s="41">
        <f t="shared" si="17"/>
        <v>0</v>
      </c>
      <c r="N59" s="56"/>
      <c r="O59" s="40">
        <f t="shared" si="18"/>
        <v>0</v>
      </c>
      <c r="P59" s="41">
        <f t="shared" si="19"/>
        <v>0</v>
      </c>
      <c r="Q59" s="17"/>
      <c r="R59" s="40">
        <f t="shared" si="20"/>
        <v>0</v>
      </c>
      <c r="S59" s="41">
        <f t="shared" si="21"/>
        <v>0</v>
      </c>
      <c r="T59" s="19"/>
      <c r="U59" s="40">
        <v>0.18</v>
      </c>
      <c r="V59" s="41">
        <v>1620</v>
      </c>
      <c r="W59" s="17"/>
      <c r="X59" s="40">
        <f t="shared" si="22"/>
        <v>0</v>
      </c>
      <c r="Y59" s="41">
        <f t="shared" si="23"/>
        <v>0</v>
      </c>
      <c r="Z59" s="19"/>
      <c r="AA59" s="40">
        <f t="shared" si="24"/>
        <v>0</v>
      </c>
      <c r="AB59" s="41">
        <f t="shared" si="25"/>
        <v>0</v>
      </c>
      <c r="AC59" s="17"/>
      <c r="AD59" s="40">
        <f t="shared" si="26"/>
        <v>0</v>
      </c>
      <c r="AE59" s="41">
        <f t="shared" si="27"/>
        <v>0</v>
      </c>
      <c r="AF59" s="19"/>
      <c r="AG59" s="40">
        <f t="shared" si="28"/>
        <v>0</v>
      </c>
      <c r="AH59" s="41">
        <f t="shared" si="29"/>
        <v>0</v>
      </c>
      <c r="AI59" s="17"/>
      <c r="AJ59" s="40">
        <f t="shared" si="30"/>
        <v>0</v>
      </c>
      <c r="AK59" s="41">
        <f t="shared" si="31"/>
        <v>0</v>
      </c>
      <c r="AL59" s="49"/>
      <c r="AM59" s="40">
        <f t="shared" si="32"/>
        <v>0</v>
      </c>
      <c r="AN59" s="41">
        <f t="shared" si="33"/>
        <v>0</v>
      </c>
      <c r="AO59" s="17"/>
      <c r="AP59" s="40">
        <f t="shared" si="34"/>
        <v>0</v>
      </c>
      <c r="AQ59" s="41">
        <f t="shared" si="35"/>
        <v>0</v>
      </c>
      <c r="AR59" s="17"/>
      <c r="AS59" s="40">
        <f t="shared" si="36"/>
        <v>0</v>
      </c>
      <c r="AT59" s="41">
        <f t="shared" si="37"/>
        <v>0</v>
      </c>
      <c r="AU59" s="17"/>
      <c r="AV59" s="40">
        <f t="shared" si="38"/>
        <v>0</v>
      </c>
      <c r="AW59" s="41">
        <f t="shared" si="39"/>
        <v>0</v>
      </c>
      <c r="AX59" s="75"/>
      <c r="AY59" s="74" t="s">
        <v>141</v>
      </c>
      <c r="AZ59" s="75"/>
      <c r="BA59" s="75"/>
      <c r="BB59" s="75"/>
      <c r="BC59" s="75"/>
      <c r="BD59" s="75"/>
      <c r="BE59" s="75"/>
      <c r="BF59" s="20"/>
      <c r="BG59" s="20"/>
      <c r="BH59" s="20"/>
      <c r="BI59" s="20"/>
    </row>
    <row r="60" spans="1:61" x14ac:dyDescent="0.3">
      <c r="A60" s="70" t="s">
        <v>100</v>
      </c>
      <c r="B60" s="68">
        <v>0.51</v>
      </c>
      <c r="C60" s="67">
        <v>451</v>
      </c>
      <c r="D60" s="67" t="s">
        <v>38</v>
      </c>
      <c r="E60" s="46">
        <v>0.51</v>
      </c>
      <c r="F60" s="49"/>
      <c r="G60" s="37">
        <f t="shared" si="14"/>
        <v>0</v>
      </c>
      <c r="H60" s="53"/>
      <c r="I60" s="40">
        <f t="shared" si="44"/>
        <v>0</v>
      </c>
      <c r="J60" s="41">
        <f t="shared" si="43"/>
        <v>0</v>
      </c>
      <c r="K60" s="18"/>
      <c r="L60" s="40">
        <f t="shared" si="16"/>
        <v>0</v>
      </c>
      <c r="M60" s="41">
        <f t="shared" si="17"/>
        <v>0</v>
      </c>
      <c r="N60" s="56"/>
      <c r="O60" s="40">
        <f t="shared" si="18"/>
        <v>0</v>
      </c>
      <c r="P60" s="41">
        <f t="shared" si="19"/>
        <v>0</v>
      </c>
      <c r="Q60" s="17"/>
      <c r="R60" s="40">
        <f t="shared" si="20"/>
        <v>0</v>
      </c>
      <c r="S60" s="41">
        <f t="shared" si="21"/>
        <v>0</v>
      </c>
      <c r="T60" s="19"/>
      <c r="U60" s="40">
        <v>0.51</v>
      </c>
      <c r="V60" s="41">
        <v>4590</v>
      </c>
      <c r="W60" s="17"/>
      <c r="X60" s="40">
        <f t="shared" si="22"/>
        <v>0</v>
      </c>
      <c r="Y60" s="41">
        <f t="shared" si="23"/>
        <v>0</v>
      </c>
      <c r="Z60" s="19"/>
      <c r="AA60" s="40">
        <f t="shared" si="24"/>
        <v>0</v>
      </c>
      <c r="AB60" s="41">
        <f t="shared" si="25"/>
        <v>0</v>
      </c>
      <c r="AC60" s="17"/>
      <c r="AD60" s="40">
        <f t="shared" si="26"/>
        <v>0</v>
      </c>
      <c r="AE60" s="41">
        <f t="shared" si="27"/>
        <v>0</v>
      </c>
      <c r="AF60" s="19"/>
      <c r="AG60" s="40">
        <f t="shared" si="28"/>
        <v>0</v>
      </c>
      <c r="AH60" s="41">
        <f t="shared" si="29"/>
        <v>0</v>
      </c>
      <c r="AI60" s="17"/>
      <c r="AJ60" s="40">
        <f t="shared" si="30"/>
        <v>0</v>
      </c>
      <c r="AK60" s="41">
        <f t="shared" si="31"/>
        <v>0</v>
      </c>
      <c r="AL60" s="49"/>
      <c r="AM60" s="40">
        <f t="shared" si="32"/>
        <v>0</v>
      </c>
      <c r="AN60" s="41">
        <f t="shared" si="33"/>
        <v>0</v>
      </c>
      <c r="AO60" s="17"/>
      <c r="AP60" s="40">
        <f t="shared" si="34"/>
        <v>0</v>
      </c>
      <c r="AQ60" s="41">
        <f t="shared" si="35"/>
        <v>0</v>
      </c>
      <c r="AR60" s="17"/>
      <c r="AS60" s="40">
        <f t="shared" si="36"/>
        <v>0</v>
      </c>
      <c r="AT60" s="41">
        <f t="shared" si="37"/>
        <v>0</v>
      </c>
      <c r="AU60" s="17"/>
      <c r="AV60" s="40">
        <f t="shared" si="38"/>
        <v>0</v>
      </c>
      <c r="AW60" s="41">
        <f t="shared" si="39"/>
        <v>0</v>
      </c>
      <c r="AX60" s="75"/>
      <c r="AY60" s="74" t="s">
        <v>141</v>
      </c>
      <c r="AZ60" s="75"/>
      <c r="BA60" s="75"/>
      <c r="BB60" s="75"/>
      <c r="BC60" s="75"/>
      <c r="BD60" s="75"/>
      <c r="BE60" s="75"/>
      <c r="BF60" s="20"/>
      <c r="BG60" s="20"/>
      <c r="BH60" s="20"/>
      <c r="BI60" s="20"/>
    </row>
    <row r="61" spans="1:61" x14ac:dyDescent="0.3">
      <c r="A61" s="70" t="s">
        <v>101</v>
      </c>
      <c r="B61" s="68">
        <v>0.96</v>
      </c>
      <c r="C61" s="67">
        <v>451</v>
      </c>
      <c r="D61" s="67" t="s">
        <v>19</v>
      </c>
      <c r="E61" s="46">
        <v>0.96</v>
      </c>
      <c r="F61" s="49"/>
      <c r="G61" s="37">
        <f t="shared" si="14"/>
        <v>0</v>
      </c>
      <c r="H61" s="53"/>
      <c r="I61" s="40">
        <v>0.62</v>
      </c>
      <c r="J61" s="41">
        <v>2480</v>
      </c>
      <c r="K61" s="18"/>
      <c r="L61" s="40">
        <f t="shared" si="16"/>
        <v>0</v>
      </c>
      <c r="M61" s="41">
        <f t="shared" si="17"/>
        <v>0</v>
      </c>
      <c r="N61" s="56"/>
      <c r="O61" s="40">
        <f t="shared" si="18"/>
        <v>0</v>
      </c>
      <c r="P61" s="41">
        <f t="shared" si="19"/>
        <v>0</v>
      </c>
      <c r="Q61" s="17"/>
      <c r="R61" s="40">
        <f t="shared" si="20"/>
        <v>0</v>
      </c>
      <c r="S61" s="41">
        <f t="shared" si="21"/>
        <v>0</v>
      </c>
      <c r="T61" s="19"/>
      <c r="U61" s="40">
        <f t="shared" si="40"/>
        <v>0</v>
      </c>
      <c r="V61" s="41">
        <f t="shared" si="41"/>
        <v>0</v>
      </c>
      <c r="W61" s="17"/>
      <c r="X61" s="40">
        <v>0.2</v>
      </c>
      <c r="Y61" s="41">
        <v>2000</v>
      </c>
      <c r="Z61" s="19"/>
      <c r="AA61" s="40">
        <f t="shared" si="24"/>
        <v>0</v>
      </c>
      <c r="AB61" s="41">
        <f t="shared" si="25"/>
        <v>0</v>
      </c>
      <c r="AC61" s="17"/>
      <c r="AD61" s="40">
        <f t="shared" si="26"/>
        <v>0</v>
      </c>
      <c r="AE61" s="41">
        <f t="shared" si="27"/>
        <v>0</v>
      </c>
      <c r="AF61" s="19"/>
      <c r="AG61" s="40">
        <f t="shared" si="28"/>
        <v>0</v>
      </c>
      <c r="AH61" s="41">
        <f t="shared" si="29"/>
        <v>0</v>
      </c>
      <c r="AI61" s="17"/>
      <c r="AJ61" s="40">
        <v>0.14000000000000001</v>
      </c>
      <c r="AK61" s="41">
        <v>840</v>
      </c>
      <c r="AL61" s="49"/>
      <c r="AM61" s="40">
        <v>0</v>
      </c>
      <c r="AN61" s="41">
        <v>0</v>
      </c>
      <c r="AO61" s="17"/>
      <c r="AP61" s="40">
        <f t="shared" si="34"/>
        <v>0</v>
      </c>
      <c r="AQ61" s="41">
        <f t="shared" si="35"/>
        <v>0</v>
      </c>
      <c r="AR61" s="17"/>
      <c r="AS61" s="40">
        <f t="shared" si="36"/>
        <v>0</v>
      </c>
      <c r="AT61" s="41">
        <f t="shared" si="37"/>
        <v>0</v>
      </c>
      <c r="AU61" s="17"/>
      <c r="AV61" s="40">
        <f t="shared" si="38"/>
        <v>0</v>
      </c>
      <c r="AW61" s="41">
        <f t="shared" si="39"/>
        <v>0</v>
      </c>
      <c r="AX61" s="75"/>
      <c r="AY61" s="74" t="s">
        <v>141</v>
      </c>
      <c r="AZ61" s="75"/>
      <c r="BA61" s="75"/>
      <c r="BB61" s="75"/>
      <c r="BC61" s="75"/>
      <c r="BD61" s="75"/>
      <c r="BE61" s="75"/>
      <c r="BF61" s="20"/>
      <c r="BG61" s="20"/>
      <c r="BH61" s="20"/>
      <c r="BI61" s="20"/>
    </row>
    <row r="62" spans="1:61" x14ac:dyDescent="0.3">
      <c r="A62" s="70" t="s">
        <v>102</v>
      </c>
      <c r="B62" s="68">
        <v>0.17</v>
      </c>
      <c r="C62" s="67">
        <v>451</v>
      </c>
      <c r="D62" s="67" t="s">
        <v>19</v>
      </c>
      <c r="E62" s="46">
        <v>0.17</v>
      </c>
      <c r="F62" s="49"/>
      <c r="G62" s="37">
        <f t="shared" si="14"/>
        <v>0</v>
      </c>
      <c r="H62" s="53"/>
      <c r="I62" s="40">
        <f t="shared" si="44"/>
        <v>0</v>
      </c>
      <c r="J62" s="41">
        <f t="shared" si="43"/>
        <v>0</v>
      </c>
      <c r="K62" s="18"/>
      <c r="L62" s="40">
        <f t="shared" si="16"/>
        <v>0</v>
      </c>
      <c r="M62" s="41">
        <f t="shared" si="17"/>
        <v>0</v>
      </c>
      <c r="N62" s="56"/>
      <c r="O62" s="40">
        <f t="shared" si="18"/>
        <v>0</v>
      </c>
      <c r="P62" s="41">
        <f t="shared" si="19"/>
        <v>0</v>
      </c>
      <c r="Q62" s="17"/>
      <c r="R62" s="40">
        <f t="shared" si="20"/>
        <v>0</v>
      </c>
      <c r="S62" s="41">
        <f t="shared" si="21"/>
        <v>0</v>
      </c>
      <c r="T62" s="19"/>
      <c r="U62" s="40">
        <f t="shared" si="40"/>
        <v>0</v>
      </c>
      <c r="V62" s="41">
        <f t="shared" si="41"/>
        <v>0</v>
      </c>
      <c r="W62" s="17"/>
      <c r="X62" s="40">
        <v>0.17</v>
      </c>
      <c r="Y62" s="41">
        <v>1700</v>
      </c>
      <c r="Z62" s="19"/>
      <c r="AA62" s="40">
        <f t="shared" si="24"/>
        <v>0</v>
      </c>
      <c r="AB62" s="41">
        <f t="shared" si="25"/>
        <v>0</v>
      </c>
      <c r="AC62" s="17"/>
      <c r="AD62" s="40">
        <f t="shared" si="26"/>
        <v>0</v>
      </c>
      <c r="AE62" s="41">
        <f t="shared" si="27"/>
        <v>0</v>
      </c>
      <c r="AF62" s="19"/>
      <c r="AG62" s="40">
        <f t="shared" si="28"/>
        <v>0</v>
      </c>
      <c r="AH62" s="41">
        <f t="shared" si="29"/>
        <v>0</v>
      </c>
      <c r="AI62" s="17"/>
      <c r="AJ62" s="40">
        <f t="shared" si="30"/>
        <v>0</v>
      </c>
      <c r="AK62" s="41">
        <f t="shared" si="31"/>
        <v>0</v>
      </c>
      <c r="AL62" s="49"/>
      <c r="AM62" s="40">
        <f t="shared" si="32"/>
        <v>0</v>
      </c>
      <c r="AN62" s="41">
        <f t="shared" si="33"/>
        <v>0</v>
      </c>
      <c r="AO62" s="17"/>
      <c r="AP62" s="40">
        <f t="shared" si="34"/>
        <v>0</v>
      </c>
      <c r="AQ62" s="41">
        <f t="shared" si="35"/>
        <v>0</v>
      </c>
      <c r="AR62" s="17"/>
      <c r="AS62" s="40">
        <f t="shared" si="36"/>
        <v>0</v>
      </c>
      <c r="AT62" s="41">
        <f t="shared" si="37"/>
        <v>0</v>
      </c>
      <c r="AU62" s="17"/>
      <c r="AV62" s="40">
        <f t="shared" si="38"/>
        <v>0</v>
      </c>
      <c r="AW62" s="41">
        <f t="shared" si="39"/>
        <v>0</v>
      </c>
      <c r="AX62" s="75"/>
      <c r="AY62" s="74" t="s">
        <v>141</v>
      </c>
      <c r="AZ62" s="75"/>
      <c r="BA62" s="75"/>
      <c r="BB62" s="75"/>
      <c r="BC62" s="75"/>
      <c r="BD62" s="75"/>
      <c r="BE62" s="75"/>
      <c r="BF62" s="20"/>
      <c r="BG62" s="20"/>
      <c r="BH62" s="20"/>
      <c r="BI62" s="20"/>
    </row>
    <row r="63" spans="1:61" x14ac:dyDescent="0.3">
      <c r="A63" s="70" t="s">
        <v>103</v>
      </c>
      <c r="B63" s="68">
        <v>2.4</v>
      </c>
      <c r="C63" s="67">
        <v>451</v>
      </c>
      <c r="D63" s="67" t="s">
        <v>19</v>
      </c>
      <c r="E63" s="46">
        <v>240</v>
      </c>
      <c r="F63" s="49">
        <v>0.7</v>
      </c>
      <c r="G63" s="37">
        <f t="shared" si="14"/>
        <v>0</v>
      </c>
      <c r="H63" s="53"/>
      <c r="I63" s="40">
        <v>0.86</v>
      </c>
      <c r="J63" s="41">
        <v>3440</v>
      </c>
      <c r="K63" s="18"/>
      <c r="L63" s="40">
        <f t="shared" si="16"/>
        <v>0</v>
      </c>
      <c r="M63" s="41">
        <f t="shared" si="17"/>
        <v>0</v>
      </c>
      <c r="N63" s="56"/>
      <c r="O63" s="40">
        <f t="shared" si="18"/>
        <v>0</v>
      </c>
      <c r="P63" s="41">
        <f t="shared" si="19"/>
        <v>0</v>
      </c>
      <c r="Q63" s="17"/>
      <c r="R63" s="40">
        <f t="shared" si="20"/>
        <v>0</v>
      </c>
      <c r="S63" s="41">
        <f t="shared" si="21"/>
        <v>0</v>
      </c>
      <c r="T63" s="19"/>
      <c r="U63" s="40">
        <f t="shared" si="40"/>
        <v>0</v>
      </c>
      <c r="V63" s="41">
        <f t="shared" si="41"/>
        <v>0</v>
      </c>
      <c r="W63" s="17"/>
      <c r="X63" s="40">
        <v>0.7</v>
      </c>
      <c r="Y63" s="41">
        <v>7000</v>
      </c>
      <c r="Z63" s="19"/>
      <c r="AA63" s="40">
        <f t="shared" si="24"/>
        <v>0</v>
      </c>
      <c r="AB63" s="41">
        <f t="shared" si="25"/>
        <v>0</v>
      </c>
      <c r="AC63" s="17"/>
      <c r="AD63" s="40">
        <f t="shared" si="26"/>
        <v>0</v>
      </c>
      <c r="AE63" s="41">
        <f t="shared" si="27"/>
        <v>0</v>
      </c>
      <c r="AF63" s="19"/>
      <c r="AG63" s="40">
        <f t="shared" si="28"/>
        <v>0</v>
      </c>
      <c r="AH63" s="41">
        <f t="shared" si="29"/>
        <v>0</v>
      </c>
      <c r="AI63" s="17"/>
      <c r="AJ63" s="40">
        <v>0.14000000000000001</v>
      </c>
      <c r="AK63" s="41">
        <v>840</v>
      </c>
      <c r="AL63" s="49"/>
      <c r="AM63" s="40">
        <v>0</v>
      </c>
      <c r="AN63" s="41">
        <v>0</v>
      </c>
      <c r="AO63" s="17"/>
      <c r="AP63" s="40">
        <f t="shared" si="34"/>
        <v>0</v>
      </c>
      <c r="AQ63" s="41">
        <f t="shared" si="35"/>
        <v>0</v>
      </c>
      <c r="AR63" s="17"/>
      <c r="AS63" s="40">
        <f t="shared" si="36"/>
        <v>0</v>
      </c>
      <c r="AT63" s="41">
        <f t="shared" si="37"/>
        <v>0</v>
      </c>
      <c r="AU63" s="17"/>
      <c r="AV63" s="40">
        <f t="shared" si="38"/>
        <v>0</v>
      </c>
      <c r="AW63" s="41">
        <f t="shared" si="39"/>
        <v>0</v>
      </c>
      <c r="AX63" s="75"/>
      <c r="AY63" s="74" t="s">
        <v>141</v>
      </c>
      <c r="AZ63" s="75"/>
      <c r="BA63" s="75"/>
      <c r="BB63" s="75"/>
      <c r="BC63" s="75"/>
      <c r="BD63" s="75"/>
      <c r="BE63" s="75"/>
      <c r="BF63" s="20"/>
      <c r="BG63" s="20"/>
      <c r="BH63" s="20"/>
      <c r="BI63" s="20"/>
    </row>
    <row r="64" spans="1:61" x14ac:dyDescent="0.3">
      <c r="A64" s="70" t="s">
        <v>104</v>
      </c>
      <c r="B64" s="68">
        <v>0.26</v>
      </c>
      <c r="C64" s="67">
        <v>431</v>
      </c>
      <c r="D64" s="67" t="s">
        <v>60</v>
      </c>
      <c r="E64" s="46">
        <v>0.26</v>
      </c>
      <c r="F64" s="49"/>
      <c r="G64" s="37">
        <f>K64+Q64+T64+W64+AC64+AF64+AI64+AU64</f>
        <v>0</v>
      </c>
      <c r="H64" s="53"/>
      <c r="I64" s="40">
        <v>0.17</v>
      </c>
      <c r="J64" s="41">
        <v>680</v>
      </c>
      <c r="K64" s="18"/>
      <c r="L64" s="40">
        <f t="shared" si="16"/>
        <v>0</v>
      </c>
      <c r="M64" s="41">
        <f t="shared" si="17"/>
        <v>0</v>
      </c>
      <c r="N64" s="56"/>
      <c r="O64" s="40">
        <f t="shared" si="18"/>
        <v>0</v>
      </c>
      <c r="P64" s="41">
        <f t="shared" si="19"/>
        <v>0</v>
      </c>
      <c r="Q64" s="17"/>
      <c r="R64" s="40">
        <f t="shared" si="20"/>
        <v>0</v>
      </c>
      <c r="S64" s="41">
        <f t="shared" si="21"/>
        <v>0</v>
      </c>
      <c r="T64" s="19"/>
      <c r="U64" s="40">
        <f t="shared" si="40"/>
        <v>0</v>
      </c>
      <c r="V64" s="41">
        <f t="shared" si="41"/>
        <v>0</v>
      </c>
      <c r="W64" s="17"/>
      <c r="X64" s="40">
        <v>0.09</v>
      </c>
      <c r="Y64" s="41">
        <v>900</v>
      </c>
      <c r="Z64" s="49"/>
      <c r="AA64" s="40">
        <f t="shared" si="24"/>
        <v>0</v>
      </c>
      <c r="AB64" s="41">
        <f t="shared" si="25"/>
        <v>0</v>
      </c>
      <c r="AC64" s="17"/>
      <c r="AD64" s="40">
        <f t="shared" si="26"/>
        <v>0</v>
      </c>
      <c r="AE64" s="41">
        <f t="shared" si="27"/>
        <v>0</v>
      </c>
      <c r="AF64" s="19"/>
      <c r="AG64" s="40">
        <f t="shared" si="28"/>
        <v>0</v>
      </c>
      <c r="AH64" s="41">
        <f t="shared" si="29"/>
        <v>0</v>
      </c>
      <c r="AI64" s="17"/>
      <c r="AJ64" s="40">
        <f t="shared" si="30"/>
        <v>0</v>
      </c>
      <c r="AK64" s="41">
        <f t="shared" si="31"/>
        <v>0</v>
      </c>
      <c r="AL64" s="49"/>
      <c r="AM64" s="40">
        <f t="shared" si="32"/>
        <v>0</v>
      </c>
      <c r="AN64" s="41">
        <f t="shared" si="33"/>
        <v>0</v>
      </c>
      <c r="AO64" s="53"/>
      <c r="AP64" s="40">
        <f t="shared" si="34"/>
        <v>0</v>
      </c>
      <c r="AQ64" s="41">
        <f t="shared" si="35"/>
        <v>0</v>
      </c>
      <c r="AR64" s="53"/>
      <c r="AS64" s="40">
        <f t="shared" si="36"/>
        <v>0</v>
      </c>
      <c r="AT64" s="41">
        <f t="shared" si="37"/>
        <v>0</v>
      </c>
      <c r="AU64" s="17"/>
      <c r="AV64" s="40">
        <f t="shared" si="38"/>
        <v>0</v>
      </c>
      <c r="AW64" s="41">
        <f t="shared" si="39"/>
        <v>0</v>
      </c>
      <c r="AX64" s="73" t="s">
        <v>29</v>
      </c>
      <c r="AY64" s="74" t="s">
        <v>142</v>
      </c>
      <c r="AZ64" s="75"/>
      <c r="BA64" s="75"/>
      <c r="BB64" s="75"/>
      <c r="BC64" s="75"/>
      <c r="BD64" s="75"/>
      <c r="BE64" s="75"/>
      <c r="BF64" s="20"/>
      <c r="BG64" s="20"/>
      <c r="BH64" s="20"/>
      <c r="BI64" s="20"/>
    </row>
    <row r="65" spans="1:61" x14ac:dyDescent="0.3">
      <c r="A65" s="70" t="s">
        <v>105</v>
      </c>
      <c r="B65" s="68">
        <v>0.49</v>
      </c>
      <c r="C65" s="67">
        <v>431</v>
      </c>
      <c r="D65" s="67" t="s">
        <v>60</v>
      </c>
      <c r="E65" s="46">
        <v>0.49</v>
      </c>
      <c r="F65" s="49"/>
      <c r="G65" s="37">
        <f t="shared" ref="G65:G67" si="45">K65+Q65+T65+W65+AC65+AF65+AI65+AU65</f>
        <v>0</v>
      </c>
      <c r="H65" s="53"/>
      <c r="I65" s="40">
        <v>0.32</v>
      </c>
      <c r="J65" s="41">
        <v>1280</v>
      </c>
      <c r="K65" s="18"/>
      <c r="L65" s="40">
        <f t="shared" si="16"/>
        <v>0</v>
      </c>
      <c r="M65" s="41">
        <f t="shared" si="17"/>
        <v>0</v>
      </c>
      <c r="N65" s="56"/>
      <c r="O65" s="40">
        <f t="shared" si="18"/>
        <v>0</v>
      </c>
      <c r="P65" s="41">
        <f t="shared" si="19"/>
        <v>0</v>
      </c>
      <c r="Q65" s="17"/>
      <c r="R65" s="40">
        <f t="shared" si="20"/>
        <v>0</v>
      </c>
      <c r="S65" s="41">
        <f t="shared" si="21"/>
        <v>0</v>
      </c>
      <c r="T65" s="19"/>
      <c r="U65" s="40">
        <v>0.17</v>
      </c>
      <c r="V65" s="41">
        <v>1530</v>
      </c>
      <c r="W65" s="17"/>
      <c r="X65" s="40">
        <f t="shared" si="22"/>
        <v>0</v>
      </c>
      <c r="Y65" s="41">
        <f t="shared" si="23"/>
        <v>0</v>
      </c>
      <c r="Z65" s="49"/>
      <c r="AA65" s="40">
        <f t="shared" si="24"/>
        <v>0</v>
      </c>
      <c r="AB65" s="41">
        <f t="shared" si="25"/>
        <v>0</v>
      </c>
      <c r="AC65" s="17"/>
      <c r="AD65" s="40">
        <f t="shared" si="26"/>
        <v>0</v>
      </c>
      <c r="AE65" s="41">
        <f t="shared" si="27"/>
        <v>0</v>
      </c>
      <c r="AF65" s="19"/>
      <c r="AG65" s="40">
        <f t="shared" si="28"/>
        <v>0</v>
      </c>
      <c r="AH65" s="41">
        <f t="shared" si="29"/>
        <v>0</v>
      </c>
      <c r="AI65" s="17"/>
      <c r="AJ65" s="40">
        <f t="shared" si="30"/>
        <v>0</v>
      </c>
      <c r="AK65" s="41">
        <f t="shared" si="31"/>
        <v>0</v>
      </c>
      <c r="AL65" s="49"/>
      <c r="AM65" s="40">
        <f t="shared" si="32"/>
        <v>0</v>
      </c>
      <c r="AN65" s="41">
        <f t="shared" si="33"/>
        <v>0</v>
      </c>
      <c r="AO65" s="53"/>
      <c r="AP65" s="40">
        <f t="shared" si="34"/>
        <v>0</v>
      </c>
      <c r="AQ65" s="41">
        <f t="shared" si="35"/>
        <v>0</v>
      </c>
      <c r="AR65" s="53"/>
      <c r="AS65" s="40">
        <f t="shared" si="36"/>
        <v>0</v>
      </c>
      <c r="AT65" s="41">
        <f t="shared" si="37"/>
        <v>0</v>
      </c>
      <c r="AU65" s="17"/>
      <c r="AV65" s="40">
        <f t="shared" si="38"/>
        <v>0</v>
      </c>
      <c r="AW65" s="41">
        <f t="shared" si="39"/>
        <v>0</v>
      </c>
      <c r="AX65" s="73" t="s">
        <v>29</v>
      </c>
      <c r="AY65" s="74" t="s">
        <v>142</v>
      </c>
      <c r="AZ65" s="75"/>
      <c r="BA65" s="75"/>
      <c r="BB65" s="75"/>
      <c r="BC65" s="75"/>
      <c r="BD65" s="75"/>
      <c r="BE65" s="75"/>
      <c r="BF65" s="20"/>
      <c r="BG65" s="20"/>
      <c r="BH65" s="20"/>
      <c r="BI65" s="20"/>
    </row>
    <row r="66" spans="1:61" x14ac:dyDescent="0.3">
      <c r="A66" s="70" t="s">
        <v>106</v>
      </c>
      <c r="B66" s="68">
        <v>1.17</v>
      </c>
      <c r="C66" s="67">
        <v>431</v>
      </c>
      <c r="D66" s="67" t="s">
        <v>18</v>
      </c>
      <c r="E66" s="46">
        <v>1.17</v>
      </c>
      <c r="F66" s="49">
        <v>0.5</v>
      </c>
      <c r="G66" s="37">
        <f t="shared" si="45"/>
        <v>0</v>
      </c>
      <c r="H66" s="53"/>
      <c r="I66" s="40">
        <v>0.26</v>
      </c>
      <c r="J66" s="41">
        <v>1040</v>
      </c>
      <c r="K66" s="18"/>
      <c r="L66" s="40">
        <f t="shared" si="16"/>
        <v>0</v>
      </c>
      <c r="M66" s="41">
        <f t="shared" si="17"/>
        <v>0</v>
      </c>
      <c r="N66" s="56"/>
      <c r="O66" s="40">
        <f t="shared" si="18"/>
        <v>0</v>
      </c>
      <c r="P66" s="41">
        <f t="shared" si="19"/>
        <v>0</v>
      </c>
      <c r="Q66" s="17"/>
      <c r="R66" s="40">
        <v>0.06</v>
      </c>
      <c r="S66" s="41">
        <v>180</v>
      </c>
      <c r="T66" s="19"/>
      <c r="U66" s="40">
        <f t="shared" si="40"/>
        <v>0</v>
      </c>
      <c r="V66" s="41">
        <f t="shared" si="41"/>
        <v>0</v>
      </c>
      <c r="W66" s="17"/>
      <c r="X66" s="40">
        <v>0.25</v>
      </c>
      <c r="Y66" s="41">
        <v>2500</v>
      </c>
      <c r="Z66" s="49"/>
      <c r="AA66" s="40">
        <f t="shared" si="24"/>
        <v>0</v>
      </c>
      <c r="AB66" s="41">
        <f t="shared" si="25"/>
        <v>0</v>
      </c>
      <c r="AC66" s="17"/>
      <c r="AD66" s="40">
        <f t="shared" si="26"/>
        <v>0</v>
      </c>
      <c r="AE66" s="41">
        <f t="shared" si="27"/>
        <v>0</v>
      </c>
      <c r="AF66" s="19"/>
      <c r="AG66" s="40">
        <f t="shared" si="28"/>
        <v>0</v>
      </c>
      <c r="AH66" s="41">
        <f t="shared" si="29"/>
        <v>0</v>
      </c>
      <c r="AI66" s="17"/>
      <c r="AJ66" s="40">
        <v>0.1</v>
      </c>
      <c r="AK66" s="41">
        <v>600</v>
      </c>
      <c r="AL66" s="49"/>
      <c r="AM66" s="40">
        <f t="shared" si="32"/>
        <v>0</v>
      </c>
      <c r="AN66" s="41">
        <f t="shared" si="33"/>
        <v>0</v>
      </c>
      <c r="AO66" s="53"/>
      <c r="AP66" s="40">
        <f t="shared" si="34"/>
        <v>0</v>
      </c>
      <c r="AQ66" s="41">
        <f t="shared" si="35"/>
        <v>0</v>
      </c>
      <c r="AR66" s="53"/>
      <c r="AS66" s="40">
        <f t="shared" si="36"/>
        <v>0</v>
      </c>
      <c r="AT66" s="41">
        <f t="shared" si="37"/>
        <v>0</v>
      </c>
      <c r="AU66" s="17"/>
      <c r="AV66" s="40">
        <f t="shared" si="38"/>
        <v>0</v>
      </c>
      <c r="AW66" s="41">
        <f t="shared" si="39"/>
        <v>0</v>
      </c>
      <c r="AX66" s="73" t="s">
        <v>29</v>
      </c>
      <c r="AY66" s="74" t="s">
        <v>142</v>
      </c>
      <c r="AZ66" s="75"/>
      <c r="BA66" s="75"/>
      <c r="BB66" s="75"/>
      <c r="BC66" s="75"/>
      <c r="BD66" s="75"/>
      <c r="BE66" s="75"/>
      <c r="BF66" s="20"/>
      <c r="BG66" s="20"/>
      <c r="BH66" s="20"/>
      <c r="BI66" s="20"/>
    </row>
    <row r="67" spans="1:61" x14ac:dyDescent="0.3">
      <c r="A67" s="70" t="s">
        <v>107</v>
      </c>
      <c r="B67" s="68">
        <v>1.68</v>
      </c>
      <c r="C67" s="67">
        <v>431</v>
      </c>
      <c r="D67" s="67" t="s">
        <v>18</v>
      </c>
      <c r="E67" s="46">
        <v>1.68</v>
      </c>
      <c r="F67" s="49"/>
      <c r="G67" s="37">
        <f t="shared" si="45"/>
        <v>0</v>
      </c>
      <c r="H67" s="53"/>
      <c r="I67" s="40">
        <f t="shared" si="44"/>
        <v>0</v>
      </c>
      <c r="J67" s="41">
        <f t="shared" si="43"/>
        <v>0</v>
      </c>
      <c r="K67" s="18"/>
      <c r="L67" s="40">
        <f t="shared" si="16"/>
        <v>0</v>
      </c>
      <c r="M67" s="41">
        <f t="shared" si="17"/>
        <v>0</v>
      </c>
      <c r="N67" s="56"/>
      <c r="O67" s="40">
        <v>1.0900000000000001</v>
      </c>
      <c r="P67" s="41">
        <v>8720</v>
      </c>
      <c r="Q67" s="17"/>
      <c r="R67" s="40">
        <v>0.08</v>
      </c>
      <c r="S67" s="41">
        <v>240</v>
      </c>
      <c r="T67" s="19"/>
      <c r="U67" s="40">
        <f t="shared" si="40"/>
        <v>0</v>
      </c>
      <c r="V67" s="41">
        <f t="shared" si="41"/>
        <v>0</v>
      </c>
      <c r="W67" s="17"/>
      <c r="X67" s="40">
        <v>0.51</v>
      </c>
      <c r="Y67" s="41">
        <v>5100</v>
      </c>
      <c r="Z67" s="49"/>
      <c r="AA67" s="40">
        <f t="shared" si="24"/>
        <v>0</v>
      </c>
      <c r="AB67" s="41">
        <f t="shared" si="25"/>
        <v>0</v>
      </c>
      <c r="AC67" s="17"/>
      <c r="AD67" s="40">
        <f t="shared" si="26"/>
        <v>0</v>
      </c>
      <c r="AE67" s="41">
        <f t="shared" si="27"/>
        <v>0</v>
      </c>
      <c r="AF67" s="19"/>
      <c r="AG67" s="40">
        <f t="shared" si="28"/>
        <v>0</v>
      </c>
      <c r="AH67" s="41">
        <f t="shared" si="29"/>
        <v>0</v>
      </c>
      <c r="AI67" s="17"/>
      <c r="AJ67" s="40">
        <f t="shared" si="30"/>
        <v>0</v>
      </c>
      <c r="AK67" s="41">
        <f t="shared" si="31"/>
        <v>0</v>
      </c>
      <c r="AL67" s="49"/>
      <c r="AM67" s="40">
        <f t="shared" si="32"/>
        <v>0</v>
      </c>
      <c r="AN67" s="41">
        <f t="shared" si="33"/>
        <v>0</v>
      </c>
      <c r="AO67" s="53"/>
      <c r="AP67" s="40">
        <f t="shared" si="34"/>
        <v>0</v>
      </c>
      <c r="AQ67" s="41">
        <f t="shared" si="35"/>
        <v>0</v>
      </c>
      <c r="AR67" s="53"/>
      <c r="AS67" s="40">
        <f t="shared" si="36"/>
        <v>0</v>
      </c>
      <c r="AT67" s="41">
        <f t="shared" si="37"/>
        <v>0</v>
      </c>
      <c r="AU67" s="17"/>
      <c r="AV67" s="40">
        <f t="shared" si="38"/>
        <v>0</v>
      </c>
      <c r="AW67" s="41">
        <f t="shared" si="39"/>
        <v>0</v>
      </c>
      <c r="AX67" s="73" t="s">
        <v>29</v>
      </c>
      <c r="AY67" s="74" t="s">
        <v>142</v>
      </c>
      <c r="AZ67" s="75"/>
      <c r="BA67" s="75"/>
      <c r="BB67" s="75"/>
      <c r="BC67" s="75"/>
      <c r="BD67" s="75"/>
      <c r="BE67" s="75"/>
      <c r="BF67" s="20"/>
      <c r="BG67" s="20"/>
      <c r="BH67" s="20"/>
      <c r="BI67" s="20"/>
    </row>
    <row r="68" spans="1:61" x14ac:dyDescent="0.3">
      <c r="A68" s="70" t="s">
        <v>108</v>
      </c>
      <c r="B68" s="68">
        <v>0.5</v>
      </c>
      <c r="C68" s="67">
        <v>451</v>
      </c>
      <c r="D68" s="67" t="s">
        <v>17</v>
      </c>
      <c r="E68" s="46">
        <v>0.5</v>
      </c>
      <c r="F68" s="49"/>
      <c r="G68" s="37">
        <f t="shared" si="14"/>
        <v>0</v>
      </c>
      <c r="H68" s="53"/>
      <c r="I68" s="40">
        <v>0.32</v>
      </c>
      <c r="J68" s="41">
        <v>1280</v>
      </c>
      <c r="K68" s="18"/>
      <c r="L68" s="40">
        <f t="shared" si="16"/>
        <v>0</v>
      </c>
      <c r="M68" s="41">
        <f t="shared" si="17"/>
        <v>0</v>
      </c>
      <c r="N68" s="56"/>
      <c r="O68" s="40">
        <f t="shared" si="18"/>
        <v>0</v>
      </c>
      <c r="P68" s="41">
        <f t="shared" si="19"/>
        <v>0</v>
      </c>
      <c r="Q68" s="17"/>
      <c r="R68" s="40">
        <f t="shared" si="20"/>
        <v>0</v>
      </c>
      <c r="S68" s="41">
        <f t="shared" si="21"/>
        <v>0</v>
      </c>
      <c r="T68" s="19"/>
      <c r="U68" s="40">
        <f t="shared" si="40"/>
        <v>0</v>
      </c>
      <c r="V68" s="41">
        <f t="shared" si="41"/>
        <v>0</v>
      </c>
      <c r="W68" s="17"/>
      <c r="X68" s="40">
        <v>0.18</v>
      </c>
      <c r="Y68" s="41">
        <v>1800</v>
      </c>
      <c r="Z68" s="19"/>
      <c r="AA68" s="40">
        <f t="shared" si="24"/>
        <v>0</v>
      </c>
      <c r="AB68" s="41">
        <f t="shared" si="25"/>
        <v>0</v>
      </c>
      <c r="AC68" s="17"/>
      <c r="AD68" s="40">
        <f t="shared" si="26"/>
        <v>0</v>
      </c>
      <c r="AE68" s="41">
        <f t="shared" si="27"/>
        <v>0</v>
      </c>
      <c r="AF68" s="19"/>
      <c r="AG68" s="40">
        <f t="shared" si="28"/>
        <v>0</v>
      </c>
      <c r="AH68" s="41">
        <f t="shared" si="29"/>
        <v>0</v>
      </c>
      <c r="AI68" s="17"/>
      <c r="AJ68" s="40">
        <f t="shared" si="30"/>
        <v>0</v>
      </c>
      <c r="AK68" s="41">
        <f t="shared" si="31"/>
        <v>0</v>
      </c>
      <c r="AL68" s="49"/>
      <c r="AM68" s="40">
        <f t="shared" si="32"/>
        <v>0</v>
      </c>
      <c r="AN68" s="41">
        <f t="shared" si="33"/>
        <v>0</v>
      </c>
      <c r="AO68" s="17"/>
      <c r="AP68" s="40">
        <f t="shared" si="34"/>
        <v>0</v>
      </c>
      <c r="AQ68" s="41">
        <f t="shared" si="35"/>
        <v>0</v>
      </c>
      <c r="AR68" s="17"/>
      <c r="AS68" s="40">
        <f t="shared" si="36"/>
        <v>0</v>
      </c>
      <c r="AT68" s="41">
        <f t="shared" si="37"/>
        <v>0</v>
      </c>
      <c r="AU68" s="17"/>
      <c r="AV68" s="40">
        <f t="shared" si="38"/>
        <v>0</v>
      </c>
      <c r="AW68" s="41">
        <f t="shared" si="39"/>
        <v>0</v>
      </c>
      <c r="AX68" s="75"/>
      <c r="AY68" s="74" t="s">
        <v>141</v>
      </c>
      <c r="AZ68" s="75"/>
      <c r="BA68" s="75"/>
      <c r="BB68" s="75"/>
      <c r="BC68" s="75"/>
      <c r="BD68" s="75"/>
      <c r="BE68" s="75"/>
      <c r="BF68" s="20"/>
      <c r="BG68" s="20"/>
      <c r="BH68" s="20"/>
      <c r="BI68" s="20"/>
    </row>
    <row r="69" spans="1:61" x14ac:dyDescent="0.3">
      <c r="A69" s="70" t="s">
        <v>109</v>
      </c>
      <c r="B69" s="68">
        <v>0.47</v>
      </c>
      <c r="C69" s="67">
        <v>451</v>
      </c>
      <c r="D69" s="67" t="s">
        <v>19</v>
      </c>
      <c r="E69" s="46">
        <v>0.47</v>
      </c>
      <c r="F69" s="49">
        <v>0.27</v>
      </c>
      <c r="G69" s="37">
        <f t="shared" si="14"/>
        <v>0</v>
      </c>
      <c r="H69" s="53"/>
      <c r="I69" s="40">
        <v>0.1</v>
      </c>
      <c r="J69" s="41">
        <v>400</v>
      </c>
      <c r="K69" s="18"/>
      <c r="L69" s="40">
        <f t="shared" si="16"/>
        <v>0</v>
      </c>
      <c r="M69" s="41">
        <f t="shared" si="17"/>
        <v>0</v>
      </c>
      <c r="N69" s="56"/>
      <c r="O69" s="40">
        <f t="shared" si="18"/>
        <v>0</v>
      </c>
      <c r="P69" s="41">
        <f t="shared" si="19"/>
        <v>0</v>
      </c>
      <c r="Q69" s="17"/>
      <c r="R69" s="40">
        <f t="shared" si="20"/>
        <v>0</v>
      </c>
      <c r="S69" s="41">
        <f t="shared" si="21"/>
        <v>0</v>
      </c>
      <c r="T69" s="19"/>
      <c r="U69" s="40">
        <f t="shared" si="40"/>
        <v>0</v>
      </c>
      <c r="V69" s="41">
        <f t="shared" si="41"/>
        <v>0</v>
      </c>
      <c r="W69" s="17"/>
      <c r="X69" s="40">
        <v>0.17</v>
      </c>
      <c r="Y69" s="41">
        <v>1700</v>
      </c>
      <c r="Z69" s="19"/>
      <c r="AA69" s="40">
        <f t="shared" si="24"/>
        <v>0</v>
      </c>
      <c r="AB69" s="41">
        <f t="shared" si="25"/>
        <v>0</v>
      </c>
      <c r="AC69" s="17"/>
      <c r="AD69" s="40">
        <f t="shared" si="26"/>
        <v>0</v>
      </c>
      <c r="AE69" s="41">
        <f t="shared" si="27"/>
        <v>0</v>
      </c>
      <c r="AF69" s="19"/>
      <c r="AG69" s="40">
        <f t="shared" si="28"/>
        <v>0</v>
      </c>
      <c r="AH69" s="41">
        <f t="shared" si="29"/>
        <v>0</v>
      </c>
      <c r="AI69" s="17"/>
      <c r="AJ69" s="40">
        <f t="shared" si="30"/>
        <v>0</v>
      </c>
      <c r="AK69" s="41">
        <f t="shared" si="31"/>
        <v>0</v>
      </c>
      <c r="AL69" s="49"/>
      <c r="AM69" s="40">
        <f t="shared" si="32"/>
        <v>0</v>
      </c>
      <c r="AN69" s="41">
        <f t="shared" si="33"/>
        <v>0</v>
      </c>
      <c r="AO69" s="17"/>
      <c r="AP69" s="40">
        <f t="shared" si="34"/>
        <v>0</v>
      </c>
      <c r="AQ69" s="41">
        <f t="shared" si="35"/>
        <v>0</v>
      </c>
      <c r="AR69" s="17"/>
      <c r="AS69" s="40">
        <f t="shared" si="36"/>
        <v>0</v>
      </c>
      <c r="AT69" s="41">
        <f t="shared" si="37"/>
        <v>0</v>
      </c>
      <c r="AU69" s="17"/>
      <c r="AV69" s="40">
        <f t="shared" si="38"/>
        <v>0</v>
      </c>
      <c r="AW69" s="41">
        <f t="shared" si="39"/>
        <v>0</v>
      </c>
      <c r="AX69" s="75"/>
      <c r="AY69" s="74" t="s">
        <v>141</v>
      </c>
      <c r="AZ69" s="75"/>
      <c r="BA69" s="75"/>
      <c r="BB69" s="75"/>
      <c r="BC69" s="75"/>
      <c r="BD69" s="75"/>
      <c r="BE69" s="75"/>
      <c r="BF69" s="20"/>
      <c r="BG69" s="20"/>
      <c r="BH69" s="20"/>
      <c r="BI69" s="20"/>
    </row>
    <row r="70" spans="1:61" x14ac:dyDescent="0.3">
      <c r="A70" s="70" t="s">
        <v>140</v>
      </c>
      <c r="B70" s="68">
        <v>0.32</v>
      </c>
      <c r="C70" s="67">
        <v>431</v>
      </c>
      <c r="D70" s="67" t="s">
        <v>60</v>
      </c>
      <c r="E70" s="46">
        <v>0.32</v>
      </c>
      <c r="F70" s="49">
        <v>0.27</v>
      </c>
      <c r="G70" s="37">
        <f>K70+Q70+T70+W70+AC70+AF70+AI70+AU70</f>
        <v>0</v>
      </c>
      <c r="H70" s="53"/>
      <c r="I70" s="40">
        <v>0.05</v>
      </c>
      <c r="J70" s="41">
        <v>200</v>
      </c>
      <c r="K70" s="18"/>
      <c r="L70" s="40">
        <f t="shared" si="16"/>
        <v>0</v>
      </c>
      <c r="M70" s="41">
        <f t="shared" si="17"/>
        <v>0</v>
      </c>
      <c r="N70" s="56"/>
      <c r="O70" s="40">
        <f t="shared" si="18"/>
        <v>0</v>
      </c>
      <c r="P70" s="41">
        <f t="shared" si="19"/>
        <v>0</v>
      </c>
      <c r="Q70" s="17"/>
      <c r="R70" s="40">
        <f t="shared" si="20"/>
        <v>0</v>
      </c>
      <c r="S70" s="41">
        <f t="shared" si="21"/>
        <v>0</v>
      </c>
      <c r="T70" s="19"/>
      <c r="U70" s="40">
        <f t="shared" si="40"/>
        <v>0</v>
      </c>
      <c r="V70" s="41">
        <f t="shared" si="41"/>
        <v>0</v>
      </c>
      <c r="W70" s="17"/>
      <c r="X70" s="40">
        <f t="shared" si="22"/>
        <v>0</v>
      </c>
      <c r="Y70" s="41">
        <f t="shared" si="23"/>
        <v>0</v>
      </c>
      <c r="Z70" s="49"/>
      <c r="AA70" s="40">
        <f t="shared" si="24"/>
        <v>0</v>
      </c>
      <c r="AB70" s="41">
        <f t="shared" si="25"/>
        <v>0</v>
      </c>
      <c r="AC70" s="17"/>
      <c r="AD70" s="40">
        <f t="shared" si="26"/>
        <v>0</v>
      </c>
      <c r="AE70" s="41">
        <f t="shared" si="27"/>
        <v>0</v>
      </c>
      <c r="AF70" s="19"/>
      <c r="AG70" s="40">
        <f t="shared" si="28"/>
        <v>0</v>
      </c>
      <c r="AH70" s="41">
        <f t="shared" si="29"/>
        <v>0</v>
      </c>
      <c r="AI70" s="17"/>
      <c r="AJ70" s="40">
        <f t="shared" si="30"/>
        <v>0</v>
      </c>
      <c r="AK70" s="41">
        <f t="shared" si="31"/>
        <v>0</v>
      </c>
      <c r="AL70" s="49"/>
      <c r="AM70" s="40">
        <f t="shared" si="32"/>
        <v>0</v>
      </c>
      <c r="AN70" s="41">
        <f t="shared" si="33"/>
        <v>0</v>
      </c>
      <c r="AO70" s="53"/>
      <c r="AP70" s="40">
        <f t="shared" si="34"/>
        <v>0</v>
      </c>
      <c r="AQ70" s="41">
        <f t="shared" si="35"/>
        <v>0</v>
      </c>
      <c r="AR70" s="53"/>
      <c r="AS70" s="40">
        <f t="shared" si="36"/>
        <v>0</v>
      </c>
      <c r="AT70" s="41">
        <f t="shared" si="37"/>
        <v>0</v>
      </c>
      <c r="AU70" s="17"/>
      <c r="AV70" s="40">
        <f t="shared" si="38"/>
        <v>0</v>
      </c>
      <c r="AW70" s="41">
        <f t="shared" si="39"/>
        <v>0</v>
      </c>
      <c r="AX70" s="73" t="s">
        <v>29</v>
      </c>
      <c r="AY70" s="74" t="s">
        <v>142</v>
      </c>
      <c r="AZ70" s="75"/>
      <c r="BA70" s="75"/>
      <c r="BB70" s="75"/>
      <c r="BC70" s="75"/>
      <c r="BD70" s="75"/>
      <c r="BE70" s="75"/>
      <c r="BF70" s="20"/>
      <c r="BG70" s="20"/>
      <c r="BH70" s="20"/>
      <c r="BI70" s="20"/>
    </row>
    <row r="71" spans="1:61" x14ac:dyDescent="0.3">
      <c r="A71" s="70" t="s">
        <v>110</v>
      </c>
      <c r="B71" s="68">
        <v>4.21</v>
      </c>
      <c r="C71" s="67">
        <v>451</v>
      </c>
      <c r="D71" s="67" t="s">
        <v>66</v>
      </c>
      <c r="E71" s="46">
        <v>4.21</v>
      </c>
      <c r="F71" s="49">
        <v>3.8</v>
      </c>
      <c r="G71" s="37">
        <f t="shared" ref="G71:G95" si="46">K71+Q71+T71+W71+Z71+AC71+AF71+AI71+AO71+AR71+AU71</f>
        <v>0</v>
      </c>
      <c r="H71" s="53"/>
      <c r="I71" s="40">
        <v>0.41</v>
      </c>
      <c r="J71" s="41">
        <v>1640</v>
      </c>
      <c r="K71" s="18"/>
      <c r="L71" s="40">
        <f t="shared" si="16"/>
        <v>0</v>
      </c>
      <c r="M71" s="41">
        <f t="shared" si="17"/>
        <v>0</v>
      </c>
      <c r="N71" s="56"/>
      <c r="O71" s="40">
        <f t="shared" si="18"/>
        <v>0</v>
      </c>
      <c r="P71" s="41">
        <f t="shared" si="19"/>
        <v>0</v>
      </c>
      <c r="Q71" s="17"/>
      <c r="R71" s="40">
        <f t="shared" si="20"/>
        <v>0</v>
      </c>
      <c r="S71" s="41">
        <f t="shared" si="21"/>
        <v>0</v>
      </c>
      <c r="T71" s="19"/>
      <c r="U71" s="40">
        <f t="shared" si="40"/>
        <v>0</v>
      </c>
      <c r="V71" s="41">
        <f t="shared" si="41"/>
        <v>0</v>
      </c>
      <c r="W71" s="17"/>
      <c r="X71" s="40">
        <f t="shared" si="22"/>
        <v>0</v>
      </c>
      <c r="Y71" s="41">
        <f t="shared" si="23"/>
        <v>0</v>
      </c>
      <c r="Z71" s="19"/>
      <c r="AA71" s="40">
        <f t="shared" si="24"/>
        <v>0</v>
      </c>
      <c r="AB71" s="41">
        <f t="shared" si="25"/>
        <v>0</v>
      </c>
      <c r="AC71" s="17"/>
      <c r="AD71" s="40">
        <f t="shared" si="26"/>
        <v>0</v>
      </c>
      <c r="AE71" s="41">
        <f t="shared" si="27"/>
        <v>0</v>
      </c>
      <c r="AF71" s="19"/>
      <c r="AG71" s="40">
        <f t="shared" si="28"/>
        <v>0</v>
      </c>
      <c r="AH71" s="41">
        <f t="shared" si="29"/>
        <v>0</v>
      </c>
      <c r="AI71" s="17"/>
      <c r="AJ71" s="40">
        <f t="shared" si="30"/>
        <v>0</v>
      </c>
      <c r="AK71" s="41">
        <f t="shared" si="31"/>
        <v>0</v>
      </c>
      <c r="AL71" s="49"/>
      <c r="AM71" s="40">
        <f t="shared" si="32"/>
        <v>0</v>
      </c>
      <c r="AN71" s="41">
        <f t="shared" si="33"/>
        <v>0</v>
      </c>
      <c r="AO71" s="17"/>
      <c r="AP71" s="40">
        <f t="shared" si="34"/>
        <v>0</v>
      </c>
      <c r="AQ71" s="41">
        <f t="shared" si="35"/>
        <v>0</v>
      </c>
      <c r="AR71" s="17"/>
      <c r="AS71" s="40">
        <f t="shared" si="36"/>
        <v>0</v>
      </c>
      <c r="AT71" s="41">
        <f t="shared" si="37"/>
        <v>0</v>
      </c>
      <c r="AU71" s="17"/>
      <c r="AV71" s="40">
        <f t="shared" si="38"/>
        <v>0</v>
      </c>
      <c r="AW71" s="41">
        <f t="shared" si="39"/>
        <v>0</v>
      </c>
      <c r="AX71" s="75"/>
      <c r="AY71" s="74" t="s">
        <v>141</v>
      </c>
      <c r="AZ71" s="75"/>
      <c r="BA71" s="75"/>
      <c r="BB71" s="75"/>
      <c r="BC71" s="75"/>
      <c r="BD71" s="75"/>
      <c r="BE71" s="75"/>
      <c r="BF71" s="20"/>
      <c r="BG71" s="20"/>
      <c r="BH71" s="20"/>
      <c r="BI71" s="20"/>
    </row>
    <row r="72" spans="1:61" x14ac:dyDescent="0.3">
      <c r="A72" s="70" t="s">
        <v>111</v>
      </c>
      <c r="B72" s="68">
        <v>0.26</v>
      </c>
      <c r="C72" s="67">
        <v>451</v>
      </c>
      <c r="D72" s="67" t="s">
        <v>17</v>
      </c>
      <c r="E72" s="46">
        <v>0.26</v>
      </c>
      <c r="F72" s="49"/>
      <c r="G72" s="37">
        <f t="shared" si="46"/>
        <v>0</v>
      </c>
      <c r="H72" s="53"/>
      <c r="I72" s="40">
        <f t="shared" si="44"/>
        <v>0</v>
      </c>
      <c r="J72" s="41">
        <f t="shared" si="43"/>
        <v>0</v>
      </c>
      <c r="K72" s="18"/>
      <c r="L72" s="40">
        <f t="shared" si="16"/>
        <v>0</v>
      </c>
      <c r="M72" s="41">
        <f t="shared" si="17"/>
        <v>0</v>
      </c>
      <c r="N72" s="56"/>
      <c r="O72" s="40">
        <f t="shared" si="18"/>
        <v>0</v>
      </c>
      <c r="P72" s="41">
        <f t="shared" si="19"/>
        <v>0</v>
      </c>
      <c r="Q72" s="17"/>
      <c r="R72" s="40">
        <f t="shared" si="20"/>
        <v>0</v>
      </c>
      <c r="S72" s="41">
        <f t="shared" si="21"/>
        <v>0</v>
      </c>
      <c r="T72" s="19"/>
      <c r="U72" s="40">
        <f t="shared" si="40"/>
        <v>0</v>
      </c>
      <c r="V72" s="41">
        <f t="shared" si="41"/>
        <v>0</v>
      </c>
      <c r="W72" s="17"/>
      <c r="X72" s="40">
        <v>0.26</v>
      </c>
      <c r="Y72" s="41">
        <v>2600</v>
      </c>
      <c r="Z72" s="19"/>
      <c r="AA72" s="40">
        <f t="shared" si="24"/>
        <v>0</v>
      </c>
      <c r="AB72" s="41">
        <f t="shared" si="25"/>
        <v>0</v>
      </c>
      <c r="AC72" s="17"/>
      <c r="AD72" s="40">
        <f t="shared" si="26"/>
        <v>0</v>
      </c>
      <c r="AE72" s="41">
        <f t="shared" si="27"/>
        <v>0</v>
      </c>
      <c r="AF72" s="19"/>
      <c r="AG72" s="40">
        <f t="shared" si="28"/>
        <v>0</v>
      </c>
      <c r="AH72" s="41">
        <f t="shared" si="29"/>
        <v>0</v>
      </c>
      <c r="AI72" s="17"/>
      <c r="AJ72" s="40">
        <f t="shared" si="30"/>
        <v>0</v>
      </c>
      <c r="AK72" s="41">
        <f t="shared" si="31"/>
        <v>0</v>
      </c>
      <c r="AL72" s="49"/>
      <c r="AM72" s="40">
        <f t="shared" si="32"/>
        <v>0</v>
      </c>
      <c r="AN72" s="41">
        <f t="shared" si="33"/>
        <v>0</v>
      </c>
      <c r="AO72" s="17"/>
      <c r="AP72" s="40">
        <f t="shared" si="34"/>
        <v>0</v>
      </c>
      <c r="AQ72" s="41">
        <f t="shared" si="35"/>
        <v>0</v>
      </c>
      <c r="AR72" s="17"/>
      <c r="AS72" s="40">
        <f t="shared" si="36"/>
        <v>0</v>
      </c>
      <c r="AT72" s="41">
        <f t="shared" si="37"/>
        <v>0</v>
      </c>
      <c r="AU72" s="17"/>
      <c r="AV72" s="40">
        <f t="shared" si="38"/>
        <v>0</v>
      </c>
      <c r="AW72" s="41">
        <f t="shared" si="39"/>
        <v>0</v>
      </c>
      <c r="AX72" s="75"/>
      <c r="AY72" s="74" t="s">
        <v>141</v>
      </c>
      <c r="AZ72" s="75"/>
      <c r="BA72" s="75"/>
      <c r="BB72" s="75"/>
      <c r="BC72" s="75"/>
      <c r="BD72" s="75"/>
      <c r="BE72" s="75"/>
      <c r="BF72" s="20"/>
      <c r="BG72" s="20"/>
      <c r="BH72" s="20"/>
      <c r="BI72" s="20"/>
    </row>
    <row r="73" spans="1:61" x14ac:dyDescent="0.3">
      <c r="A73" s="70" t="s">
        <v>112</v>
      </c>
      <c r="B73" s="68">
        <v>1.3</v>
      </c>
      <c r="C73" s="67">
        <v>451</v>
      </c>
      <c r="D73" s="67" t="s">
        <v>17</v>
      </c>
      <c r="E73" s="46">
        <f t="shared" si="42"/>
        <v>1.2999999999999998</v>
      </c>
      <c r="F73" s="49">
        <v>1.3</v>
      </c>
      <c r="G73" s="37">
        <f t="shared" si="46"/>
        <v>0</v>
      </c>
      <c r="H73" s="53"/>
      <c r="I73" s="40">
        <v>0.84</v>
      </c>
      <c r="J73" s="41">
        <v>3360</v>
      </c>
      <c r="K73" s="18"/>
      <c r="L73" s="40">
        <f t="shared" si="16"/>
        <v>0</v>
      </c>
      <c r="M73" s="41">
        <f t="shared" si="17"/>
        <v>0</v>
      </c>
      <c r="N73" s="56"/>
      <c r="O73" s="40">
        <f t="shared" si="18"/>
        <v>0</v>
      </c>
      <c r="P73" s="41">
        <f t="shared" si="19"/>
        <v>0</v>
      </c>
      <c r="Q73" s="17"/>
      <c r="R73" s="40">
        <v>0.06</v>
      </c>
      <c r="S73" s="41">
        <v>180</v>
      </c>
      <c r="T73" s="19"/>
      <c r="U73" s="40">
        <f t="shared" si="40"/>
        <v>0</v>
      </c>
      <c r="V73" s="41">
        <f t="shared" si="41"/>
        <v>0</v>
      </c>
      <c r="W73" s="17"/>
      <c r="X73" s="40">
        <v>0.4</v>
      </c>
      <c r="Y73" s="41">
        <v>4000</v>
      </c>
      <c r="Z73" s="19"/>
      <c r="AA73" s="40">
        <f t="shared" si="24"/>
        <v>0</v>
      </c>
      <c r="AB73" s="41">
        <f t="shared" si="25"/>
        <v>0</v>
      </c>
      <c r="AC73" s="17"/>
      <c r="AD73" s="40">
        <f t="shared" si="26"/>
        <v>0</v>
      </c>
      <c r="AE73" s="41">
        <f t="shared" si="27"/>
        <v>0</v>
      </c>
      <c r="AF73" s="19"/>
      <c r="AG73" s="40">
        <f t="shared" si="28"/>
        <v>0</v>
      </c>
      <c r="AH73" s="41">
        <f t="shared" si="29"/>
        <v>0</v>
      </c>
      <c r="AI73" s="17"/>
      <c r="AJ73" s="40">
        <f t="shared" si="30"/>
        <v>0</v>
      </c>
      <c r="AK73" s="41">
        <f t="shared" si="31"/>
        <v>0</v>
      </c>
      <c r="AL73" s="49"/>
      <c r="AM73" s="40">
        <f t="shared" si="32"/>
        <v>0</v>
      </c>
      <c r="AN73" s="41">
        <f t="shared" si="33"/>
        <v>0</v>
      </c>
      <c r="AO73" s="17"/>
      <c r="AP73" s="40">
        <f t="shared" si="34"/>
        <v>0</v>
      </c>
      <c r="AQ73" s="41">
        <f t="shared" si="35"/>
        <v>0</v>
      </c>
      <c r="AR73" s="17"/>
      <c r="AS73" s="40">
        <f t="shared" si="36"/>
        <v>0</v>
      </c>
      <c r="AT73" s="41">
        <f t="shared" si="37"/>
        <v>0</v>
      </c>
      <c r="AU73" s="17"/>
      <c r="AV73" s="40">
        <f t="shared" si="38"/>
        <v>0</v>
      </c>
      <c r="AW73" s="41">
        <f t="shared" si="39"/>
        <v>0</v>
      </c>
      <c r="AX73" s="75"/>
      <c r="AY73" s="74" t="s">
        <v>141</v>
      </c>
      <c r="AZ73" s="75"/>
      <c r="BA73" s="75"/>
      <c r="BB73" s="75"/>
      <c r="BC73" s="75"/>
      <c r="BD73" s="75"/>
      <c r="BE73" s="75"/>
      <c r="BF73" s="20"/>
      <c r="BG73" s="20"/>
      <c r="BH73" s="20"/>
      <c r="BI73" s="20"/>
    </row>
    <row r="74" spans="1:61" x14ac:dyDescent="0.3">
      <c r="A74" s="70" t="s">
        <v>113</v>
      </c>
      <c r="B74" s="68">
        <v>1.2</v>
      </c>
      <c r="C74" s="67">
        <v>451</v>
      </c>
      <c r="D74" s="67" t="s">
        <v>17</v>
      </c>
      <c r="E74" s="46">
        <v>1.2</v>
      </c>
      <c r="F74" s="49"/>
      <c r="G74" s="37">
        <f t="shared" si="46"/>
        <v>0</v>
      </c>
      <c r="H74" s="53"/>
      <c r="I74" s="40">
        <v>0.78</v>
      </c>
      <c r="J74" s="41">
        <v>3120</v>
      </c>
      <c r="K74" s="18"/>
      <c r="L74" s="40">
        <f t="shared" si="16"/>
        <v>0</v>
      </c>
      <c r="M74" s="41">
        <f t="shared" si="17"/>
        <v>0</v>
      </c>
      <c r="N74" s="56"/>
      <c r="O74" s="40">
        <f t="shared" si="18"/>
        <v>0</v>
      </c>
      <c r="P74" s="41">
        <f t="shared" si="19"/>
        <v>0</v>
      </c>
      <c r="Q74" s="17"/>
      <c r="R74" s="40">
        <v>0.06</v>
      </c>
      <c r="S74" s="41">
        <v>180</v>
      </c>
      <c r="T74" s="19"/>
      <c r="U74" s="40">
        <f t="shared" si="40"/>
        <v>0</v>
      </c>
      <c r="V74" s="41">
        <f t="shared" si="41"/>
        <v>0</v>
      </c>
      <c r="W74" s="17"/>
      <c r="X74" s="40">
        <v>0.36</v>
      </c>
      <c r="Y74" s="41">
        <v>3600</v>
      </c>
      <c r="Z74" s="19"/>
      <c r="AA74" s="40">
        <f t="shared" si="24"/>
        <v>0</v>
      </c>
      <c r="AB74" s="41">
        <f t="shared" si="25"/>
        <v>0</v>
      </c>
      <c r="AC74" s="17"/>
      <c r="AD74" s="40">
        <f t="shared" si="26"/>
        <v>0</v>
      </c>
      <c r="AE74" s="41">
        <f t="shared" si="27"/>
        <v>0</v>
      </c>
      <c r="AF74" s="19"/>
      <c r="AG74" s="40">
        <f t="shared" si="28"/>
        <v>0</v>
      </c>
      <c r="AH74" s="41">
        <f t="shared" si="29"/>
        <v>0</v>
      </c>
      <c r="AI74" s="17"/>
      <c r="AJ74" s="40">
        <f t="shared" si="30"/>
        <v>0</v>
      </c>
      <c r="AK74" s="41">
        <f t="shared" si="31"/>
        <v>0</v>
      </c>
      <c r="AL74" s="49"/>
      <c r="AM74" s="40">
        <f t="shared" si="32"/>
        <v>0</v>
      </c>
      <c r="AN74" s="41">
        <f t="shared" si="33"/>
        <v>0</v>
      </c>
      <c r="AO74" s="17"/>
      <c r="AP74" s="40">
        <f t="shared" si="34"/>
        <v>0</v>
      </c>
      <c r="AQ74" s="41">
        <f t="shared" si="35"/>
        <v>0</v>
      </c>
      <c r="AR74" s="17"/>
      <c r="AS74" s="40">
        <f t="shared" si="36"/>
        <v>0</v>
      </c>
      <c r="AT74" s="41">
        <f t="shared" si="37"/>
        <v>0</v>
      </c>
      <c r="AU74" s="17"/>
      <c r="AV74" s="40">
        <f t="shared" si="38"/>
        <v>0</v>
      </c>
      <c r="AW74" s="41">
        <f t="shared" si="39"/>
        <v>0</v>
      </c>
      <c r="AX74" s="75"/>
      <c r="AY74" s="74" t="s">
        <v>141</v>
      </c>
      <c r="AZ74" s="75"/>
      <c r="BA74" s="75"/>
      <c r="BB74" s="75"/>
      <c r="BC74" s="75"/>
      <c r="BD74" s="75"/>
      <c r="BE74" s="75"/>
      <c r="BF74" s="20"/>
      <c r="BG74" s="20"/>
      <c r="BH74" s="20"/>
      <c r="BI74" s="20"/>
    </row>
    <row r="75" spans="1:61" x14ac:dyDescent="0.3">
      <c r="A75" s="70" t="s">
        <v>114</v>
      </c>
      <c r="B75" s="68">
        <v>0.48</v>
      </c>
      <c r="C75" s="67">
        <v>451</v>
      </c>
      <c r="D75" s="67" t="s">
        <v>17</v>
      </c>
      <c r="E75" s="46">
        <v>0.48</v>
      </c>
      <c r="F75" s="49"/>
      <c r="G75" s="37">
        <f t="shared" si="46"/>
        <v>0</v>
      </c>
      <c r="H75" s="53"/>
      <c r="I75" s="40">
        <v>0.31</v>
      </c>
      <c r="J75" s="41">
        <v>1240</v>
      </c>
      <c r="K75" s="18"/>
      <c r="L75" s="40">
        <f t="shared" si="16"/>
        <v>0</v>
      </c>
      <c r="M75" s="41">
        <f t="shared" si="17"/>
        <v>0</v>
      </c>
      <c r="N75" s="56"/>
      <c r="O75" s="40">
        <f t="shared" si="18"/>
        <v>0</v>
      </c>
      <c r="P75" s="41">
        <f t="shared" si="19"/>
        <v>0</v>
      </c>
      <c r="Q75" s="17"/>
      <c r="R75" s="40">
        <f t="shared" si="20"/>
        <v>0</v>
      </c>
      <c r="S75" s="41">
        <f t="shared" si="21"/>
        <v>0</v>
      </c>
      <c r="T75" s="19"/>
      <c r="U75" s="40">
        <f t="shared" si="40"/>
        <v>0</v>
      </c>
      <c r="V75" s="41">
        <f t="shared" si="41"/>
        <v>0</v>
      </c>
      <c r="W75" s="17"/>
      <c r="X75" s="40">
        <v>0.17</v>
      </c>
      <c r="Y75" s="41">
        <v>1700</v>
      </c>
      <c r="Z75" s="19"/>
      <c r="AA75" s="40">
        <f t="shared" si="24"/>
        <v>0</v>
      </c>
      <c r="AB75" s="41">
        <f t="shared" si="25"/>
        <v>0</v>
      </c>
      <c r="AC75" s="17"/>
      <c r="AD75" s="40">
        <f t="shared" si="26"/>
        <v>0</v>
      </c>
      <c r="AE75" s="41">
        <f t="shared" si="27"/>
        <v>0</v>
      </c>
      <c r="AF75" s="19"/>
      <c r="AG75" s="40">
        <f t="shared" si="28"/>
        <v>0</v>
      </c>
      <c r="AH75" s="41">
        <f t="shared" si="29"/>
        <v>0</v>
      </c>
      <c r="AI75" s="17"/>
      <c r="AJ75" s="40">
        <f t="shared" si="30"/>
        <v>0</v>
      </c>
      <c r="AK75" s="41">
        <f t="shared" si="31"/>
        <v>0</v>
      </c>
      <c r="AL75" s="49"/>
      <c r="AM75" s="40">
        <f t="shared" si="32"/>
        <v>0</v>
      </c>
      <c r="AN75" s="41">
        <f t="shared" si="33"/>
        <v>0</v>
      </c>
      <c r="AO75" s="17"/>
      <c r="AP75" s="40">
        <f t="shared" si="34"/>
        <v>0</v>
      </c>
      <c r="AQ75" s="41">
        <f t="shared" si="35"/>
        <v>0</v>
      </c>
      <c r="AR75" s="17"/>
      <c r="AS75" s="40">
        <f t="shared" si="36"/>
        <v>0</v>
      </c>
      <c r="AT75" s="41">
        <f t="shared" si="37"/>
        <v>0</v>
      </c>
      <c r="AU75" s="17"/>
      <c r="AV75" s="40">
        <f t="shared" si="38"/>
        <v>0</v>
      </c>
      <c r="AW75" s="41">
        <f t="shared" si="39"/>
        <v>0</v>
      </c>
      <c r="AX75" s="75"/>
      <c r="AY75" s="74" t="s">
        <v>141</v>
      </c>
      <c r="AZ75" s="75"/>
      <c r="BA75" s="75"/>
      <c r="BB75" s="75"/>
      <c r="BC75" s="75"/>
      <c r="BD75" s="75"/>
      <c r="BE75" s="75"/>
      <c r="BF75" s="20"/>
      <c r="BG75" s="20"/>
      <c r="BH75" s="20"/>
      <c r="BI75" s="20"/>
    </row>
    <row r="76" spans="1:61" x14ac:dyDescent="0.3">
      <c r="A76" s="70" t="s">
        <v>115</v>
      </c>
      <c r="B76" s="68">
        <v>2.85</v>
      </c>
      <c r="C76" s="67">
        <v>431</v>
      </c>
      <c r="D76" s="67" t="s">
        <v>60</v>
      </c>
      <c r="E76" s="46">
        <v>2.85</v>
      </c>
      <c r="F76" s="49">
        <v>0.3</v>
      </c>
      <c r="G76" s="37">
        <f>K76+Q76+T76+W76+AC76+AF76+AI76+AU76</f>
        <v>0</v>
      </c>
      <c r="H76" s="53"/>
      <c r="I76" s="40">
        <v>1</v>
      </c>
      <c r="J76" s="41">
        <v>4000</v>
      </c>
      <c r="K76" s="18"/>
      <c r="L76" s="40">
        <f t="shared" si="16"/>
        <v>0</v>
      </c>
      <c r="M76" s="41">
        <f t="shared" ref="M76:M94" si="47">L76*K37</f>
        <v>0</v>
      </c>
      <c r="N76" s="56"/>
      <c r="O76" s="40">
        <f t="shared" si="18"/>
        <v>0</v>
      </c>
      <c r="P76" s="41">
        <f t="shared" ref="P76:P94" si="48">O76*N37</f>
        <v>0</v>
      </c>
      <c r="Q76" s="17"/>
      <c r="R76" s="40">
        <v>0.1</v>
      </c>
      <c r="S76" s="41">
        <v>300</v>
      </c>
      <c r="T76" s="19"/>
      <c r="U76" s="40">
        <f t="shared" si="40"/>
        <v>0</v>
      </c>
      <c r="V76" s="41">
        <f t="shared" ref="V76:V94" si="49">U76*T37</f>
        <v>0</v>
      </c>
      <c r="W76" s="17"/>
      <c r="X76" s="40">
        <v>0.65</v>
      </c>
      <c r="Y76" s="41">
        <v>6500</v>
      </c>
      <c r="Z76" s="49"/>
      <c r="AA76" s="40">
        <f t="shared" si="24"/>
        <v>0</v>
      </c>
      <c r="AB76" s="41">
        <f t="shared" ref="AB76:AB94" si="50">AA76*Z37</f>
        <v>0</v>
      </c>
      <c r="AC76" s="17"/>
      <c r="AD76" s="40">
        <v>0.25</v>
      </c>
      <c r="AE76" s="41">
        <v>1500</v>
      </c>
      <c r="AF76" s="19"/>
      <c r="AG76" s="40">
        <f t="shared" si="28"/>
        <v>0</v>
      </c>
      <c r="AH76" s="41">
        <f t="shared" ref="AH76:AH94" si="51">AG76*AF37</f>
        <v>0</v>
      </c>
      <c r="AI76" s="17"/>
      <c r="AJ76" s="40">
        <f t="shared" si="30"/>
        <v>0</v>
      </c>
      <c r="AK76" s="41">
        <f t="shared" ref="AK76:AK94" si="52">AJ76*AI37</f>
        <v>0</v>
      </c>
      <c r="AL76" s="49"/>
      <c r="AM76" s="40">
        <f t="shared" si="32"/>
        <v>0</v>
      </c>
      <c r="AN76" s="41">
        <f t="shared" ref="AN76:AN94" si="53">AM76*AL37</f>
        <v>0</v>
      </c>
      <c r="AO76" s="53"/>
      <c r="AP76" s="40">
        <f t="shared" si="34"/>
        <v>0</v>
      </c>
      <c r="AQ76" s="41">
        <f t="shared" ref="AQ76:AQ94" si="54">AP76*AO37</f>
        <v>0</v>
      </c>
      <c r="AR76" s="53"/>
      <c r="AS76" s="40">
        <f t="shared" si="36"/>
        <v>0</v>
      </c>
      <c r="AT76" s="41">
        <f t="shared" ref="AT76:AT94" si="55">AS76*AR37</f>
        <v>0</v>
      </c>
      <c r="AU76" s="17"/>
      <c r="AV76" s="40">
        <f t="shared" si="38"/>
        <v>0</v>
      </c>
      <c r="AW76" s="41">
        <f t="shared" ref="AW76:AW94" si="56">AV76*AU37</f>
        <v>0</v>
      </c>
      <c r="AX76" s="73" t="s">
        <v>29</v>
      </c>
      <c r="AY76" s="74" t="s">
        <v>142</v>
      </c>
      <c r="AZ76" s="75"/>
      <c r="BA76" s="75"/>
      <c r="BB76" s="75"/>
      <c r="BC76" s="75"/>
      <c r="BD76" s="75"/>
      <c r="BE76" s="75"/>
      <c r="BF76" s="20"/>
      <c r="BG76" s="20"/>
      <c r="BH76" s="20"/>
      <c r="BI76" s="20"/>
    </row>
    <row r="77" spans="1:61" x14ac:dyDescent="0.3">
      <c r="A77" s="70" t="s">
        <v>116</v>
      </c>
      <c r="B77" s="68">
        <v>0.47</v>
      </c>
      <c r="C77" s="67">
        <v>451</v>
      </c>
      <c r="D77" s="67" t="s">
        <v>17</v>
      </c>
      <c r="E77" s="46">
        <f t="shared" si="42"/>
        <v>0.47</v>
      </c>
      <c r="F77" s="49"/>
      <c r="G77" s="37">
        <f t="shared" si="46"/>
        <v>0</v>
      </c>
      <c r="H77" s="53"/>
      <c r="I77" s="40">
        <v>0.3</v>
      </c>
      <c r="J77" s="41">
        <v>1200</v>
      </c>
      <c r="K77" s="18"/>
      <c r="L77" s="40">
        <f t="shared" si="16"/>
        <v>0</v>
      </c>
      <c r="M77" s="41">
        <f t="shared" si="47"/>
        <v>0</v>
      </c>
      <c r="N77" s="56"/>
      <c r="O77" s="40">
        <f t="shared" si="18"/>
        <v>0</v>
      </c>
      <c r="P77" s="41">
        <f t="shared" si="48"/>
        <v>0</v>
      </c>
      <c r="Q77" s="17"/>
      <c r="R77" s="40">
        <f t="shared" si="20"/>
        <v>0</v>
      </c>
      <c r="S77" s="41">
        <f t="shared" ref="S77:S94" si="57">R77*Q38</f>
        <v>0</v>
      </c>
      <c r="T77" s="19"/>
      <c r="U77" s="40">
        <f t="shared" si="40"/>
        <v>0</v>
      </c>
      <c r="V77" s="41">
        <f t="shared" si="49"/>
        <v>0</v>
      </c>
      <c r="W77" s="17"/>
      <c r="X77" s="40">
        <v>0.17</v>
      </c>
      <c r="Y77" s="41">
        <v>1700</v>
      </c>
      <c r="Z77" s="19"/>
      <c r="AA77" s="40">
        <f t="shared" si="24"/>
        <v>0</v>
      </c>
      <c r="AB77" s="41">
        <f t="shared" si="50"/>
        <v>0</v>
      </c>
      <c r="AC77" s="17"/>
      <c r="AD77" s="40">
        <f t="shared" si="26"/>
        <v>0</v>
      </c>
      <c r="AE77" s="41">
        <f t="shared" ref="AE77:AE94" si="58">AD77*AC38</f>
        <v>0</v>
      </c>
      <c r="AF77" s="19"/>
      <c r="AG77" s="40">
        <f t="shared" si="28"/>
        <v>0</v>
      </c>
      <c r="AH77" s="41">
        <f t="shared" si="51"/>
        <v>0</v>
      </c>
      <c r="AI77" s="17"/>
      <c r="AJ77" s="40">
        <f t="shared" si="30"/>
        <v>0</v>
      </c>
      <c r="AK77" s="41">
        <f t="shared" si="52"/>
        <v>0</v>
      </c>
      <c r="AL77" s="49"/>
      <c r="AM77" s="40">
        <f t="shared" si="32"/>
        <v>0</v>
      </c>
      <c r="AN77" s="41">
        <f t="shared" si="53"/>
        <v>0</v>
      </c>
      <c r="AO77" s="17"/>
      <c r="AP77" s="40">
        <f t="shared" si="34"/>
        <v>0</v>
      </c>
      <c r="AQ77" s="41">
        <f t="shared" si="54"/>
        <v>0</v>
      </c>
      <c r="AR77" s="17"/>
      <c r="AS77" s="40">
        <f t="shared" si="36"/>
        <v>0</v>
      </c>
      <c r="AT77" s="41">
        <f t="shared" si="55"/>
        <v>0</v>
      </c>
      <c r="AU77" s="17"/>
      <c r="AV77" s="40">
        <f t="shared" si="38"/>
        <v>0</v>
      </c>
      <c r="AW77" s="41">
        <f t="shared" si="56"/>
        <v>0</v>
      </c>
      <c r="AX77" s="75"/>
      <c r="AY77" s="74" t="s">
        <v>141</v>
      </c>
      <c r="AZ77" s="75"/>
      <c r="BA77" s="75"/>
      <c r="BB77" s="75"/>
      <c r="BC77" s="75"/>
      <c r="BD77" s="75"/>
      <c r="BE77" s="75"/>
      <c r="BF77" s="20"/>
      <c r="BG77" s="20"/>
      <c r="BH77" s="20"/>
      <c r="BI77" s="20"/>
    </row>
    <row r="78" spans="1:61" x14ac:dyDescent="0.3">
      <c r="A78" s="70" t="s">
        <v>117</v>
      </c>
      <c r="B78" s="68">
        <v>2.5</v>
      </c>
      <c r="C78" s="67">
        <v>451</v>
      </c>
      <c r="D78" s="67" t="s">
        <v>17</v>
      </c>
      <c r="E78" s="46">
        <v>2.5</v>
      </c>
      <c r="F78" s="49"/>
      <c r="G78" s="37">
        <f t="shared" si="46"/>
        <v>0</v>
      </c>
      <c r="H78" s="53"/>
      <c r="I78" s="40">
        <v>1.62</v>
      </c>
      <c r="J78" s="41">
        <v>6480</v>
      </c>
      <c r="K78" s="18"/>
      <c r="L78" s="40">
        <f t="shared" si="16"/>
        <v>0</v>
      </c>
      <c r="M78" s="41">
        <f t="shared" si="47"/>
        <v>0</v>
      </c>
      <c r="N78" s="56"/>
      <c r="O78" s="40">
        <f t="shared" si="18"/>
        <v>0</v>
      </c>
      <c r="P78" s="41">
        <f t="shared" si="48"/>
        <v>0</v>
      </c>
      <c r="Q78" s="17"/>
      <c r="R78" s="40">
        <v>0.12</v>
      </c>
      <c r="S78" s="41">
        <v>360</v>
      </c>
      <c r="T78" s="19"/>
      <c r="U78" s="40">
        <f t="shared" si="40"/>
        <v>0</v>
      </c>
      <c r="V78" s="41">
        <f t="shared" si="49"/>
        <v>0</v>
      </c>
      <c r="W78" s="17"/>
      <c r="X78" s="40">
        <v>0.56000000000000005</v>
      </c>
      <c r="Y78" s="41">
        <v>5600</v>
      </c>
      <c r="Z78" s="19"/>
      <c r="AA78" s="40">
        <f t="shared" si="24"/>
        <v>0</v>
      </c>
      <c r="AB78" s="41">
        <f t="shared" si="50"/>
        <v>0</v>
      </c>
      <c r="AC78" s="17"/>
      <c r="AD78" s="40">
        <f t="shared" si="26"/>
        <v>0</v>
      </c>
      <c r="AE78" s="41">
        <f t="shared" si="58"/>
        <v>0</v>
      </c>
      <c r="AF78" s="19"/>
      <c r="AG78" s="40">
        <f t="shared" si="28"/>
        <v>0</v>
      </c>
      <c r="AH78" s="41">
        <f t="shared" si="51"/>
        <v>0</v>
      </c>
      <c r="AI78" s="17"/>
      <c r="AJ78" s="40">
        <v>0.2</v>
      </c>
      <c r="AK78" s="41">
        <v>1200</v>
      </c>
      <c r="AL78" s="49"/>
      <c r="AM78" s="40">
        <f t="shared" si="32"/>
        <v>0</v>
      </c>
      <c r="AN78" s="41">
        <f t="shared" si="53"/>
        <v>0</v>
      </c>
      <c r="AO78" s="17"/>
      <c r="AP78" s="40">
        <f t="shared" si="34"/>
        <v>0</v>
      </c>
      <c r="AQ78" s="41">
        <f t="shared" si="54"/>
        <v>0</v>
      </c>
      <c r="AR78" s="17"/>
      <c r="AS78" s="40">
        <f t="shared" si="36"/>
        <v>0</v>
      </c>
      <c r="AT78" s="41">
        <f t="shared" si="55"/>
        <v>0</v>
      </c>
      <c r="AU78" s="17"/>
      <c r="AV78" s="40">
        <f t="shared" si="38"/>
        <v>0</v>
      </c>
      <c r="AW78" s="41">
        <f t="shared" si="56"/>
        <v>0</v>
      </c>
      <c r="AX78" s="75"/>
      <c r="AY78" s="74" t="s">
        <v>141</v>
      </c>
      <c r="AZ78" s="75"/>
      <c r="BA78" s="75"/>
      <c r="BB78" s="75"/>
      <c r="BC78" s="75"/>
      <c r="BD78" s="75"/>
      <c r="BE78" s="75"/>
      <c r="BF78" s="20"/>
      <c r="BG78" s="20"/>
      <c r="BH78" s="20"/>
      <c r="BI78" s="20"/>
    </row>
    <row r="79" spans="1:61" x14ac:dyDescent="0.3">
      <c r="A79" s="70" t="s">
        <v>118</v>
      </c>
      <c r="B79" s="68">
        <v>3.15</v>
      </c>
      <c r="C79" s="67">
        <v>451</v>
      </c>
      <c r="D79" s="67" t="s">
        <v>17</v>
      </c>
      <c r="E79" s="46">
        <v>3.15</v>
      </c>
      <c r="F79" s="49">
        <v>0.1</v>
      </c>
      <c r="G79" s="37">
        <f t="shared" si="46"/>
        <v>0</v>
      </c>
      <c r="H79" s="53"/>
      <c r="I79" s="40">
        <v>1.95</v>
      </c>
      <c r="J79" s="41">
        <v>7800</v>
      </c>
      <c r="K79" s="18"/>
      <c r="L79" s="40">
        <f t="shared" si="16"/>
        <v>0</v>
      </c>
      <c r="M79" s="41">
        <f t="shared" si="47"/>
        <v>0</v>
      </c>
      <c r="N79" s="56"/>
      <c r="O79" s="40">
        <f t="shared" si="18"/>
        <v>0</v>
      </c>
      <c r="P79" s="41">
        <f t="shared" si="48"/>
        <v>0</v>
      </c>
      <c r="Q79" s="17"/>
      <c r="R79" s="40">
        <v>0.15</v>
      </c>
      <c r="S79" s="41">
        <v>460</v>
      </c>
      <c r="T79" s="19"/>
      <c r="U79" s="40">
        <f t="shared" si="40"/>
        <v>0</v>
      </c>
      <c r="V79" s="41">
        <f t="shared" si="49"/>
        <v>0</v>
      </c>
      <c r="W79" s="17"/>
      <c r="X79" s="40">
        <v>0.5</v>
      </c>
      <c r="Y79" s="41">
        <v>1500</v>
      </c>
      <c r="Z79" s="19"/>
      <c r="AA79" s="40">
        <f t="shared" si="24"/>
        <v>0</v>
      </c>
      <c r="AB79" s="41">
        <f t="shared" si="50"/>
        <v>0</v>
      </c>
      <c r="AC79" s="17"/>
      <c r="AD79" s="40">
        <v>0.3</v>
      </c>
      <c r="AE79" s="41">
        <v>1800</v>
      </c>
      <c r="AF79" s="19"/>
      <c r="AG79" s="40">
        <f t="shared" si="28"/>
        <v>0</v>
      </c>
      <c r="AH79" s="41">
        <f t="shared" si="51"/>
        <v>0</v>
      </c>
      <c r="AI79" s="17"/>
      <c r="AJ79" s="40">
        <v>0.15</v>
      </c>
      <c r="AK79" s="41">
        <v>900</v>
      </c>
      <c r="AL79" s="49"/>
      <c r="AM79" s="40">
        <f t="shared" si="32"/>
        <v>0</v>
      </c>
      <c r="AN79" s="41">
        <f t="shared" si="53"/>
        <v>0</v>
      </c>
      <c r="AO79" s="17"/>
      <c r="AP79" s="40">
        <f t="shared" si="34"/>
        <v>0</v>
      </c>
      <c r="AQ79" s="41">
        <f t="shared" si="54"/>
        <v>0</v>
      </c>
      <c r="AR79" s="17"/>
      <c r="AS79" s="40">
        <f t="shared" si="36"/>
        <v>0</v>
      </c>
      <c r="AT79" s="41">
        <f t="shared" si="55"/>
        <v>0</v>
      </c>
      <c r="AU79" s="17"/>
      <c r="AV79" s="40">
        <f t="shared" si="38"/>
        <v>0</v>
      </c>
      <c r="AW79" s="41">
        <f t="shared" si="56"/>
        <v>0</v>
      </c>
      <c r="AX79" s="75"/>
      <c r="AY79" s="74" t="s">
        <v>141</v>
      </c>
      <c r="AZ79" s="75"/>
      <c r="BA79" s="75"/>
      <c r="BB79" s="75"/>
      <c r="BC79" s="75"/>
      <c r="BD79" s="75"/>
      <c r="BE79" s="75"/>
      <c r="BF79" s="20"/>
      <c r="BG79" s="20"/>
      <c r="BH79" s="20"/>
      <c r="BI79" s="20"/>
    </row>
    <row r="80" spans="1:61" x14ac:dyDescent="0.3">
      <c r="A80" s="70" t="s">
        <v>119</v>
      </c>
      <c r="B80" s="68">
        <v>0.3</v>
      </c>
      <c r="C80" s="67">
        <v>451</v>
      </c>
      <c r="D80" s="67" t="s">
        <v>17</v>
      </c>
      <c r="E80" s="46">
        <v>0.3</v>
      </c>
      <c r="F80" s="49"/>
      <c r="G80" s="37">
        <f t="shared" si="46"/>
        <v>0</v>
      </c>
      <c r="H80" s="53"/>
      <c r="I80" s="40">
        <f t="shared" si="44"/>
        <v>0</v>
      </c>
      <c r="J80" s="41">
        <f t="shared" ref="J80:J94" si="59">I80*H41</f>
        <v>0</v>
      </c>
      <c r="K80" s="18"/>
      <c r="L80" s="40">
        <f t="shared" si="16"/>
        <v>0</v>
      </c>
      <c r="M80" s="41">
        <f t="shared" si="47"/>
        <v>0</v>
      </c>
      <c r="N80" s="56"/>
      <c r="O80" s="40">
        <f t="shared" si="18"/>
        <v>0</v>
      </c>
      <c r="P80" s="41">
        <f t="shared" si="48"/>
        <v>0</v>
      </c>
      <c r="Q80" s="17"/>
      <c r="R80" s="40">
        <f t="shared" si="20"/>
        <v>0</v>
      </c>
      <c r="S80" s="41">
        <f t="shared" si="57"/>
        <v>0</v>
      </c>
      <c r="T80" s="19"/>
      <c r="U80" s="40">
        <f t="shared" si="40"/>
        <v>0</v>
      </c>
      <c r="V80" s="41">
        <f t="shared" si="49"/>
        <v>0</v>
      </c>
      <c r="W80" s="17"/>
      <c r="X80" s="40">
        <f t="shared" si="22"/>
        <v>0</v>
      </c>
      <c r="Y80" s="41">
        <f t="shared" ref="Y80:Y92" si="60">X80*W41</f>
        <v>0</v>
      </c>
      <c r="Z80" s="19"/>
      <c r="AA80" s="40">
        <f t="shared" si="24"/>
        <v>0</v>
      </c>
      <c r="AB80" s="41">
        <f t="shared" si="50"/>
        <v>0</v>
      </c>
      <c r="AC80" s="17"/>
      <c r="AD80" s="40">
        <f t="shared" si="26"/>
        <v>0</v>
      </c>
      <c r="AE80" s="41">
        <f t="shared" si="58"/>
        <v>0</v>
      </c>
      <c r="AF80" s="19"/>
      <c r="AG80" s="40">
        <f t="shared" si="28"/>
        <v>0</v>
      </c>
      <c r="AH80" s="41">
        <f t="shared" si="51"/>
        <v>0</v>
      </c>
      <c r="AI80" s="17"/>
      <c r="AJ80" s="40">
        <v>0.3</v>
      </c>
      <c r="AK80" s="41">
        <v>1800</v>
      </c>
      <c r="AL80" s="49"/>
      <c r="AM80" s="40">
        <f t="shared" si="32"/>
        <v>0</v>
      </c>
      <c r="AN80" s="41">
        <f t="shared" si="53"/>
        <v>0</v>
      </c>
      <c r="AO80" s="17"/>
      <c r="AP80" s="40">
        <f t="shared" si="34"/>
        <v>0</v>
      </c>
      <c r="AQ80" s="41">
        <f t="shared" si="54"/>
        <v>0</v>
      </c>
      <c r="AR80" s="17"/>
      <c r="AS80" s="40">
        <f t="shared" si="36"/>
        <v>0</v>
      </c>
      <c r="AT80" s="41">
        <f t="shared" si="55"/>
        <v>0</v>
      </c>
      <c r="AU80" s="17"/>
      <c r="AV80" s="40">
        <f t="shared" si="38"/>
        <v>0</v>
      </c>
      <c r="AW80" s="41">
        <f t="shared" si="56"/>
        <v>0</v>
      </c>
      <c r="AX80" s="75"/>
      <c r="AY80" s="74" t="s">
        <v>141</v>
      </c>
      <c r="AZ80" s="75"/>
      <c r="BA80" s="75"/>
      <c r="BB80" s="75"/>
      <c r="BC80" s="75"/>
      <c r="BD80" s="75"/>
      <c r="BE80" s="75"/>
      <c r="BF80" s="20"/>
      <c r="BG80" s="20"/>
      <c r="BH80" s="20"/>
      <c r="BI80" s="20"/>
    </row>
    <row r="81" spans="1:61" x14ac:dyDescent="0.3">
      <c r="A81" s="70" t="s">
        <v>120</v>
      </c>
      <c r="B81" s="68">
        <v>1.4</v>
      </c>
      <c r="C81" s="67">
        <v>451</v>
      </c>
      <c r="D81" s="67" t="s">
        <v>17</v>
      </c>
      <c r="E81" s="46">
        <v>1.4</v>
      </c>
      <c r="F81" s="49">
        <v>0.2</v>
      </c>
      <c r="G81" s="37">
        <f t="shared" si="46"/>
        <v>0</v>
      </c>
      <c r="H81" s="53"/>
      <c r="I81" s="40">
        <v>0.71</v>
      </c>
      <c r="J81" s="41">
        <v>2840</v>
      </c>
      <c r="K81" s="18"/>
      <c r="L81" s="40">
        <f t="shared" si="16"/>
        <v>0</v>
      </c>
      <c r="M81" s="41">
        <f t="shared" si="47"/>
        <v>0</v>
      </c>
      <c r="N81" s="56"/>
      <c r="O81" s="40">
        <f t="shared" si="18"/>
        <v>0</v>
      </c>
      <c r="P81" s="41">
        <f t="shared" si="48"/>
        <v>0</v>
      </c>
      <c r="Q81" s="17"/>
      <c r="R81" s="40">
        <f t="shared" si="20"/>
        <v>0</v>
      </c>
      <c r="S81" s="41">
        <f t="shared" si="57"/>
        <v>0</v>
      </c>
      <c r="T81" s="19"/>
      <c r="U81" s="40">
        <f t="shared" si="40"/>
        <v>0</v>
      </c>
      <c r="V81" s="41">
        <f t="shared" si="49"/>
        <v>0</v>
      </c>
      <c r="W81" s="17"/>
      <c r="X81" s="40">
        <v>0.4</v>
      </c>
      <c r="Y81" s="41">
        <v>4000</v>
      </c>
      <c r="Z81" s="19"/>
      <c r="AA81" s="40">
        <f t="shared" si="24"/>
        <v>0</v>
      </c>
      <c r="AB81" s="41">
        <f t="shared" si="50"/>
        <v>0</v>
      </c>
      <c r="AC81" s="17"/>
      <c r="AD81" s="40">
        <f t="shared" si="26"/>
        <v>0</v>
      </c>
      <c r="AE81" s="41">
        <f t="shared" si="58"/>
        <v>0</v>
      </c>
      <c r="AF81" s="19"/>
      <c r="AG81" s="40">
        <f t="shared" si="28"/>
        <v>0</v>
      </c>
      <c r="AH81" s="41">
        <f t="shared" si="51"/>
        <v>0</v>
      </c>
      <c r="AI81" s="17"/>
      <c r="AJ81" s="40">
        <v>0.09</v>
      </c>
      <c r="AK81" s="41">
        <v>540</v>
      </c>
      <c r="AL81" s="49"/>
      <c r="AM81" s="40">
        <f t="shared" si="32"/>
        <v>0</v>
      </c>
      <c r="AN81" s="41">
        <f t="shared" si="53"/>
        <v>0</v>
      </c>
      <c r="AO81" s="17"/>
      <c r="AP81" s="40">
        <f t="shared" si="34"/>
        <v>0</v>
      </c>
      <c r="AQ81" s="41">
        <f t="shared" si="54"/>
        <v>0</v>
      </c>
      <c r="AR81" s="17"/>
      <c r="AS81" s="40">
        <f t="shared" si="36"/>
        <v>0</v>
      </c>
      <c r="AT81" s="41">
        <f t="shared" si="55"/>
        <v>0</v>
      </c>
      <c r="AU81" s="17"/>
      <c r="AV81" s="40">
        <f t="shared" si="38"/>
        <v>0</v>
      </c>
      <c r="AW81" s="41">
        <f t="shared" si="56"/>
        <v>0</v>
      </c>
      <c r="AX81" s="75"/>
      <c r="AY81" s="74" t="s">
        <v>141</v>
      </c>
      <c r="AZ81" s="75"/>
      <c r="BA81" s="75"/>
      <c r="BB81" s="75"/>
      <c r="BC81" s="75"/>
      <c r="BD81" s="75"/>
      <c r="BE81" s="75"/>
      <c r="BF81" s="20"/>
      <c r="BG81" s="20"/>
      <c r="BH81" s="20"/>
      <c r="BI81" s="20"/>
    </row>
    <row r="82" spans="1:61" x14ac:dyDescent="0.3">
      <c r="A82" s="70" t="s">
        <v>121</v>
      </c>
      <c r="B82" s="68">
        <v>1.22</v>
      </c>
      <c r="C82" s="67">
        <v>451</v>
      </c>
      <c r="D82" s="67" t="s">
        <v>17</v>
      </c>
      <c r="E82" s="46">
        <v>1.22</v>
      </c>
      <c r="F82" s="49"/>
      <c r="G82" s="37">
        <f t="shared" si="46"/>
        <v>0</v>
      </c>
      <c r="H82" s="53"/>
      <c r="I82" s="40">
        <v>0.79</v>
      </c>
      <c r="J82" s="41">
        <v>3160</v>
      </c>
      <c r="K82" s="18"/>
      <c r="L82" s="40">
        <f t="shared" si="16"/>
        <v>0</v>
      </c>
      <c r="M82" s="41">
        <f t="shared" si="47"/>
        <v>0</v>
      </c>
      <c r="N82" s="56"/>
      <c r="O82" s="40">
        <f t="shared" si="18"/>
        <v>0</v>
      </c>
      <c r="P82" s="41">
        <f t="shared" si="48"/>
        <v>0</v>
      </c>
      <c r="Q82" s="17"/>
      <c r="R82" s="40">
        <f t="shared" si="20"/>
        <v>0</v>
      </c>
      <c r="S82" s="41">
        <f t="shared" si="57"/>
        <v>0</v>
      </c>
      <c r="T82" s="19"/>
      <c r="U82" s="40">
        <f t="shared" si="40"/>
        <v>0</v>
      </c>
      <c r="V82" s="41">
        <f t="shared" si="49"/>
        <v>0</v>
      </c>
      <c r="W82" s="17"/>
      <c r="X82" s="40">
        <f t="shared" si="22"/>
        <v>0</v>
      </c>
      <c r="Y82" s="41">
        <f t="shared" si="60"/>
        <v>0</v>
      </c>
      <c r="Z82" s="19"/>
      <c r="AA82" s="40">
        <f t="shared" si="24"/>
        <v>0</v>
      </c>
      <c r="AB82" s="41">
        <f t="shared" si="50"/>
        <v>0</v>
      </c>
      <c r="AC82" s="17"/>
      <c r="AD82" s="40">
        <v>0.28000000000000003</v>
      </c>
      <c r="AE82" s="41">
        <v>1680</v>
      </c>
      <c r="AF82" s="19"/>
      <c r="AG82" s="40">
        <f t="shared" si="28"/>
        <v>0</v>
      </c>
      <c r="AH82" s="41">
        <f t="shared" si="51"/>
        <v>0</v>
      </c>
      <c r="AI82" s="17"/>
      <c r="AJ82" s="40">
        <v>0.15</v>
      </c>
      <c r="AK82" s="41">
        <v>900</v>
      </c>
      <c r="AL82" s="49"/>
      <c r="AM82" s="40">
        <f t="shared" si="32"/>
        <v>0</v>
      </c>
      <c r="AN82" s="41">
        <f t="shared" si="53"/>
        <v>0</v>
      </c>
      <c r="AO82" s="17"/>
      <c r="AP82" s="40">
        <f t="shared" si="34"/>
        <v>0</v>
      </c>
      <c r="AQ82" s="41">
        <f t="shared" si="54"/>
        <v>0</v>
      </c>
      <c r="AR82" s="17"/>
      <c r="AS82" s="40">
        <f t="shared" si="36"/>
        <v>0</v>
      </c>
      <c r="AT82" s="41">
        <f t="shared" si="55"/>
        <v>0</v>
      </c>
      <c r="AU82" s="17"/>
      <c r="AV82" s="40">
        <f t="shared" si="38"/>
        <v>0</v>
      </c>
      <c r="AW82" s="41">
        <f t="shared" si="56"/>
        <v>0</v>
      </c>
      <c r="AX82" s="75"/>
      <c r="AY82" s="74" t="s">
        <v>141</v>
      </c>
      <c r="AZ82" s="75"/>
      <c r="BA82" s="75"/>
      <c r="BB82" s="75"/>
      <c r="BC82" s="75"/>
      <c r="BD82" s="75"/>
      <c r="BE82" s="75"/>
      <c r="BF82" s="20"/>
      <c r="BG82" s="20"/>
      <c r="BH82" s="20"/>
      <c r="BI82" s="20"/>
    </row>
    <row r="83" spans="1:61" x14ac:dyDescent="0.3">
      <c r="A83" s="70" t="s">
        <v>122</v>
      </c>
      <c r="B83" s="68">
        <v>7.0000000000000007E-2</v>
      </c>
      <c r="C83" s="67">
        <v>456</v>
      </c>
      <c r="D83" s="67" t="s">
        <v>17</v>
      </c>
      <c r="E83" s="46">
        <v>7.0000000000000007E-2</v>
      </c>
      <c r="F83" s="49"/>
      <c r="G83" s="37">
        <f t="shared" si="46"/>
        <v>0</v>
      </c>
      <c r="H83" s="53"/>
      <c r="I83" s="40">
        <f t="shared" si="44"/>
        <v>0</v>
      </c>
      <c r="J83" s="41">
        <f t="shared" si="59"/>
        <v>0</v>
      </c>
      <c r="K83" s="18"/>
      <c r="L83" s="40">
        <f t="shared" si="16"/>
        <v>0</v>
      </c>
      <c r="M83" s="41">
        <f t="shared" si="47"/>
        <v>0</v>
      </c>
      <c r="N83" s="56"/>
      <c r="O83" s="40">
        <f t="shared" si="18"/>
        <v>0</v>
      </c>
      <c r="P83" s="41">
        <f t="shared" si="48"/>
        <v>0</v>
      </c>
      <c r="Q83" s="17"/>
      <c r="R83" s="40">
        <f t="shared" si="20"/>
        <v>0</v>
      </c>
      <c r="S83" s="41">
        <f t="shared" si="57"/>
        <v>0</v>
      </c>
      <c r="T83" s="19"/>
      <c r="U83" s="40">
        <f t="shared" si="40"/>
        <v>0</v>
      </c>
      <c r="V83" s="41">
        <f t="shared" si="49"/>
        <v>0</v>
      </c>
      <c r="W83" s="17"/>
      <c r="X83" s="40">
        <f t="shared" si="22"/>
        <v>0</v>
      </c>
      <c r="Y83" s="41">
        <f t="shared" si="60"/>
        <v>0</v>
      </c>
      <c r="Z83" s="19"/>
      <c r="AA83" s="40">
        <f t="shared" si="24"/>
        <v>0</v>
      </c>
      <c r="AB83" s="41">
        <f t="shared" si="50"/>
        <v>0</v>
      </c>
      <c r="AC83" s="17"/>
      <c r="AD83" s="40">
        <v>7.0000000000000007E-2</v>
      </c>
      <c r="AE83" s="41">
        <v>420</v>
      </c>
      <c r="AF83" s="19"/>
      <c r="AG83" s="40">
        <f t="shared" si="28"/>
        <v>0</v>
      </c>
      <c r="AH83" s="41">
        <f t="shared" si="51"/>
        <v>0</v>
      </c>
      <c r="AI83" s="17"/>
      <c r="AJ83" s="40">
        <f t="shared" si="30"/>
        <v>0</v>
      </c>
      <c r="AK83" s="41">
        <f t="shared" si="52"/>
        <v>0</v>
      </c>
      <c r="AL83" s="49"/>
      <c r="AM83" s="40">
        <f t="shared" si="32"/>
        <v>0</v>
      </c>
      <c r="AN83" s="41">
        <f t="shared" si="53"/>
        <v>0</v>
      </c>
      <c r="AO83" s="17"/>
      <c r="AP83" s="40">
        <f t="shared" si="34"/>
        <v>0</v>
      </c>
      <c r="AQ83" s="41">
        <f t="shared" si="54"/>
        <v>0</v>
      </c>
      <c r="AR83" s="17"/>
      <c r="AS83" s="40">
        <f t="shared" si="36"/>
        <v>0</v>
      </c>
      <c r="AT83" s="41">
        <f t="shared" si="55"/>
        <v>0</v>
      </c>
      <c r="AU83" s="17"/>
      <c r="AV83" s="40">
        <f t="shared" si="38"/>
        <v>0</v>
      </c>
      <c r="AW83" s="41">
        <f t="shared" si="56"/>
        <v>0</v>
      </c>
      <c r="AX83" s="75"/>
      <c r="AY83" s="74" t="s">
        <v>141</v>
      </c>
      <c r="AZ83" s="75"/>
      <c r="BA83" s="75"/>
      <c r="BB83" s="75"/>
      <c r="BC83" s="75"/>
      <c r="BD83" s="75"/>
      <c r="BE83" s="75"/>
      <c r="BF83" s="20"/>
      <c r="BG83" s="20"/>
      <c r="BH83" s="20"/>
      <c r="BI83" s="20"/>
    </row>
    <row r="84" spans="1:61" x14ac:dyDescent="0.3">
      <c r="A84" s="70" t="s">
        <v>123</v>
      </c>
      <c r="B84" s="68">
        <v>0.49</v>
      </c>
      <c r="C84" s="67">
        <v>451</v>
      </c>
      <c r="D84" s="67" t="s">
        <v>17</v>
      </c>
      <c r="E84" s="46">
        <v>0.49</v>
      </c>
      <c r="F84" s="49"/>
      <c r="G84" s="37">
        <f t="shared" si="46"/>
        <v>0</v>
      </c>
      <c r="H84" s="53"/>
      <c r="I84" s="40">
        <v>0.32</v>
      </c>
      <c r="J84" s="41">
        <v>1280</v>
      </c>
      <c r="K84" s="18"/>
      <c r="L84" s="40">
        <f t="shared" si="16"/>
        <v>0</v>
      </c>
      <c r="M84" s="41">
        <f t="shared" si="47"/>
        <v>0</v>
      </c>
      <c r="N84" s="56"/>
      <c r="O84" s="40">
        <f t="shared" si="18"/>
        <v>0</v>
      </c>
      <c r="P84" s="41">
        <f t="shared" si="48"/>
        <v>0</v>
      </c>
      <c r="Q84" s="17"/>
      <c r="R84" s="40">
        <f t="shared" si="20"/>
        <v>0</v>
      </c>
      <c r="S84" s="41">
        <f t="shared" si="57"/>
        <v>0</v>
      </c>
      <c r="T84" s="19"/>
      <c r="U84" s="40">
        <f t="shared" si="40"/>
        <v>0</v>
      </c>
      <c r="V84" s="41">
        <f t="shared" si="49"/>
        <v>0</v>
      </c>
      <c r="W84" s="17"/>
      <c r="X84" s="40">
        <f t="shared" si="22"/>
        <v>0</v>
      </c>
      <c r="Y84" s="41">
        <f t="shared" si="60"/>
        <v>0</v>
      </c>
      <c r="Z84" s="19"/>
      <c r="AA84" s="40">
        <f t="shared" si="24"/>
        <v>0</v>
      </c>
      <c r="AB84" s="41">
        <f t="shared" si="50"/>
        <v>0</v>
      </c>
      <c r="AC84" s="17"/>
      <c r="AD84" s="40">
        <v>0.17</v>
      </c>
      <c r="AE84" s="41">
        <v>1020</v>
      </c>
      <c r="AF84" s="19"/>
      <c r="AG84" s="40">
        <f t="shared" si="28"/>
        <v>0</v>
      </c>
      <c r="AH84" s="41">
        <f t="shared" si="51"/>
        <v>0</v>
      </c>
      <c r="AI84" s="17"/>
      <c r="AJ84" s="40">
        <f t="shared" si="30"/>
        <v>0</v>
      </c>
      <c r="AK84" s="41">
        <f t="shared" si="52"/>
        <v>0</v>
      </c>
      <c r="AL84" s="49"/>
      <c r="AM84" s="40">
        <f t="shared" si="32"/>
        <v>0</v>
      </c>
      <c r="AN84" s="41">
        <f t="shared" si="53"/>
        <v>0</v>
      </c>
      <c r="AO84" s="17"/>
      <c r="AP84" s="40">
        <f t="shared" si="34"/>
        <v>0</v>
      </c>
      <c r="AQ84" s="41">
        <f t="shared" si="54"/>
        <v>0</v>
      </c>
      <c r="AR84" s="17"/>
      <c r="AS84" s="40">
        <f t="shared" si="36"/>
        <v>0</v>
      </c>
      <c r="AT84" s="41">
        <f t="shared" si="55"/>
        <v>0</v>
      </c>
      <c r="AU84" s="17"/>
      <c r="AV84" s="40">
        <f t="shared" si="38"/>
        <v>0</v>
      </c>
      <c r="AW84" s="41">
        <f t="shared" si="56"/>
        <v>0</v>
      </c>
      <c r="AX84" s="75"/>
      <c r="AY84" s="74" t="s">
        <v>141</v>
      </c>
      <c r="AZ84" s="75"/>
      <c r="BA84" s="75"/>
      <c r="BB84" s="75"/>
      <c r="BC84" s="75"/>
      <c r="BD84" s="75"/>
      <c r="BE84" s="75"/>
      <c r="BF84" s="20"/>
      <c r="BG84" s="20"/>
      <c r="BH84" s="20"/>
      <c r="BI84" s="20"/>
    </row>
    <row r="85" spans="1:61" x14ac:dyDescent="0.3">
      <c r="A85" s="70" t="s">
        <v>124</v>
      </c>
      <c r="B85" s="68">
        <v>0.13</v>
      </c>
      <c r="C85" s="67">
        <v>456</v>
      </c>
      <c r="D85" s="67" t="s">
        <v>17</v>
      </c>
      <c r="E85" s="46">
        <v>0.13</v>
      </c>
      <c r="F85" s="49"/>
      <c r="G85" s="37">
        <f t="shared" si="46"/>
        <v>0</v>
      </c>
      <c r="H85" s="53"/>
      <c r="I85" s="40">
        <f t="shared" si="44"/>
        <v>0</v>
      </c>
      <c r="J85" s="41">
        <f t="shared" si="59"/>
        <v>0</v>
      </c>
      <c r="K85" s="18"/>
      <c r="L85" s="40">
        <f t="shared" si="16"/>
        <v>0</v>
      </c>
      <c r="M85" s="41">
        <f t="shared" si="47"/>
        <v>0</v>
      </c>
      <c r="N85" s="56"/>
      <c r="O85" s="40">
        <f t="shared" si="18"/>
        <v>0</v>
      </c>
      <c r="P85" s="41">
        <f t="shared" si="48"/>
        <v>0</v>
      </c>
      <c r="Q85" s="17"/>
      <c r="R85" s="40">
        <f t="shared" si="20"/>
        <v>0</v>
      </c>
      <c r="S85" s="41">
        <f t="shared" si="57"/>
        <v>0</v>
      </c>
      <c r="T85" s="19"/>
      <c r="U85" s="40">
        <f t="shared" si="40"/>
        <v>0</v>
      </c>
      <c r="V85" s="41">
        <f t="shared" si="49"/>
        <v>0</v>
      </c>
      <c r="W85" s="17"/>
      <c r="X85" s="40">
        <f t="shared" si="22"/>
        <v>0</v>
      </c>
      <c r="Y85" s="41">
        <f t="shared" si="60"/>
        <v>0</v>
      </c>
      <c r="Z85" s="19"/>
      <c r="AA85" s="40">
        <f t="shared" si="24"/>
        <v>0</v>
      </c>
      <c r="AB85" s="41">
        <f t="shared" si="50"/>
        <v>0</v>
      </c>
      <c r="AC85" s="17"/>
      <c r="AD85" s="40">
        <v>0.13</v>
      </c>
      <c r="AE85" s="41">
        <v>780</v>
      </c>
      <c r="AF85" s="19"/>
      <c r="AG85" s="40">
        <f t="shared" si="28"/>
        <v>0</v>
      </c>
      <c r="AH85" s="41">
        <f t="shared" si="51"/>
        <v>0</v>
      </c>
      <c r="AI85" s="17"/>
      <c r="AJ85" s="40">
        <f t="shared" si="30"/>
        <v>0</v>
      </c>
      <c r="AK85" s="41">
        <f t="shared" si="52"/>
        <v>0</v>
      </c>
      <c r="AL85" s="49"/>
      <c r="AM85" s="40">
        <f t="shared" si="32"/>
        <v>0</v>
      </c>
      <c r="AN85" s="41">
        <f t="shared" si="53"/>
        <v>0</v>
      </c>
      <c r="AO85" s="17"/>
      <c r="AP85" s="40">
        <f t="shared" si="34"/>
        <v>0</v>
      </c>
      <c r="AQ85" s="41">
        <f t="shared" si="54"/>
        <v>0</v>
      </c>
      <c r="AR85" s="17"/>
      <c r="AS85" s="40">
        <f t="shared" si="36"/>
        <v>0</v>
      </c>
      <c r="AT85" s="41">
        <f t="shared" si="55"/>
        <v>0</v>
      </c>
      <c r="AU85" s="17"/>
      <c r="AV85" s="40">
        <f t="shared" si="38"/>
        <v>0</v>
      </c>
      <c r="AW85" s="41">
        <f t="shared" si="56"/>
        <v>0</v>
      </c>
      <c r="AX85" s="75"/>
      <c r="AY85" s="74" t="s">
        <v>141</v>
      </c>
      <c r="AZ85" s="75"/>
      <c r="BA85" s="75"/>
      <c r="BB85" s="75"/>
      <c r="BC85" s="75"/>
      <c r="BD85" s="75"/>
      <c r="BE85" s="75"/>
      <c r="BF85" s="20"/>
      <c r="BG85" s="20"/>
      <c r="BH85" s="20"/>
      <c r="BI85" s="20"/>
    </row>
    <row r="86" spans="1:61" x14ac:dyDescent="0.3">
      <c r="A86" s="69" t="s">
        <v>125</v>
      </c>
      <c r="B86" s="68">
        <v>0.76</v>
      </c>
      <c r="C86" s="67">
        <v>451</v>
      </c>
      <c r="D86" s="67" t="s">
        <v>17</v>
      </c>
      <c r="E86" s="46">
        <v>0.76</v>
      </c>
      <c r="F86" s="49"/>
      <c r="G86" s="37">
        <f t="shared" si="46"/>
        <v>0</v>
      </c>
      <c r="H86" s="53"/>
      <c r="I86" s="40">
        <f t="shared" si="44"/>
        <v>0</v>
      </c>
      <c r="J86" s="41">
        <f t="shared" si="59"/>
        <v>0</v>
      </c>
      <c r="K86" s="18"/>
      <c r="L86" s="40">
        <f t="shared" si="16"/>
        <v>0</v>
      </c>
      <c r="M86" s="41">
        <f t="shared" si="47"/>
        <v>0</v>
      </c>
      <c r="N86" s="56"/>
      <c r="O86" s="40">
        <f t="shared" si="18"/>
        <v>0</v>
      </c>
      <c r="P86" s="41">
        <f t="shared" si="48"/>
        <v>0</v>
      </c>
      <c r="Q86" s="17"/>
      <c r="R86" s="40">
        <f t="shared" si="20"/>
        <v>0</v>
      </c>
      <c r="S86" s="41">
        <f t="shared" si="57"/>
        <v>0</v>
      </c>
      <c r="T86" s="19"/>
      <c r="U86" s="40">
        <f t="shared" si="40"/>
        <v>0</v>
      </c>
      <c r="V86" s="41">
        <f t="shared" si="49"/>
        <v>0</v>
      </c>
      <c r="W86" s="17"/>
      <c r="X86" s="40">
        <f t="shared" si="22"/>
        <v>0</v>
      </c>
      <c r="Y86" s="41">
        <f t="shared" si="60"/>
        <v>0</v>
      </c>
      <c r="Z86" s="19"/>
      <c r="AA86" s="40">
        <f t="shared" si="24"/>
        <v>0</v>
      </c>
      <c r="AB86" s="41">
        <f t="shared" si="50"/>
        <v>0</v>
      </c>
      <c r="AC86" s="17"/>
      <c r="AD86" s="40">
        <f t="shared" si="26"/>
        <v>0</v>
      </c>
      <c r="AE86" s="41">
        <f t="shared" si="58"/>
        <v>0</v>
      </c>
      <c r="AF86" s="19"/>
      <c r="AG86" s="40">
        <f t="shared" si="28"/>
        <v>0</v>
      </c>
      <c r="AH86" s="41">
        <f t="shared" si="51"/>
        <v>0</v>
      </c>
      <c r="AI86" s="17"/>
      <c r="AJ86" s="40">
        <v>0.76</v>
      </c>
      <c r="AK86" s="41">
        <v>4560</v>
      </c>
      <c r="AL86" s="49"/>
      <c r="AM86" s="40">
        <f t="shared" si="32"/>
        <v>0</v>
      </c>
      <c r="AN86" s="41">
        <f t="shared" si="53"/>
        <v>0</v>
      </c>
      <c r="AO86" s="17"/>
      <c r="AP86" s="40">
        <f t="shared" si="34"/>
        <v>0</v>
      </c>
      <c r="AQ86" s="41">
        <f t="shared" si="54"/>
        <v>0</v>
      </c>
      <c r="AR86" s="17"/>
      <c r="AS86" s="40">
        <f t="shared" si="36"/>
        <v>0</v>
      </c>
      <c r="AT86" s="41">
        <f t="shared" si="55"/>
        <v>0</v>
      </c>
      <c r="AU86" s="17"/>
      <c r="AV86" s="40">
        <f t="shared" si="38"/>
        <v>0</v>
      </c>
      <c r="AW86" s="41">
        <f t="shared" si="56"/>
        <v>0</v>
      </c>
      <c r="AX86" s="75"/>
      <c r="AY86" s="74" t="s">
        <v>141</v>
      </c>
      <c r="AZ86" s="75"/>
      <c r="BA86" s="75"/>
      <c r="BB86" s="75"/>
      <c r="BC86" s="75"/>
      <c r="BD86" s="75"/>
      <c r="BE86" s="75"/>
      <c r="BF86" s="20"/>
      <c r="BG86" s="20"/>
      <c r="BH86" s="20"/>
      <c r="BI86" s="20"/>
    </row>
    <row r="87" spans="1:61" x14ac:dyDescent="0.3">
      <c r="A87" s="70" t="s">
        <v>126</v>
      </c>
      <c r="B87" s="68">
        <v>0.41</v>
      </c>
      <c r="C87" s="67">
        <v>451</v>
      </c>
      <c r="D87" s="67" t="s">
        <v>19</v>
      </c>
      <c r="E87" s="46">
        <v>0.41</v>
      </c>
      <c r="F87" s="49"/>
      <c r="G87" s="37">
        <f t="shared" si="46"/>
        <v>0</v>
      </c>
      <c r="H87" s="53"/>
      <c r="I87" s="40">
        <v>0.17</v>
      </c>
      <c r="J87" s="41">
        <v>680</v>
      </c>
      <c r="K87" s="18"/>
      <c r="L87" s="40">
        <f t="shared" si="16"/>
        <v>0</v>
      </c>
      <c r="M87" s="41">
        <f t="shared" si="47"/>
        <v>0</v>
      </c>
      <c r="N87" s="56"/>
      <c r="O87" s="40">
        <f t="shared" si="18"/>
        <v>0</v>
      </c>
      <c r="P87" s="41">
        <f t="shared" si="48"/>
        <v>0</v>
      </c>
      <c r="Q87" s="17"/>
      <c r="R87" s="40">
        <f t="shared" si="20"/>
        <v>0</v>
      </c>
      <c r="S87" s="41">
        <f t="shared" si="57"/>
        <v>0</v>
      </c>
      <c r="T87" s="19"/>
      <c r="U87" s="40">
        <f t="shared" si="40"/>
        <v>0</v>
      </c>
      <c r="V87" s="41">
        <f t="shared" si="49"/>
        <v>0</v>
      </c>
      <c r="W87" s="17"/>
      <c r="X87" s="40">
        <f t="shared" si="22"/>
        <v>0</v>
      </c>
      <c r="Y87" s="41">
        <f t="shared" si="60"/>
        <v>0</v>
      </c>
      <c r="Z87" s="19"/>
      <c r="AA87" s="40">
        <f t="shared" si="24"/>
        <v>0</v>
      </c>
      <c r="AB87" s="41">
        <f t="shared" si="50"/>
        <v>0</v>
      </c>
      <c r="AC87" s="17"/>
      <c r="AD87" s="40">
        <v>0.24</v>
      </c>
      <c r="AE87" s="41">
        <v>1440</v>
      </c>
      <c r="AF87" s="19"/>
      <c r="AG87" s="40">
        <f t="shared" si="28"/>
        <v>0</v>
      </c>
      <c r="AH87" s="41">
        <f t="shared" si="51"/>
        <v>0</v>
      </c>
      <c r="AI87" s="17"/>
      <c r="AJ87" s="40">
        <f t="shared" si="30"/>
        <v>0</v>
      </c>
      <c r="AK87" s="41">
        <f t="shared" si="52"/>
        <v>0</v>
      </c>
      <c r="AL87" s="49"/>
      <c r="AM87" s="40">
        <f t="shared" si="32"/>
        <v>0</v>
      </c>
      <c r="AN87" s="41">
        <f t="shared" si="53"/>
        <v>0</v>
      </c>
      <c r="AO87" s="17"/>
      <c r="AP87" s="40">
        <f t="shared" si="34"/>
        <v>0</v>
      </c>
      <c r="AQ87" s="41">
        <f t="shared" si="54"/>
        <v>0</v>
      </c>
      <c r="AR87" s="17"/>
      <c r="AS87" s="40">
        <f t="shared" si="36"/>
        <v>0</v>
      </c>
      <c r="AT87" s="41">
        <f t="shared" si="55"/>
        <v>0</v>
      </c>
      <c r="AU87" s="17"/>
      <c r="AV87" s="40">
        <f t="shared" si="38"/>
        <v>0</v>
      </c>
      <c r="AW87" s="41">
        <f t="shared" si="56"/>
        <v>0</v>
      </c>
      <c r="AX87" s="75"/>
      <c r="AY87" s="74" t="s">
        <v>141</v>
      </c>
      <c r="AZ87" s="75"/>
      <c r="BA87" s="75"/>
      <c r="BB87" s="75"/>
      <c r="BC87" s="75"/>
      <c r="BD87" s="75"/>
      <c r="BE87" s="75"/>
      <c r="BF87" s="20"/>
      <c r="BG87" s="20"/>
      <c r="BH87" s="20"/>
      <c r="BI87" s="20"/>
    </row>
    <row r="88" spans="1:61" x14ac:dyDescent="0.3">
      <c r="A88" s="70" t="s">
        <v>127</v>
      </c>
      <c r="B88" s="68">
        <v>0.49</v>
      </c>
      <c r="C88" s="67">
        <v>431</v>
      </c>
      <c r="D88" s="67" t="s">
        <v>60</v>
      </c>
      <c r="E88" s="46">
        <v>0.49</v>
      </c>
      <c r="F88" s="49"/>
      <c r="G88" s="37">
        <f>K88+Q88+T88+W88+AC88+AF88+AI88+AU88</f>
        <v>0</v>
      </c>
      <c r="H88" s="53"/>
      <c r="I88" s="40">
        <f t="shared" si="44"/>
        <v>0</v>
      </c>
      <c r="J88" s="41">
        <f t="shared" si="59"/>
        <v>0</v>
      </c>
      <c r="K88" s="18"/>
      <c r="L88" s="40">
        <f t="shared" si="16"/>
        <v>0</v>
      </c>
      <c r="M88" s="41">
        <f t="shared" si="47"/>
        <v>0</v>
      </c>
      <c r="N88" s="56"/>
      <c r="O88" s="40">
        <f t="shared" si="18"/>
        <v>0</v>
      </c>
      <c r="P88" s="41">
        <f t="shared" si="48"/>
        <v>0</v>
      </c>
      <c r="Q88" s="17"/>
      <c r="R88" s="40">
        <f t="shared" si="20"/>
        <v>0</v>
      </c>
      <c r="S88" s="41">
        <f t="shared" si="57"/>
        <v>0</v>
      </c>
      <c r="T88" s="19"/>
      <c r="U88" s="40">
        <f t="shared" si="40"/>
        <v>0</v>
      </c>
      <c r="V88" s="41">
        <f t="shared" si="49"/>
        <v>0</v>
      </c>
      <c r="W88" s="17"/>
      <c r="X88" s="40">
        <f t="shared" si="22"/>
        <v>0</v>
      </c>
      <c r="Y88" s="41">
        <f t="shared" si="60"/>
        <v>0</v>
      </c>
      <c r="Z88" s="49"/>
      <c r="AA88" s="40">
        <f t="shared" si="24"/>
        <v>0</v>
      </c>
      <c r="AB88" s="41">
        <f t="shared" si="50"/>
        <v>0</v>
      </c>
      <c r="AC88" s="17"/>
      <c r="AD88" s="40">
        <v>0.32</v>
      </c>
      <c r="AE88" s="41">
        <v>1920</v>
      </c>
      <c r="AF88" s="19"/>
      <c r="AG88" s="40">
        <f t="shared" si="28"/>
        <v>0</v>
      </c>
      <c r="AH88" s="41">
        <f t="shared" si="51"/>
        <v>0</v>
      </c>
      <c r="AI88" s="17"/>
      <c r="AJ88" s="40">
        <f t="shared" si="30"/>
        <v>0</v>
      </c>
      <c r="AK88" s="41">
        <f t="shared" si="52"/>
        <v>0</v>
      </c>
      <c r="AL88" s="49"/>
      <c r="AM88" s="40">
        <v>0.17</v>
      </c>
      <c r="AN88" s="41">
        <v>680</v>
      </c>
      <c r="AO88" s="53"/>
      <c r="AP88" s="40">
        <f t="shared" si="34"/>
        <v>0</v>
      </c>
      <c r="AQ88" s="41">
        <f t="shared" si="54"/>
        <v>0</v>
      </c>
      <c r="AR88" s="53"/>
      <c r="AS88" s="40">
        <f t="shared" si="36"/>
        <v>0</v>
      </c>
      <c r="AT88" s="41">
        <f t="shared" si="55"/>
        <v>0</v>
      </c>
      <c r="AU88" s="17"/>
      <c r="AV88" s="40">
        <f t="shared" si="38"/>
        <v>0</v>
      </c>
      <c r="AW88" s="41">
        <f t="shared" si="56"/>
        <v>0</v>
      </c>
      <c r="AX88" s="73" t="s">
        <v>29</v>
      </c>
      <c r="AY88" s="74" t="s">
        <v>142</v>
      </c>
      <c r="AZ88" s="75"/>
      <c r="BA88" s="75"/>
      <c r="BB88" s="75"/>
      <c r="BC88" s="75"/>
      <c r="BD88" s="75"/>
      <c r="BE88" s="75"/>
      <c r="BF88" s="20"/>
      <c r="BG88" s="20"/>
      <c r="BH88" s="20"/>
      <c r="BI88" s="20"/>
    </row>
    <row r="89" spans="1:61" x14ac:dyDescent="0.3">
      <c r="A89" s="70" t="s">
        <v>128</v>
      </c>
      <c r="B89" s="68">
        <v>1.31</v>
      </c>
      <c r="C89" s="67">
        <v>451</v>
      </c>
      <c r="D89" s="67" t="s">
        <v>17</v>
      </c>
      <c r="E89" s="46">
        <v>1.41</v>
      </c>
      <c r="F89" s="49"/>
      <c r="G89" s="37">
        <f t="shared" si="46"/>
        <v>0</v>
      </c>
      <c r="H89" s="53"/>
      <c r="I89" s="40">
        <f t="shared" si="44"/>
        <v>0</v>
      </c>
      <c r="J89" s="41">
        <f t="shared" si="59"/>
        <v>0</v>
      </c>
      <c r="K89" s="18"/>
      <c r="L89" s="40">
        <f t="shared" si="16"/>
        <v>0</v>
      </c>
      <c r="M89" s="41">
        <f t="shared" si="47"/>
        <v>0</v>
      </c>
      <c r="N89" s="56"/>
      <c r="O89" s="40">
        <v>0.85</v>
      </c>
      <c r="P89" s="41">
        <v>6800</v>
      </c>
      <c r="Q89" s="17"/>
      <c r="R89" s="40">
        <f t="shared" si="20"/>
        <v>0</v>
      </c>
      <c r="S89" s="41">
        <f t="shared" si="57"/>
        <v>0</v>
      </c>
      <c r="T89" s="19"/>
      <c r="U89" s="40">
        <f t="shared" si="40"/>
        <v>0</v>
      </c>
      <c r="V89" s="41">
        <f t="shared" si="49"/>
        <v>0</v>
      </c>
      <c r="W89" s="17"/>
      <c r="X89" s="40">
        <f t="shared" si="22"/>
        <v>0</v>
      </c>
      <c r="Y89" s="41">
        <f t="shared" si="60"/>
        <v>0</v>
      </c>
      <c r="Z89" s="19"/>
      <c r="AA89" s="40">
        <f t="shared" si="24"/>
        <v>0</v>
      </c>
      <c r="AB89" s="41">
        <f t="shared" si="50"/>
        <v>0</v>
      </c>
      <c r="AC89" s="17"/>
      <c r="AD89" s="40">
        <f t="shared" si="26"/>
        <v>0</v>
      </c>
      <c r="AE89" s="41">
        <f t="shared" si="58"/>
        <v>0</v>
      </c>
      <c r="AF89" s="19"/>
      <c r="AG89" s="40">
        <f t="shared" si="28"/>
        <v>0</v>
      </c>
      <c r="AH89" s="41">
        <f t="shared" si="51"/>
        <v>0</v>
      </c>
      <c r="AI89" s="17"/>
      <c r="AJ89" s="40">
        <v>0.1</v>
      </c>
      <c r="AK89" s="41">
        <v>600</v>
      </c>
      <c r="AL89" s="49"/>
      <c r="AM89" s="40">
        <f t="shared" si="32"/>
        <v>0</v>
      </c>
      <c r="AN89" s="41">
        <f t="shared" si="53"/>
        <v>0</v>
      </c>
      <c r="AO89" s="17"/>
      <c r="AP89" s="40">
        <v>0.46</v>
      </c>
      <c r="AQ89" s="41">
        <v>2760</v>
      </c>
      <c r="AR89" s="17"/>
      <c r="AS89" s="40">
        <f t="shared" si="36"/>
        <v>0</v>
      </c>
      <c r="AT89" s="41">
        <f t="shared" si="55"/>
        <v>0</v>
      </c>
      <c r="AU89" s="17"/>
      <c r="AV89" s="40">
        <f t="shared" si="38"/>
        <v>0</v>
      </c>
      <c r="AW89" s="41">
        <f t="shared" si="56"/>
        <v>0</v>
      </c>
      <c r="AX89" s="75"/>
      <c r="AY89" s="74" t="s">
        <v>141</v>
      </c>
      <c r="AZ89" s="75"/>
      <c r="BA89" s="75"/>
      <c r="BB89" s="75"/>
      <c r="BC89" s="75"/>
      <c r="BD89" s="75"/>
      <c r="BE89" s="75"/>
      <c r="BF89" s="20"/>
      <c r="BG89" s="20"/>
      <c r="BH89" s="20"/>
      <c r="BI89" s="20"/>
    </row>
    <row r="90" spans="1:61" x14ac:dyDescent="0.3">
      <c r="A90" s="70" t="s">
        <v>129</v>
      </c>
      <c r="B90" s="68">
        <v>0.15</v>
      </c>
      <c r="C90" s="67">
        <v>431</v>
      </c>
      <c r="D90" s="67" t="s">
        <v>130</v>
      </c>
      <c r="E90" s="46">
        <v>0.15</v>
      </c>
      <c r="F90" s="49"/>
      <c r="G90" s="37">
        <f>K90+Q90+T90+W90+AC90+AF90+AI90+AU90</f>
        <v>0</v>
      </c>
      <c r="H90" s="53"/>
      <c r="I90" s="40">
        <f t="shared" si="44"/>
        <v>0</v>
      </c>
      <c r="J90" s="41">
        <f t="shared" si="59"/>
        <v>0</v>
      </c>
      <c r="K90" s="18"/>
      <c r="L90" s="40">
        <f t="shared" si="16"/>
        <v>0</v>
      </c>
      <c r="M90" s="41">
        <f t="shared" si="47"/>
        <v>0</v>
      </c>
      <c r="N90" s="56"/>
      <c r="O90" s="40">
        <f t="shared" si="18"/>
        <v>0</v>
      </c>
      <c r="P90" s="41">
        <f t="shared" si="48"/>
        <v>0</v>
      </c>
      <c r="Q90" s="17"/>
      <c r="R90" s="40">
        <f t="shared" si="20"/>
        <v>0</v>
      </c>
      <c r="S90" s="41">
        <f t="shared" si="57"/>
        <v>0</v>
      </c>
      <c r="T90" s="19"/>
      <c r="U90" s="40">
        <f t="shared" si="40"/>
        <v>0</v>
      </c>
      <c r="V90" s="41">
        <f t="shared" si="49"/>
        <v>0</v>
      </c>
      <c r="W90" s="17"/>
      <c r="X90" s="40">
        <v>0.15</v>
      </c>
      <c r="Y90" s="41">
        <v>1500</v>
      </c>
      <c r="Z90" s="49"/>
      <c r="AA90" s="40">
        <f t="shared" si="24"/>
        <v>0</v>
      </c>
      <c r="AB90" s="41">
        <f t="shared" si="50"/>
        <v>0</v>
      </c>
      <c r="AC90" s="17"/>
      <c r="AD90" s="40">
        <f t="shared" si="26"/>
        <v>0</v>
      </c>
      <c r="AE90" s="41">
        <f t="shared" si="58"/>
        <v>0</v>
      </c>
      <c r="AF90" s="19"/>
      <c r="AG90" s="40">
        <f t="shared" si="28"/>
        <v>0</v>
      </c>
      <c r="AH90" s="41">
        <f t="shared" si="51"/>
        <v>0</v>
      </c>
      <c r="AI90" s="17"/>
      <c r="AJ90" s="40">
        <f t="shared" si="30"/>
        <v>0</v>
      </c>
      <c r="AK90" s="41">
        <f t="shared" si="52"/>
        <v>0</v>
      </c>
      <c r="AL90" s="49"/>
      <c r="AM90" s="40">
        <f t="shared" si="32"/>
        <v>0</v>
      </c>
      <c r="AN90" s="41">
        <f t="shared" si="53"/>
        <v>0</v>
      </c>
      <c r="AO90" s="53"/>
      <c r="AP90" s="40">
        <f t="shared" si="34"/>
        <v>0</v>
      </c>
      <c r="AQ90" s="41">
        <f t="shared" si="54"/>
        <v>0</v>
      </c>
      <c r="AR90" s="53"/>
      <c r="AS90" s="40">
        <f t="shared" si="36"/>
        <v>0</v>
      </c>
      <c r="AT90" s="41">
        <f t="shared" si="55"/>
        <v>0</v>
      </c>
      <c r="AU90" s="17"/>
      <c r="AV90" s="40">
        <f t="shared" si="38"/>
        <v>0</v>
      </c>
      <c r="AW90" s="41">
        <f t="shared" si="56"/>
        <v>0</v>
      </c>
      <c r="AX90" s="73" t="s">
        <v>29</v>
      </c>
      <c r="AY90" s="74" t="s">
        <v>142</v>
      </c>
      <c r="AZ90" s="75"/>
      <c r="BA90" s="75"/>
      <c r="BB90" s="75"/>
      <c r="BC90" s="75"/>
      <c r="BD90" s="75"/>
      <c r="BE90" s="75"/>
      <c r="BF90" s="20"/>
      <c r="BG90" s="20"/>
      <c r="BH90" s="20"/>
      <c r="BI90" s="20"/>
    </row>
    <row r="91" spans="1:61" x14ac:dyDescent="0.3">
      <c r="A91" s="70" t="s">
        <v>131</v>
      </c>
      <c r="B91" s="68">
        <v>0.17</v>
      </c>
      <c r="C91" s="67">
        <v>451</v>
      </c>
      <c r="D91" s="67" t="s">
        <v>17</v>
      </c>
      <c r="E91" s="46">
        <v>0.17</v>
      </c>
      <c r="F91" s="49"/>
      <c r="G91" s="37">
        <f t="shared" si="46"/>
        <v>0</v>
      </c>
      <c r="H91" s="53"/>
      <c r="I91" s="40">
        <f t="shared" si="44"/>
        <v>0</v>
      </c>
      <c r="J91" s="41">
        <f t="shared" si="59"/>
        <v>0</v>
      </c>
      <c r="K91" s="18"/>
      <c r="L91" s="40">
        <f t="shared" si="16"/>
        <v>0</v>
      </c>
      <c r="M91" s="41">
        <f t="shared" si="47"/>
        <v>0</v>
      </c>
      <c r="N91" s="56"/>
      <c r="O91" s="40">
        <f t="shared" si="18"/>
        <v>0</v>
      </c>
      <c r="P91" s="41">
        <f t="shared" si="48"/>
        <v>0</v>
      </c>
      <c r="Q91" s="17"/>
      <c r="R91" s="40">
        <f t="shared" si="20"/>
        <v>0</v>
      </c>
      <c r="S91" s="41">
        <f t="shared" si="57"/>
        <v>0</v>
      </c>
      <c r="T91" s="19"/>
      <c r="U91" s="40">
        <f t="shared" si="40"/>
        <v>0</v>
      </c>
      <c r="V91" s="41">
        <f t="shared" si="49"/>
        <v>0</v>
      </c>
      <c r="W91" s="17"/>
      <c r="X91" s="40">
        <v>0.17</v>
      </c>
      <c r="Y91" s="41">
        <v>1700</v>
      </c>
      <c r="Z91" s="19"/>
      <c r="AA91" s="40">
        <f t="shared" si="24"/>
        <v>0</v>
      </c>
      <c r="AB91" s="41">
        <f t="shared" si="50"/>
        <v>0</v>
      </c>
      <c r="AC91" s="17"/>
      <c r="AD91" s="40">
        <f t="shared" si="26"/>
        <v>0</v>
      </c>
      <c r="AE91" s="41">
        <f t="shared" si="58"/>
        <v>0</v>
      </c>
      <c r="AF91" s="19"/>
      <c r="AG91" s="40">
        <f t="shared" si="28"/>
        <v>0</v>
      </c>
      <c r="AH91" s="41">
        <f t="shared" si="51"/>
        <v>0</v>
      </c>
      <c r="AI91" s="17"/>
      <c r="AJ91" s="40">
        <f t="shared" si="30"/>
        <v>0</v>
      </c>
      <c r="AK91" s="41">
        <f t="shared" si="52"/>
        <v>0</v>
      </c>
      <c r="AL91" s="49"/>
      <c r="AM91" s="40">
        <f t="shared" si="32"/>
        <v>0</v>
      </c>
      <c r="AN91" s="41">
        <f t="shared" si="53"/>
        <v>0</v>
      </c>
      <c r="AO91" s="17"/>
      <c r="AP91" s="40">
        <f t="shared" si="34"/>
        <v>0</v>
      </c>
      <c r="AQ91" s="41">
        <f t="shared" si="54"/>
        <v>0</v>
      </c>
      <c r="AR91" s="17"/>
      <c r="AS91" s="40">
        <f t="shared" si="36"/>
        <v>0</v>
      </c>
      <c r="AT91" s="41">
        <f t="shared" si="55"/>
        <v>0</v>
      </c>
      <c r="AU91" s="17"/>
      <c r="AV91" s="40">
        <f t="shared" si="38"/>
        <v>0</v>
      </c>
      <c r="AW91" s="41">
        <f t="shared" si="56"/>
        <v>0</v>
      </c>
      <c r="AX91" s="75"/>
      <c r="AY91" s="74" t="s">
        <v>141</v>
      </c>
      <c r="AZ91" s="75"/>
      <c r="BA91" s="75"/>
      <c r="BB91" s="75"/>
      <c r="BC91" s="75"/>
      <c r="BD91" s="75"/>
      <c r="BE91" s="75"/>
      <c r="BF91" s="20"/>
      <c r="BG91" s="20"/>
      <c r="BH91" s="20"/>
      <c r="BI91" s="20"/>
    </row>
    <row r="92" spans="1:61" x14ac:dyDescent="0.3">
      <c r="A92" s="70" t="s">
        <v>132</v>
      </c>
      <c r="B92" s="68">
        <v>0.55000000000000004</v>
      </c>
      <c r="C92" s="67">
        <v>451</v>
      </c>
      <c r="D92" s="67" t="s">
        <v>17</v>
      </c>
      <c r="E92" s="46">
        <v>0.55000000000000004</v>
      </c>
      <c r="F92" s="49"/>
      <c r="G92" s="37">
        <f t="shared" si="46"/>
        <v>0</v>
      </c>
      <c r="H92" s="53"/>
      <c r="I92" s="40">
        <v>0.35</v>
      </c>
      <c r="J92" s="41">
        <v>1400</v>
      </c>
      <c r="K92" s="18"/>
      <c r="L92" s="40">
        <f t="shared" si="16"/>
        <v>0</v>
      </c>
      <c r="M92" s="41">
        <f t="shared" si="47"/>
        <v>0</v>
      </c>
      <c r="N92" s="56"/>
      <c r="O92" s="40">
        <f t="shared" si="18"/>
        <v>0</v>
      </c>
      <c r="P92" s="41">
        <f t="shared" si="48"/>
        <v>0</v>
      </c>
      <c r="Q92" s="17"/>
      <c r="R92" s="40">
        <f t="shared" si="20"/>
        <v>0</v>
      </c>
      <c r="S92" s="41">
        <f t="shared" si="57"/>
        <v>0</v>
      </c>
      <c r="T92" s="19"/>
      <c r="U92" s="40">
        <v>0.2</v>
      </c>
      <c r="V92" s="41">
        <v>1800</v>
      </c>
      <c r="W92" s="17"/>
      <c r="X92" s="40">
        <f t="shared" si="22"/>
        <v>0</v>
      </c>
      <c r="Y92" s="41">
        <f t="shared" si="60"/>
        <v>0</v>
      </c>
      <c r="Z92" s="19"/>
      <c r="AA92" s="40">
        <f t="shared" si="24"/>
        <v>0</v>
      </c>
      <c r="AB92" s="41">
        <f t="shared" si="50"/>
        <v>0</v>
      </c>
      <c r="AC92" s="17"/>
      <c r="AD92" s="40">
        <f t="shared" si="26"/>
        <v>0</v>
      </c>
      <c r="AE92" s="41">
        <f t="shared" si="58"/>
        <v>0</v>
      </c>
      <c r="AF92" s="19"/>
      <c r="AG92" s="40">
        <f t="shared" si="28"/>
        <v>0</v>
      </c>
      <c r="AH92" s="41">
        <f t="shared" si="51"/>
        <v>0</v>
      </c>
      <c r="AI92" s="17"/>
      <c r="AJ92" s="40">
        <f t="shared" si="30"/>
        <v>0</v>
      </c>
      <c r="AK92" s="41">
        <f t="shared" si="52"/>
        <v>0</v>
      </c>
      <c r="AL92" s="49"/>
      <c r="AM92" s="40">
        <f t="shared" si="32"/>
        <v>0</v>
      </c>
      <c r="AN92" s="41">
        <f t="shared" si="53"/>
        <v>0</v>
      </c>
      <c r="AO92" s="17"/>
      <c r="AP92" s="40">
        <f t="shared" si="34"/>
        <v>0</v>
      </c>
      <c r="AQ92" s="41">
        <f t="shared" si="54"/>
        <v>0</v>
      </c>
      <c r="AR92" s="17"/>
      <c r="AS92" s="40">
        <f t="shared" si="36"/>
        <v>0</v>
      </c>
      <c r="AT92" s="41">
        <f t="shared" si="55"/>
        <v>0</v>
      </c>
      <c r="AU92" s="17"/>
      <c r="AV92" s="40">
        <f t="shared" si="38"/>
        <v>0</v>
      </c>
      <c r="AW92" s="41">
        <f t="shared" si="56"/>
        <v>0</v>
      </c>
      <c r="AX92" s="75"/>
      <c r="AY92" s="74" t="s">
        <v>141</v>
      </c>
      <c r="AZ92" s="75"/>
      <c r="BA92" s="75"/>
      <c r="BB92" s="75"/>
      <c r="BC92" s="75"/>
      <c r="BD92" s="75"/>
      <c r="BE92" s="75"/>
      <c r="BF92" s="20"/>
      <c r="BG92" s="20"/>
      <c r="BH92" s="20"/>
      <c r="BI92" s="20"/>
    </row>
    <row r="93" spans="1:61" x14ac:dyDescent="0.3">
      <c r="A93" s="70" t="s">
        <v>133</v>
      </c>
      <c r="B93" s="68">
        <v>0.66</v>
      </c>
      <c r="C93" s="67">
        <v>431</v>
      </c>
      <c r="D93" s="67" t="s">
        <v>134</v>
      </c>
      <c r="E93" s="46">
        <v>0.66</v>
      </c>
      <c r="F93" s="49"/>
      <c r="G93" s="37">
        <f>K93+Q93+T93+W93+AC93+AF93+AI93+AU93</f>
        <v>0</v>
      </c>
      <c r="H93" s="53"/>
      <c r="I93" s="40">
        <v>0.43</v>
      </c>
      <c r="J93" s="41">
        <v>1720</v>
      </c>
      <c r="K93" s="18"/>
      <c r="L93" s="40">
        <f t="shared" si="16"/>
        <v>0</v>
      </c>
      <c r="M93" s="41">
        <f t="shared" si="47"/>
        <v>0</v>
      </c>
      <c r="N93" s="56"/>
      <c r="O93" s="40">
        <f t="shared" si="18"/>
        <v>0</v>
      </c>
      <c r="P93" s="41">
        <f t="shared" si="48"/>
        <v>0</v>
      </c>
      <c r="Q93" s="17"/>
      <c r="R93" s="40">
        <f t="shared" si="20"/>
        <v>0</v>
      </c>
      <c r="S93" s="41">
        <f t="shared" si="57"/>
        <v>0</v>
      </c>
      <c r="T93" s="19"/>
      <c r="U93" s="40">
        <f t="shared" si="40"/>
        <v>0</v>
      </c>
      <c r="V93" s="41">
        <f t="shared" si="49"/>
        <v>0</v>
      </c>
      <c r="W93" s="17"/>
      <c r="X93" s="40">
        <v>0.1</v>
      </c>
      <c r="Y93" s="41">
        <v>1000</v>
      </c>
      <c r="Z93" s="49"/>
      <c r="AA93" s="40">
        <f t="shared" si="24"/>
        <v>0</v>
      </c>
      <c r="AB93" s="41">
        <f t="shared" si="50"/>
        <v>0</v>
      </c>
      <c r="AC93" s="17"/>
      <c r="AD93" s="40">
        <v>0.13</v>
      </c>
      <c r="AE93" s="41">
        <v>780</v>
      </c>
      <c r="AF93" s="19"/>
      <c r="AG93" s="40">
        <f t="shared" si="28"/>
        <v>0</v>
      </c>
      <c r="AH93" s="41">
        <f t="shared" si="51"/>
        <v>0</v>
      </c>
      <c r="AI93" s="17"/>
      <c r="AJ93" s="40">
        <f t="shared" si="30"/>
        <v>0</v>
      </c>
      <c r="AK93" s="41">
        <f t="shared" si="52"/>
        <v>0</v>
      </c>
      <c r="AL93" s="49"/>
      <c r="AM93" s="40">
        <f t="shared" si="32"/>
        <v>0</v>
      </c>
      <c r="AN93" s="41">
        <f t="shared" si="53"/>
        <v>0</v>
      </c>
      <c r="AO93" s="53"/>
      <c r="AP93" s="40">
        <f t="shared" si="34"/>
        <v>0</v>
      </c>
      <c r="AQ93" s="41">
        <f t="shared" si="54"/>
        <v>0</v>
      </c>
      <c r="AR93" s="53"/>
      <c r="AS93" s="40">
        <f t="shared" si="36"/>
        <v>0</v>
      </c>
      <c r="AT93" s="41">
        <f t="shared" si="55"/>
        <v>0</v>
      </c>
      <c r="AU93" s="17"/>
      <c r="AV93" s="40">
        <f t="shared" si="38"/>
        <v>0</v>
      </c>
      <c r="AW93" s="41">
        <f t="shared" si="56"/>
        <v>0</v>
      </c>
      <c r="AX93" s="73" t="s">
        <v>29</v>
      </c>
      <c r="AY93" s="74" t="s">
        <v>142</v>
      </c>
      <c r="AZ93" s="75"/>
      <c r="BA93" s="75"/>
      <c r="BB93" s="75"/>
      <c r="BC93" s="75"/>
      <c r="BD93" s="75"/>
      <c r="BE93" s="75"/>
      <c r="BF93" s="20"/>
      <c r="BG93" s="20"/>
      <c r="BH93" s="20"/>
      <c r="BI93" s="20"/>
    </row>
    <row r="94" spans="1:61" x14ac:dyDescent="0.3">
      <c r="A94" s="70" t="s">
        <v>135</v>
      </c>
      <c r="B94" s="68">
        <v>0.22</v>
      </c>
      <c r="C94" s="67">
        <v>451</v>
      </c>
      <c r="D94" s="67" t="s">
        <v>19</v>
      </c>
      <c r="E94" s="46">
        <v>0.22</v>
      </c>
      <c r="F94" s="49"/>
      <c r="G94" s="37">
        <f t="shared" si="46"/>
        <v>0</v>
      </c>
      <c r="H94" s="53"/>
      <c r="I94" s="40">
        <f t="shared" ref="I94" si="61">(0.01*H94)*B94</f>
        <v>0</v>
      </c>
      <c r="J94" s="41">
        <f t="shared" si="59"/>
        <v>0</v>
      </c>
      <c r="K94" s="18"/>
      <c r="L94" s="40">
        <f t="shared" ref="L94" si="62">(0.01*K94)*B94</f>
        <v>0</v>
      </c>
      <c r="M94" s="41">
        <f t="shared" si="47"/>
        <v>0</v>
      </c>
      <c r="N94" s="56"/>
      <c r="O94" s="40">
        <f t="shared" ref="O94" si="63">(0.01*N94)*B94</f>
        <v>0</v>
      </c>
      <c r="P94" s="41">
        <f t="shared" si="48"/>
        <v>0</v>
      </c>
      <c r="Q94" s="17"/>
      <c r="R94" s="40">
        <f t="shared" ref="R94" si="64">(Q94*0.01)*B94</f>
        <v>0</v>
      </c>
      <c r="S94" s="41">
        <f t="shared" si="57"/>
        <v>0</v>
      </c>
      <c r="T94" s="19"/>
      <c r="U94" s="40">
        <f t="shared" ref="U94" si="65">(T94*0.01)*B94</f>
        <v>0</v>
      </c>
      <c r="V94" s="41">
        <f t="shared" si="49"/>
        <v>0</v>
      </c>
      <c r="W94" s="17"/>
      <c r="X94" s="40">
        <v>0.22</v>
      </c>
      <c r="Y94" s="41">
        <v>2200</v>
      </c>
      <c r="Z94" s="19"/>
      <c r="AA94" s="40">
        <f t="shared" ref="AA94" si="66">(Z94*0.01)*B94</f>
        <v>0</v>
      </c>
      <c r="AB94" s="41">
        <f t="shared" si="50"/>
        <v>0</v>
      </c>
      <c r="AC94" s="17"/>
      <c r="AD94" s="40">
        <f t="shared" ref="AD94" si="67">(AC94*0.01)*B94</f>
        <v>0</v>
      </c>
      <c r="AE94" s="41">
        <f t="shared" si="58"/>
        <v>0</v>
      </c>
      <c r="AF94" s="19"/>
      <c r="AG94" s="40">
        <f t="shared" ref="AG94" si="68">(AF94*0.01)*B94</f>
        <v>0</v>
      </c>
      <c r="AH94" s="41">
        <f t="shared" si="51"/>
        <v>0</v>
      </c>
      <c r="AI94" s="17"/>
      <c r="AJ94" s="40">
        <f t="shared" ref="AJ94" si="69">(AI94*0.01)*B94</f>
        <v>0</v>
      </c>
      <c r="AK94" s="41">
        <f t="shared" si="52"/>
        <v>0</v>
      </c>
      <c r="AL94" s="49"/>
      <c r="AM94" s="40">
        <f t="shared" ref="AM94" si="70">(AL94*0.01)*B94</f>
        <v>0</v>
      </c>
      <c r="AN94" s="41">
        <f t="shared" si="53"/>
        <v>0</v>
      </c>
      <c r="AO94" s="17"/>
      <c r="AP94" s="40">
        <f t="shared" ref="AP94" si="71">(AO94*0.01)*B94</f>
        <v>0</v>
      </c>
      <c r="AQ94" s="41">
        <f t="shared" si="54"/>
        <v>0</v>
      </c>
      <c r="AR94" s="17"/>
      <c r="AS94" s="40">
        <f t="shared" ref="AS94" si="72">(AR94*0.01)*B94</f>
        <v>0</v>
      </c>
      <c r="AT94" s="41">
        <f t="shared" si="55"/>
        <v>0</v>
      </c>
      <c r="AU94" s="17"/>
      <c r="AV94" s="40">
        <f t="shared" ref="AV94" si="73">(AU94*0.01)*B94</f>
        <v>0</v>
      </c>
      <c r="AW94" s="41">
        <f t="shared" si="56"/>
        <v>0</v>
      </c>
      <c r="AX94" s="75"/>
      <c r="AY94" s="74" t="s">
        <v>141</v>
      </c>
      <c r="AZ94" s="75"/>
      <c r="BA94" s="75"/>
      <c r="BB94" s="75"/>
      <c r="BC94" s="75"/>
      <c r="BD94" s="75"/>
      <c r="BE94" s="75"/>
      <c r="BF94" s="20"/>
      <c r="BG94" s="20"/>
      <c r="BH94" s="20"/>
      <c r="BI94" s="20"/>
    </row>
    <row r="95" spans="1:61" ht="15" thickBot="1" x14ac:dyDescent="0.35">
      <c r="A95" s="70" t="s">
        <v>136</v>
      </c>
      <c r="B95" s="68">
        <v>1.19</v>
      </c>
      <c r="C95" s="67">
        <v>451</v>
      </c>
      <c r="D95" s="67" t="s">
        <v>38</v>
      </c>
      <c r="E95" s="47">
        <v>0.9</v>
      </c>
      <c r="F95" s="50"/>
      <c r="G95" s="37">
        <f t="shared" si="46"/>
        <v>0</v>
      </c>
      <c r="H95" s="54"/>
      <c r="I95" s="42">
        <v>0.57999999999999996</v>
      </c>
      <c r="J95" s="43">
        <v>2320</v>
      </c>
      <c r="K95" s="29"/>
      <c r="L95" s="42">
        <f t="shared" si="1"/>
        <v>0</v>
      </c>
      <c r="M95" s="43">
        <f>L95*K3</f>
        <v>0</v>
      </c>
      <c r="N95" s="57"/>
      <c r="O95" s="42">
        <f t="shared" si="2"/>
        <v>0</v>
      </c>
      <c r="P95" s="43">
        <f>O95*N3</f>
        <v>0</v>
      </c>
      <c r="Q95" s="31"/>
      <c r="R95" s="42">
        <f t="shared" si="3"/>
        <v>0</v>
      </c>
      <c r="S95" s="43">
        <f>R95*Q3</f>
        <v>0</v>
      </c>
      <c r="T95" s="30"/>
      <c r="U95" s="42">
        <v>0.32</v>
      </c>
      <c r="V95" s="43">
        <v>2880</v>
      </c>
      <c r="W95" s="31"/>
      <c r="X95" s="42">
        <f t="shared" si="4"/>
        <v>0</v>
      </c>
      <c r="Y95" s="43">
        <f>X95*W3</f>
        <v>0</v>
      </c>
      <c r="Z95" s="30"/>
      <c r="AA95" s="42">
        <f t="shared" si="12"/>
        <v>0</v>
      </c>
      <c r="AB95" s="43">
        <f>AA95*Z3</f>
        <v>0</v>
      </c>
      <c r="AC95" s="31"/>
      <c r="AD95" s="42">
        <f t="shared" si="13"/>
        <v>0</v>
      </c>
      <c r="AE95" s="43">
        <f>AD95*AC3</f>
        <v>0</v>
      </c>
      <c r="AF95" s="30"/>
      <c r="AG95" s="42">
        <f t="shared" si="5"/>
        <v>0</v>
      </c>
      <c r="AH95" s="43">
        <f>AG95*AF3</f>
        <v>0</v>
      </c>
      <c r="AI95" s="31"/>
      <c r="AJ95" s="42">
        <f t="shared" si="6"/>
        <v>0</v>
      </c>
      <c r="AK95" s="43">
        <f>AJ95*AI3</f>
        <v>0</v>
      </c>
      <c r="AL95" s="50"/>
      <c r="AM95" s="42">
        <f t="shared" si="7"/>
        <v>0</v>
      </c>
      <c r="AN95" s="43">
        <f>AM95*AL3</f>
        <v>0</v>
      </c>
      <c r="AO95" s="31"/>
      <c r="AP95" s="42">
        <f t="shared" si="8"/>
        <v>0</v>
      </c>
      <c r="AQ95" s="43">
        <f>AP95*AO3</f>
        <v>0</v>
      </c>
      <c r="AR95" s="31"/>
      <c r="AS95" s="42">
        <f t="shared" si="9"/>
        <v>0</v>
      </c>
      <c r="AT95" s="43">
        <f>AS95*AR3</f>
        <v>0</v>
      </c>
      <c r="AU95" s="31"/>
      <c r="AV95" s="42">
        <f t="shared" si="10"/>
        <v>0</v>
      </c>
      <c r="AW95" s="43">
        <f>AV95*AU3</f>
        <v>0</v>
      </c>
      <c r="AX95" s="73" t="s">
        <v>29</v>
      </c>
      <c r="AY95" s="74" t="s">
        <v>141</v>
      </c>
      <c r="AZ95" s="75"/>
      <c r="BA95" s="75"/>
      <c r="BB95" s="75"/>
      <c r="BC95" s="75"/>
      <c r="BD95" s="75"/>
      <c r="BE95" s="75"/>
      <c r="BF95" s="1"/>
      <c r="BG95" s="1"/>
      <c r="BH95" s="1"/>
      <c r="BI95" s="1"/>
    </row>
    <row r="96" spans="1:61" x14ac:dyDescent="0.3">
      <c r="A96" s="27"/>
      <c r="B96" s="9"/>
      <c r="C96" s="11"/>
      <c r="D96" s="11"/>
      <c r="E96" s="11">
        <f>SUM(E5:E95)</f>
        <v>343.30000000000018</v>
      </c>
      <c r="F96" s="11">
        <f>SUM(F5:F95)</f>
        <v>10.020000000000001</v>
      </c>
      <c r="G96" s="28"/>
      <c r="H96" s="13"/>
      <c r="I96" s="9"/>
      <c r="J96" s="14"/>
      <c r="K96" s="12"/>
      <c r="L96" s="9"/>
      <c r="M96" s="14"/>
      <c r="N96" s="12"/>
      <c r="O96" s="9"/>
      <c r="P96" s="9"/>
      <c r="Q96" s="13"/>
      <c r="R96" s="9"/>
      <c r="S96" s="14"/>
      <c r="T96" s="9"/>
      <c r="U96" s="9"/>
      <c r="V96" s="9"/>
      <c r="W96" s="13"/>
      <c r="X96" s="9"/>
      <c r="Y96" s="14"/>
      <c r="Z96" s="9"/>
      <c r="AA96" s="9"/>
      <c r="AB96" s="9"/>
      <c r="AC96" s="13"/>
      <c r="AD96" s="9"/>
      <c r="AE96" s="14"/>
      <c r="AF96" s="9"/>
      <c r="AG96" s="9"/>
      <c r="AH96" s="9"/>
      <c r="AI96" s="13"/>
      <c r="AJ96" s="9"/>
      <c r="AK96" s="14"/>
      <c r="AL96" s="9"/>
      <c r="AM96" s="9"/>
      <c r="AN96" s="9"/>
      <c r="AO96" s="13"/>
      <c r="AP96" s="9"/>
      <c r="AQ96" s="14"/>
      <c r="AR96" s="13"/>
      <c r="AS96" s="9"/>
      <c r="AT96" s="14"/>
      <c r="AU96" s="13"/>
      <c r="AV96" s="9"/>
      <c r="AW96" s="14"/>
      <c r="AX96" s="75"/>
      <c r="AY96" s="75"/>
      <c r="AZ96" s="75"/>
      <c r="BA96" s="75"/>
      <c r="BB96" s="75"/>
      <c r="BC96" s="75"/>
      <c r="BD96" s="75"/>
      <c r="BE96" s="75"/>
      <c r="BF96" s="1"/>
      <c r="BG96" s="1"/>
      <c r="BH96" s="1"/>
      <c r="BI96" s="1"/>
    </row>
    <row r="97" spans="1:61" ht="15" thickBot="1" x14ac:dyDescent="0.35">
      <c r="A97" s="24"/>
      <c r="B97" s="35">
        <f>SUM(B5:B96)</f>
        <v>107.30000000000001</v>
      </c>
      <c r="C97" s="25"/>
      <c r="D97" s="25"/>
      <c r="E97" s="95">
        <f>E96+F96</f>
        <v>353.32000000000016</v>
      </c>
      <c r="F97" s="96"/>
      <c r="G97" s="26"/>
      <c r="H97" s="10"/>
      <c r="I97" s="24">
        <f>SUM(I5:I96)</f>
        <v>43.870000000000005</v>
      </c>
      <c r="J97" s="32">
        <f>SUM(J5:J96)</f>
        <v>176920</v>
      </c>
      <c r="K97" s="33"/>
      <c r="L97" s="24">
        <f>SUM(L5:L96)</f>
        <v>0.19999999999999998</v>
      </c>
      <c r="M97" s="32">
        <f>SUM(M5:M96)</f>
        <v>420</v>
      </c>
      <c r="N97" s="33"/>
      <c r="O97" s="24">
        <f>SUM(O5:O96)</f>
        <v>3.69</v>
      </c>
      <c r="P97" s="32">
        <f>SUM(P5:P96)</f>
        <v>29520</v>
      </c>
      <c r="Q97" s="34"/>
      <c r="R97" s="24">
        <f>SUM(R5:R96)</f>
        <v>2.2900000000000005</v>
      </c>
      <c r="S97" s="32">
        <f>SUM(S5:S96)</f>
        <v>6880</v>
      </c>
      <c r="T97" s="24"/>
      <c r="U97" s="24">
        <f>SUM(U5:U96)</f>
        <v>7.51</v>
      </c>
      <c r="V97" s="32">
        <f>SUM(V5:V96)</f>
        <v>67590</v>
      </c>
      <c r="W97" s="34"/>
      <c r="X97" s="24">
        <f>SUM(X5:X96)</f>
        <v>24.44</v>
      </c>
      <c r="Y97" s="32">
        <v>188000</v>
      </c>
      <c r="Z97" s="24"/>
      <c r="AA97" s="24">
        <f>SUM(AA5:AA96)</f>
        <v>0</v>
      </c>
      <c r="AB97" s="32">
        <f>SUM(AB5:AB96)</f>
        <v>0</v>
      </c>
      <c r="AC97" s="34"/>
      <c r="AD97" s="24">
        <f>SUM(AD5:AD96)</f>
        <v>8.27</v>
      </c>
      <c r="AE97" s="32">
        <f>SUM(AE5:AE96)</f>
        <v>49620</v>
      </c>
      <c r="AF97" s="24"/>
      <c r="AG97" s="24">
        <f>SUM(AG5:AG96)</f>
        <v>0</v>
      </c>
      <c r="AH97" s="32">
        <f>SUM(AH5:AH96)</f>
        <v>0</v>
      </c>
      <c r="AI97" s="34"/>
      <c r="AJ97" s="24">
        <f>SUM(AJ5:AJ96)</f>
        <v>6.8999999999999986</v>
      </c>
      <c r="AK97" s="32">
        <f>SUM(AK5:AK96)</f>
        <v>41400</v>
      </c>
      <c r="AL97" s="24"/>
      <c r="AM97" s="24">
        <f>SUM(AM5:AM96)</f>
        <v>0.34</v>
      </c>
      <c r="AN97" s="32">
        <f>SUM(AN5:AN96)</f>
        <v>1360</v>
      </c>
      <c r="AO97" s="34"/>
      <c r="AP97" s="24">
        <f>SUM(AP5:AP96)</f>
        <v>0.46</v>
      </c>
      <c r="AQ97" s="32">
        <f>SUM(AQ5:AQ96)</f>
        <v>2760</v>
      </c>
      <c r="AR97" s="34"/>
      <c r="AS97" s="24">
        <f>SUM(AS5:AS96)</f>
        <v>0</v>
      </c>
      <c r="AT97" s="32">
        <f>SUM(AT5:AT96)</f>
        <v>0</v>
      </c>
      <c r="AU97" s="34"/>
      <c r="AV97" s="24">
        <f>SUM(AV5:AV96)</f>
        <v>0</v>
      </c>
      <c r="AW97" s="32">
        <f>SUM(AW5:AW96)</f>
        <v>0</v>
      </c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x14ac:dyDescent="0.3">
      <c r="A98" s="21"/>
      <c r="B98" s="22"/>
      <c r="C98" s="23"/>
      <c r="D98" s="23"/>
      <c r="E98" s="23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1"/>
      <c r="BF98" s="1"/>
      <c r="BG98" s="1"/>
      <c r="BH98" s="1"/>
      <c r="BI98" s="1"/>
    </row>
    <row r="99" spans="1:61" ht="15.6" x14ac:dyDescent="0.3">
      <c r="A99" s="21" t="s">
        <v>31</v>
      </c>
      <c r="B99" s="22" t="s">
        <v>23</v>
      </c>
      <c r="C99" s="97">
        <f>I97+L97+O97+R97+U97+X97+AA97+AD97+AG97+AJ97+AM97+AP97+AS97+AV97</f>
        <v>97.969999999999985</v>
      </c>
      <c r="D99" s="97"/>
      <c r="E99" s="23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1"/>
      <c r="BF99" s="1"/>
      <c r="BG99" s="1"/>
      <c r="BH99" s="1"/>
      <c r="BI99" s="1"/>
    </row>
    <row r="100" spans="1:61" ht="15.6" x14ac:dyDescent="0.3">
      <c r="A100" s="21"/>
      <c r="B100" s="22"/>
      <c r="C100" s="36"/>
      <c r="D100" s="36"/>
      <c r="E100" s="23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1"/>
      <c r="BF100" s="1"/>
      <c r="BG100" s="1"/>
      <c r="BH100" s="1"/>
      <c r="BI100" s="1"/>
    </row>
    <row r="101" spans="1:61" ht="15.6" x14ac:dyDescent="0.3">
      <c r="A101" s="21" t="s">
        <v>31</v>
      </c>
      <c r="B101" s="22" t="s">
        <v>24</v>
      </c>
      <c r="C101" s="97">
        <f>J97+M97+P97+S97+V97+Y97+AB97+AE97+AH97+AK97+AN97+AQ97+AT97+AW97</f>
        <v>564470</v>
      </c>
      <c r="D101" s="97"/>
      <c r="E101" s="23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1"/>
      <c r="BF101" s="1"/>
      <c r="BG101" s="1"/>
      <c r="BH101" s="1"/>
      <c r="BI101" s="1"/>
    </row>
    <row r="102" spans="1:61" x14ac:dyDescent="0.3">
      <c r="A102" s="21"/>
      <c r="B102" s="22"/>
      <c r="C102" s="23"/>
      <c r="D102" s="23"/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1"/>
      <c r="BF102" s="1"/>
      <c r="BG102" s="1"/>
      <c r="BH102" s="1"/>
      <c r="BI102" s="1"/>
    </row>
    <row r="103" spans="1:61" x14ac:dyDescent="0.3">
      <c r="A103" s="98" t="s">
        <v>32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1"/>
      <c r="BF103" s="1"/>
      <c r="BG103" s="1"/>
      <c r="BH103" s="1"/>
      <c r="BI103" s="1"/>
    </row>
    <row r="104" spans="1:61" x14ac:dyDescent="0.3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1"/>
      <c r="BF104" s="1"/>
      <c r="BG104" s="1"/>
      <c r="BH104" s="1"/>
      <c r="BI104" s="1"/>
    </row>
    <row r="105" spans="1:61" x14ac:dyDescent="0.3">
      <c r="A105" s="92" t="s">
        <v>35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1"/>
      <c r="BF105" s="1"/>
      <c r="BG105" s="1"/>
      <c r="BH105" s="1"/>
      <c r="BI105" s="1"/>
    </row>
    <row r="106" spans="1:61" x14ac:dyDescent="0.3">
      <c r="A106" s="21"/>
      <c r="B106" s="22"/>
      <c r="C106" s="23"/>
      <c r="D106" s="23"/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1"/>
      <c r="BF106" s="1"/>
      <c r="BG106" s="1"/>
      <c r="BH106" s="1"/>
      <c r="BI106" s="1"/>
    </row>
    <row r="107" spans="1:61" x14ac:dyDescent="0.3">
      <c r="A107" s="94" t="s">
        <v>36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1"/>
      <c r="BF107" s="1"/>
      <c r="BG107" s="1"/>
      <c r="BH107" s="1"/>
      <c r="BI107" s="1"/>
    </row>
    <row r="108" spans="1:61" x14ac:dyDescent="0.3">
      <c r="A108" s="21"/>
      <c r="B108" s="22"/>
      <c r="C108" s="23"/>
      <c r="D108" s="23"/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1"/>
      <c r="BF108" s="1"/>
      <c r="BG108" s="1"/>
      <c r="BH108" s="1"/>
      <c r="BI108" s="1"/>
    </row>
    <row r="109" spans="1:61" x14ac:dyDescent="0.3">
      <c r="A109" s="64" t="s">
        <v>33</v>
      </c>
      <c r="B109" s="65"/>
      <c r="C109" s="66"/>
      <c r="D109" s="66"/>
      <c r="E109" s="66"/>
      <c r="F109" s="65"/>
      <c r="G109" s="65"/>
      <c r="H109" s="65"/>
      <c r="I109" s="65"/>
      <c r="J109" s="65"/>
      <c r="K109" s="65"/>
      <c r="L109" s="65"/>
      <c r="M109" s="65"/>
      <c r="N109" s="93" t="s">
        <v>34</v>
      </c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1"/>
      <c r="BF109" s="1"/>
      <c r="BG109" s="1"/>
      <c r="BH109" s="1"/>
      <c r="BI109" s="1"/>
    </row>
    <row r="110" spans="1:61" x14ac:dyDescent="0.3">
      <c r="A110" s="21"/>
      <c r="B110" s="22"/>
      <c r="C110" s="23"/>
      <c r="D110" s="23"/>
      <c r="E110" s="23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1"/>
      <c r="BF110" s="1"/>
      <c r="BG110" s="1"/>
      <c r="BH110" s="1"/>
      <c r="BI110" s="1"/>
    </row>
    <row r="111" spans="1:61" x14ac:dyDescent="0.3">
      <c r="A111" s="21"/>
      <c r="B111" s="22"/>
      <c r="C111" s="23"/>
      <c r="D111" s="23"/>
      <c r="E111" s="23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1"/>
      <c r="BF111" s="1"/>
      <c r="BG111" s="1"/>
      <c r="BH111" s="1"/>
      <c r="BI111" s="1"/>
    </row>
    <row r="112" spans="1:61" x14ac:dyDescent="0.3">
      <c r="A112" s="21"/>
      <c r="B112" s="22"/>
      <c r="C112" s="23"/>
      <c r="D112" s="23"/>
      <c r="E112" s="23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1"/>
      <c r="BF112" s="1"/>
      <c r="BG112" s="1"/>
      <c r="BH112" s="1"/>
      <c r="BI112" s="1"/>
    </row>
    <row r="113" spans="1:61" x14ac:dyDescent="0.3">
      <c r="A113" s="21"/>
      <c r="B113" s="22"/>
      <c r="C113" s="23"/>
      <c r="D113" s="23"/>
      <c r="E113" s="23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1"/>
      <c r="BF113" s="1"/>
      <c r="BG113" s="1"/>
      <c r="BH113" s="1"/>
      <c r="BI113" s="1"/>
    </row>
    <row r="114" spans="1:61" x14ac:dyDescent="0.3">
      <c r="A114" s="21"/>
      <c r="B114" s="22"/>
      <c r="C114" s="23"/>
      <c r="D114" s="23"/>
      <c r="E114" s="23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1"/>
      <c r="BF114" s="1"/>
      <c r="BG114" s="1"/>
      <c r="BH114" s="1"/>
      <c r="BI114" s="1"/>
    </row>
    <row r="115" spans="1:61" x14ac:dyDescent="0.3">
      <c r="A115" s="21"/>
      <c r="B115" s="22"/>
      <c r="C115" s="23"/>
      <c r="D115" s="23"/>
      <c r="E115" s="23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1"/>
      <c r="BF115" s="1"/>
      <c r="BG115" s="1"/>
      <c r="BH115" s="1"/>
      <c r="BI115" s="1"/>
    </row>
    <row r="116" spans="1:61" x14ac:dyDescent="0.3">
      <c r="A116" s="21"/>
      <c r="B116" s="22"/>
      <c r="C116" s="23"/>
      <c r="D116" s="23"/>
      <c r="E116" s="23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1"/>
      <c r="BF116" s="1"/>
      <c r="BG116" s="1"/>
      <c r="BH116" s="1"/>
      <c r="BI116" s="1"/>
    </row>
    <row r="117" spans="1:61" x14ac:dyDescent="0.3">
      <c r="A117" s="21"/>
      <c r="B117" s="22"/>
      <c r="C117" s="23"/>
      <c r="D117" s="23"/>
      <c r="E117" s="23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1"/>
      <c r="BF117" s="1"/>
      <c r="BG117" s="1"/>
      <c r="BH117" s="1"/>
      <c r="BI117" s="1"/>
    </row>
    <row r="118" spans="1:61" x14ac:dyDescent="0.3">
      <c r="A118" s="21"/>
      <c r="B118" s="22"/>
      <c r="C118" s="23"/>
      <c r="D118" s="23"/>
      <c r="E118" s="23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1"/>
      <c r="BF118" s="1"/>
      <c r="BG118" s="1"/>
      <c r="BH118" s="1"/>
      <c r="BI118" s="1"/>
    </row>
    <row r="119" spans="1:61" x14ac:dyDescent="0.3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1"/>
      <c r="BF119" s="1"/>
      <c r="BG119" s="1"/>
      <c r="BH119" s="1"/>
      <c r="BI119" s="1"/>
    </row>
    <row r="120" spans="1:6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1"/>
      <c r="BF120" s="1"/>
      <c r="BG120" s="1"/>
      <c r="BH120" s="1"/>
      <c r="BI120" s="1"/>
    </row>
    <row r="121" spans="1:61" x14ac:dyDescent="0.3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1"/>
      <c r="BF121" s="1"/>
      <c r="BG121" s="1"/>
      <c r="BH121" s="1"/>
      <c r="BI121" s="1"/>
    </row>
    <row r="122" spans="1:61" x14ac:dyDescent="0.3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1"/>
      <c r="BF122" s="1"/>
      <c r="BG122" s="1"/>
      <c r="BH122" s="1"/>
      <c r="BI122" s="1"/>
    </row>
    <row r="123" spans="1:61" x14ac:dyDescent="0.3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1"/>
      <c r="BF123" s="1"/>
      <c r="BG123" s="1"/>
      <c r="BH123" s="1"/>
      <c r="BI123" s="1"/>
    </row>
    <row r="124" spans="1:61" x14ac:dyDescent="0.3">
      <c r="A124" s="21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1"/>
      <c r="BF124" s="1"/>
      <c r="BG124" s="1"/>
      <c r="BH124" s="1"/>
      <c r="BI124" s="1"/>
    </row>
    <row r="125" spans="1:6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1"/>
      <c r="BF125" s="1"/>
      <c r="BG125" s="1"/>
      <c r="BH125" s="1"/>
      <c r="BI125" s="1"/>
    </row>
    <row r="126" spans="1:61" x14ac:dyDescent="0.3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1"/>
      <c r="BF126" s="1"/>
      <c r="BG126" s="1"/>
      <c r="BH126" s="1"/>
      <c r="BI126" s="1"/>
    </row>
    <row r="127" spans="1:61" x14ac:dyDescent="0.3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1"/>
      <c r="BF127" s="1"/>
      <c r="BG127" s="1"/>
      <c r="BH127" s="1"/>
      <c r="BI127" s="1"/>
    </row>
    <row r="128" spans="1:61" x14ac:dyDescent="0.3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1"/>
      <c r="BF128" s="1"/>
      <c r="BG128" s="1"/>
      <c r="BH128" s="1"/>
      <c r="BI128" s="1"/>
    </row>
    <row r="129" spans="1:61" x14ac:dyDescent="0.3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1"/>
      <c r="BF129" s="1"/>
      <c r="BG129" s="1"/>
      <c r="BH129" s="1"/>
      <c r="BI129" s="1"/>
    </row>
    <row r="130" spans="1:61" x14ac:dyDescent="0.3">
      <c r="A130" s="21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1"/>
      <c r="BF130" s="1"/>
      <c r="BG130" s="1"/>
      <c r="BH130" s="1"/>
      <c r="BI130" s="1"/>
    </row>
    <row r="131" spans="1:61" x14ac:dyDescent="0.3">
      <c r="A131" s="21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1"/>
      <c r="BF131" s="1"/>
      <c r="BG131" s="1"/>
      <c r="BH131" s="1"/>
      <c r="BI131" s="1"/>
    </row>
    <row r="132" spans="1:6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1"/>
      <c r="BF132" s="1"/>
      <c r="BG132" s="1"/>
      <c r="BH132" s="1"/>
      <c r="BI132" s="1"/>
    </row>
    <row r="133" spans="1:61" x14ac:dyDescent="0.3">
      <c r="A133" s="21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1"/>
      <c r="BF133" s="1"/>
      <c r="BG133" s="1"/>
      <c r="BH133" s="1"/>
      <c r="BI133" s="1"/>
    </row>
    <row r="134" spans="1:61" x14ac:dyDescent="0.3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1"/>
      <c r="BF134" s="1"/>
      <c r="BG134" s="1"/>
      <c r="BH134" s="1"/>
      <c r="BI134" s="1"/>
    </row>
    <row r="135" spans="1:6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1"/>
      <c r="BF135" s="1"/>
      <c r="BG135" s="1"/>
      <c r="BH135" s="1"/>
      <c r="BI135" s="1"/>
    </row>
    <row r="136" spans="1:61" x14ac:dyDescent="0.3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1"/>
      <c r="BF136" s="1"/>
      <c r="BG136" s="1"/>
      <c r="BH136" s="1"/>
      <c r="BI136" s="1"/>
    </row>
    <row r="137" spans="1:61" x14ac:dyDescent="0.3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1"/>
      <c r="BF137" s="1"/>
      <c r="BG137" s="1"/>
      <c r="BH137" s="1"/>
      <c r="BI137" s="1"/>
    </row>
    <row r="138" spans="1:61" x14ac:dyDescent="0.3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1"/>
      <c r="BF138" s="1"/>
      <c r="BG138" s="1"/>
      <c r="BH138" s="1"/>
      <c r="BI138" s="1"/>
    </row>
    <row r="139" spans="1:61" x14ac:dyDescent="0.3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1"/>
      <c r="BF139" s="1"/>
      <c r="BG139" s="1"/>
      <c r="BH139" s="1"/>
      <c r="BI139" s="1"/>
    </row>
    <row r="140" spans="1:61" x14ac:dyDescent="0.3">
      <c r="A140" s="21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1"/>
      <c r="BF140" s="1"/>
      <c r="BG140" s="1"/>
      <c r="BH140" s="1"/>
      <c r="BI140" s="1"/>
    </row>
    <row r="141" spans="1:61" x14ac:dyDescent="0.3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1"/>
      <c r="BF141" s="1"/>
      <c r="BG141" s="1"/>
      <c r="BH141" s="1"/>
      <c r="BI141" s="1"/>
    </row>
    <row r="142" spans="1:61" x14ac:dyDescent="0.3">
      <c r="A142" s="21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1"/>
      <c r="BF142" s="1"/>
      <c r="BG142" s="1"/>
      <c r="BH142" s="1"/>
      <c r="BI142" s="1"/>
    </row>
    <row r="143" spans="1:61" x14ac:dyDescent="0.3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1"/>
      <c r="BF143" s="1"/>
      <c r="BG143" s="1"/>
      <c r="BH143" s="1"/>
      <c r="BI143" s="1"/>
    </row>
    <row r="144" spans="1:61" x14ac:dyDescent="0.3">
      <c r="A144" s="21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1"/>
      <c r="BF144" s="1"/>
      <c r="BG144" s="1"/>
      <c r="BH144" s="1"/>
      <c r="BI144" s="1"/>
    </row>
    <row r="145" spans="1:6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1"/>
      <c r="BF145" s="1"/>
      <c r="BG145" s="1"/>
      <c r="BH145" s="1"/>
      <c r="BI145" s="1"/>
    </row>
    <row r="146" spans="1:6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1"/>
      <c r="BF146" s="1"/>
      <c r="BG146" s="1"/>
      <c r="BH146" s="1"/>
      <c r="BI146" s="1"/>
    </row>
    <row r="147" spans="1:6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1"/>
      <c r="BF147" s="1"/>
      <c r="BG147" s="1"/>
      <c r="BH147" s="1"/>
      <c r="BI147" s="1"/>
    </row>
    <row r="148" spans="1:6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1"/>
      <c r="BF148" s="1"/>
      <c r="BG148" s="1"/>
      <c r="BH148" s="1"/>
      <c r="BI148" s="1"/>
    </row>
    <row r="149" spans="1:6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1"/>
      <c r="BF149" s="1"/>
      <c r="BG149" s="1"/>
      <c r="BH149" s="1"/>
      <c r="BI149" s="1"/>
    </row>
    <row r="150" spans="1:6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1"/>
      <c r="BF150" s="1"/>
      <c r="BG150" s="1"/>
      <c r="BH150" s="1"/>
      <c r="BI150" s="1"/>
    </row>
    <row r="151" spans="1:6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1"/>
      <c r="BF151" s="1"/>
      <c r="BG151" s="1"/>
      <c r="BH151" s="1"/>
      <c r="BI151" s="1"/>
    </row>
    <row r="152" spans="1:6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1"/>
      <c r="BF152" s="1"/>
      <c r="BG152" s="1"/>
      <c r="BH152" s="1"/>
      <c r="BI152" s="1"/>
    </row>
    <row r="153" spans="1:6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1"/>
      <c r="BF153" s="1"/>
      <c r="BG153" s="1"/>
      <c r="BH153" s="1"/>
      <c r="BI153" s="1"/>
    </row>
    <row r="154" spans="1:6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1"/>
      <c r="BF154" s="1"/>
      <c r="BG154" s="1"/>
      <c r="BH154" s="1"/>
      <c r="BI154" s="1"/>
    </row>
    <row r="155" spans="1:6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1"/>
      <c r="BF155" s="1"/>
      <c r="BG155" s="1"/>
      <c r="BH155" s="1"/>
      <c r="BI155" s="1"/>
    </row>
    <row r="156" spans="1:6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1"/>
      <c r="BF156" s="1"/>
      <c r="BG156" s="1"/>
      <c r="BH156" s="1"/>
      <c r="BI156" s="1"/>
    </row>
    <row r="157" spans="1:6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1"/>
      <c r="BF157" s="1"/>
      <c r="BG157" s="1"/>
      <c r="BH157" s="1"/>
      <c r="BI157" s="1"/>
    </row>
    <row r="158" spans="1:6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1"/>
      <c r="BF158" s="1"/>
      <c r="BG158" s="1"/>
      <c r="BH158" s="1"/>
      <c r="BI158" s="1"/>
    </row>
    <row r="159" spans="1:6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1"/>
      <c r="BF159" s="1"/>
      <c r="BG159" s="1"/>
      <c r="BH159" s="1"/>
      <c r="BI159" s="1"/>
    </row>
    <row r="160" spans="1:6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1"/>
      <c r="BF160" s="1"/>
      <c r="BG160" s="1"/>
      <c r="BH160" s="1"/>
      <c r="BI160" s="1"/>
    </row>
    <row r="161" spans="1:6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1"/>
      <c r="BF161" s="1"/>
      <c r="BG161" s="1"/>
      <c r="BH161" s="1"/>
      <c r="BI161" s="1"/>
    </row>
    <row r="162" spans="1:6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1"/>
      <c r="BF162" s="1"/>
      <c r="BG162" s="1"/>
      <c r="BH162" s="1"/>
      <c r="BI162" s="1"/>
    </row>
    <row r="163" spans="1:6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1"/>
      <c r="BF163" s="1"/>
      <c r="BG163" s="1"/>
      <c r="BH163" s="1"/>
      <c r="BI163" s="1"/>
    </row>
    <row r="164" spans="1:6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1"/>
      <c r="BF164" s="1"/>
      <c r="BG164" s="1"/>
      <c r="BH164" s="1"/>
      <c r="BI164" s="1"/>
    </row>
    <row r="165" spans="1:6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1"/>
      <c r="BF165" s="1"/>
      <c r="BG165" s="1"/>
      <c r="BH165" s="1"/>
      <c r="BI165" s="1"/>
    </row>
    <row r="166" spans="1:6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1"/>
      <c r="BF166" s="1"/>
      <c r="BG166" s="1"/>
      <c r="BH166" s="1"/>
      <c r="BI166" s="1"/>
    </row>
    <row r="167" spans="1:6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1"/>
      <c r="BF167" s="1"/>
      <c r="BG167" s="1"/>
      <c r="BH167" s="1"/>
      <c r="BI167" s="1"/>
    </row>
    <row r="168" spans="1:6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1"/>
      <c r="BF168" s="1"/>
      <c r="BG168" s="1"/>
      <c r="BH168" s="1"/>
      <c r="BI168" s="1"/>
    </row>
    <row r="169" spans="1:6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</sheetData>
  <mergeCells count="41">
    <mergeCell ref="A105:P105"/>
    <mergeCell ref="N109:X109"/>
    <mergeCell ref="A107:Q107"/>
    <mergeCell ref="E97:F97"/>
    <mergeCell ref="C99:D99"/>
    <mergeCell ref="C101:D101"/>
    <mergeCell ref="A103:P103"/>
    <mergeCell ref="A104:P104"/>
    <mergeCell ref="AU2:AW2"/>
    <mergeCell ref="AU3:AV3"/>
    <mergeCell ref="AF3:AG3"/>
    <mergeCell ref="AI2:AK2"/>
    <mergeCell ref="AI3:AJ3"/>
    <mergeCell ref="AL2:AN2"/>
    <mergeCell ref="AL3:AM3"/>
    <mergeCell ref="AO2:AQ2"/>
    <mergeCell ref="AO3:AP3"/>
    <mergeCell ref="T2:V2"/>
    <mergeCell ref="AR2:AT2"/>
    <mergeCell ref="AR3:AS3"/>
    <mergeCell ref="K2:M2"/>
    <mergeCell ref="K3:L3"/>
    <mergeCell ref="T3:U3"/>
    <mergeCell ref="W2:Y2"/>
    <mergeCell ref="W3:X3"/>
    <mergeCell ref="A1:AK1"/>
    <mergeCell ref="AF2:AH2"/>
    <mergeCell ref="A2:A4"/>
    <mergeCell ref="B2:B4"/>
    <mergeCell ref="C2:C4"/>
    <mergeCell ref="D2:D4"/>
    <mergeCell ref="Z2:AB2"/>
    <mergeCell ref="Z3:AA3"/>
    <mergeCell ref="AC2:AE2"/>
    <mergeCell ref="AC3:AD3"/>
    <mergeCell ref="H2:J2"/>
    <mergeCell ref="H3:I3"/>
    <mergeCell ref="N2:P2"/>
    <mergeCell ref="N3:O3"/>
    <mergeCell ref="Q2:S2"/>
    <mergeCell ref="Q3:R3"/>
  </mergeCells>
  <pageMargins left="0.70866141732283472" right="0.70866141732283472" top="0.78740157480314965" bottom="0.78740157480314965" header="0.31496062992125984" footer="0.31496062992125984"/>
  <pageSetup paperSize="9" scale="4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kmilichovsky</cp:lastModifiedBy>
  <cp:lastPrinted>2019-10-15T13:28:02Z</cp:lastPrinted>
  <dcterms:created xsi:type="dcterms:W3CDTF">2019-08-09T14:25:50Z</dcterms:created>
  <dcterms:modified xsi:type="dcterms:W3CDTF">2019-10-15T13:28:05Z</dcterms:modified>
</cp:coreProperties>
</file>