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áce\venca\Škola\"/>
    </mc:Choice>
  </mc:AlternateContent>
  <xr:revisionPtr revIDLastSave="0" documentId="13_ncr:1_{48988953-3F5D-441D-9A96-7B26B39E56A7}" xr6:coauthVersionLast="47" xr6:coauthVersionMax="47" xr10:uidLastSave="{00000000-0000-0000-0000-000000000000}"/>
  <bookViews>
    <workbookView xWindow="-25056" yWindow="2124" windowWidth="17004" windowHeight="12660" activeTab="1" xr2:uid="{DB52D1B6-E95E-4C91-A884-6CD1799A5CC3}"/>
  </bookViews>
  <sheets>
    <sheet name="1.NP rekapitulace" sheetId="3" r:id="rId1"/>
    <sheet name="1.NP  materiál" sheetId="1" r:id="rId2"/>
    <sheet name="1.NP montáž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22" i="2"/>
  <c r="G23" i="2"/>
  <c r="G24" i="2"/>
  <c r="G25" i="2"/>
  <c r="G26" i="2"/>
  <c r="G27" i="2"/>
  <c r="G28" i="2"/>
  <c r="G29" i="2"/>
  <c r="G33" i="2"/>
  <c r="G34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4" i="2"/>
  <c r="G75" i="2"/>
  <c r="G76" i="2"/>
  <c r="G77" i="2"/>
  <c r="G78" i="2"/>
  <c r="G79" i="2"/>
  <c r="G80" i="2"/>
  <c r="G81" i="2"/>
  <c r="G82" i="2"/>
  <c r="G83" i="2"/>
  <c r="G84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6" i="2"/>
  <c r="G107" i="2"/>
  <c r="G108" i="2"/>
  <c r="G112" i="2"/>
  <c r="G113" i="2"/>
  <c r="G114" i="2"/>
  <c r="G115" i="2"/>
  <c r="G116" i="2"/>
  <c r="G117" i="2"/>
  <c r="G118" i="2"/>
  <c r="G119" i="2"/>
  <c r="G120" i="2"/>
  <c r="G121" i="2"/>
  <c r="G122" i="2"/>
  <c r="G11" i="1"/>
  <c r="G12" i="1"/>
  <c r="G13" i="1"/>
  <c r="G14" i="1"/>
  <c r="G15" i="1"/>
  <c r="G16" i="1"/>
  <c r="G17" i="1"/>
  <c r="G18" i="1"/>
  <c r="G19" i="1"/>
  <c r="G20" i="1"/>
  <c r="G21" i="1"/>
  <c r="G22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7" i="1"/>
  <c r="G48" i="1"/>
  <c r="G49" i="1"/>
  <c r="G50" i="1"/>
  <c r="G51" i="1"/>
  <c r="G55" i="1"/>
  <c r="G56" i="1"/>
  <c r="G57" i="1"/>
  <c r="G58" i="1"/>
  <c r="G59" i="1"/>
  <c r="G60" i="1"/>
  <c r="G61" i="1"/>
  <c r="G62" i="1"/>
  <c r="G63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3" i="1"/>
  <c r="E63" i="1" l="1"/>
  <c r="G136" i="1" s="1"/>
  <c r="C18" i="3" l="1"/>
  <c r="C21" i="3" s="1"/>
  <c r="C22" i="3" s="1"/>
  <c r="G123" i="2" l="1"/>
  <c r="G126" i="2" s="1"/>
  <c r="D18" i="3" s="1"/>
  <c r="E18" i="3" s="1"/>
  <c r="C23" i="3"/>
  <c r="D19" i="3" l="1"/>
  <c r="E19" i="3" s="1"/>
  <c r="E21" i="3" s="1"/>
  <c r="D21" i="3"/>
  <c r="E22" i="3" l="1"/>
  <c r="E23" i="3" s="1"/>
  <c r="D22" i="3"/>
  <c r="D23" i="3" s="1"/>
</calcChain>
</file>

<file path=xl/sharedStrings.xml><?xml version="1.0" encoding="utf-8"?>
<sst xmlns="http://schemas.openxmlformats.org/spreadsheetml/2006/main" count="681" uniqueCount="432">
  <si>
    <t>REKONSTRUKCE ELEKTROINSTALACE ZŠ a MŠ BEZVĚROV</t>
  </si>
  <si>
    <t>okres Plzeň-sever, Bezvěrov 110, 330 41 Bezvěrov</t>
  </si>
  <si>
    <t>D. 1.4.1 - Silnoproudá elektrotechnika</t>
  </si>
  <si>
    <t>akce:</t>
  </si>
  <si>
    <t>část:</t>
  </si>
  <si>
    <t xml:space="preserve">             materiál</t>
  </si>
  <si>
    <t>pozice</t>
  </si>
  <si>
    <t>č.ceníku</t>
  </si>
  <si>
    <t>stručný popis</t>
  </si>
  <si>
    <t>jednotka</t>
  </si>
  <si>
    <t>množství</t>
  </si>
  <si>
    <t xml:space="preserve">jednotková </t>
  </si>
  <si>
    <t>celkem</t>
  </si>
  <si>
    <t>cena</t>
  </si>
  <si>
    <t>1.NP</t>
  </si>
  <si>
    <t>kabely a vodiče</t>
  </si>
  <si>
    <t>Kabel silový Cu, PVC izolace 450V/2,5kV, -40ºC - +70ºC, CYKY J  3x1,5mm2 odolnost proti šíření plamene dle ČSN EN 60332-1</t>
  </si>
  <si>
    <t>m</t>
  </si>
  <si>
    <t>Kabel silový Cu, PVC izolace 450V/2,5kV, -40ºC - +70ºC, CYKY  2Ax1,5mm2 odolnost proti šíření plamene dle ČSN EN 60332-1</t>
  </si>
  <si>
    <t>Kabel silový Cu, PVC izolace 450V/2,5kV, -40ºC - +70ºC, CYKY O  3x1,5mm2 odolnost proti šíření plamene dle ČSN EN 60332-1</t>
  </si>
  <si>
    <t>Kabel silový Cu, PVC izolace 450V/2,5kV, -40ºC - +70ºC, CYKY J  3x2,5mm2 odolnost proti šíření plamene dle ČSN EN 60332-1</t>
  </si>
  <si>
    <t>Kabel silový Cu, PVC izolace 450V/2,5kV, -40ºC - +70ºC, CYKY J  5x1,5mm2 odolnost proti šíření plamene dle ČSN EN 60332-1</t>
  </si>
  <si>
    <t>Kabel silový Cu, PVC izolace 450V/2,5kV, -40ºC - +70ºC, CYKY J  5x4mm2 odolnost proti šíření plamene dle ČSN EN 60332-1</t>
  </si>
  <si>
    <t>Kabel silový Cu, PVC izolace 450V/2,5kV, -40ºC - +70ºC, CYKY J  5x6mm2 odolnost proti šíření plamene dle ČSN EN 60332-1</t>
  </si>
  <si>
    <t>Kabel silový Cu, PVC izolace 450V/2,5kV, -40ºC - +70ºC, CYKY J  5x16mm2 odolnost proti šíření plamene dle ČSN EN 60332-1</t>
  </si>
  <si>
    <t>Kabel silový Cu, PVC izolace 450V/2,5kV, -40ºC - +70ºC, CYKY J  5x25mm2 odolnost proti šíření plamene dle ČSN EN 60332-1</t>
  </si>
  <si>
    <t>1.</t>
  </si>
  <si>
    <t>2.</t>
  </si>
  <si>
    <t>7.</t>
  </si>
  <si>
    <t>3.</t>
  </si>
  <si>
    <t>4.</t>
  </si>
  <si>
    <t>5.</t>
  </si>
  <si>
    <t>6.</t>
  </si>
  <si>
    <t>8.</t>
  </si>
  <si>
    <t>9.</t>
  </si>
  <si>
    <t>Vodič 10 zž - PVC izolovaný jednožilový vodič pro vnitřní vedení</t>
  </si>
  <si>
    <t>Vodič 4 zž - PVC izolovaný jednožilový vodič pro vnitřní vedení</t>
  </si>
  <si>
    <t>Vodič 6 zž - PVC izolovaný jednožilový vodič pro vnitřní vedení</t>
  </si>
  <si>
    <t>10.</t>
  </si>
  <si>
    <t>11.</t>
  </si>
  <si>
    <t>12.</t>
  </si>
  <si>
    <t>Spínač jednopólový pod omítku, 10A/250V, řaz.1 IP20</t>
  </si>
  <si>
    <t>kus</t>
  </si>
  <si>
    <t>Kryt spínače bílý</t>
  </si>
  <si>
    <t>Rámeček jednonásobný bílý</t>
  </si>
  <si>
    <t>spínače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</si>
  <si>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</si>
  <si>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</si>
  <si>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</si>
  <si>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</si>
  <si>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</si>
  <si>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</si>
  <si>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</si>
  <si>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</si>
  <si>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</si>
  <si>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Přepínač sériový pod omítku, 10A/250V, řaz.5 IP20</t>
  </si>
  <si>
    <t>Přepínač střídavý pod omítku, 10A/250V, řaz.6 IP20</t>
  </si>
  <si>
    <t>Přepínač střídavý dvojitý pod omítku,  10A/250V, řazení 6+6</t>
  </si>
  <si>
    <t>22.</t>
  </si>
  <si>
    <t>23.</t>
  </si>
  <si>
    <t>24.</t>
  </si>
  <si>
    <t>Spínač pod omítku, bílý 10A/250V, řaz.1/0 IP20</t>
  </si>
  <si>
    <t>Kryt spínače</t>
  </si>
  <si>
    <t>Rámeček jednonásobný</t>
  </si>
  <si>
    <t>25.</t>
  </si>
  <si>
    <t>26.</t>
  </si>
  <si>
    <t>27.</t>
  </si>
  <si>
    <t>Čidlo PIR IP44 , stropní/nástěnné</t>
  </si>
  <si>
    <t>28.</t>
  </si>
  <si>
    <t>29.</t>
  </si>
  <si>
    <t>Spínač jednopólový pod omítku, 10A/250V, řaz.1 IP44</t>
  </si>
  <si>
    <t>Přepínač sériový pod omítku, 10A/250V, řaz.5 IP44</t>
  </si>
  <si>
    <t>30.</t>
  </si>
  <si>
    <t>zásuvky</t>
  </si>
  <si>
    <t>31.</t>
  </si>
  <si>
    <t>Zásuvka 16A/230V  jednonásobná IP20 pod omítku bílá s clonkami</t>
  </si>
  <si>
    <t>Zásuvka 16A/230V  jednonásobná IP20 pod omítku se svodičem přepětí typ3 - vřesově červená</t>
  </si>
  <si>
    <t>32.</t>
  </si>
  <si>
    <t>33.</t>
  </si>
  <si>
    <t>34.</t>
  </si>
  <si>
    <t>35.</t>
  </si>
  <si>
    <t>9 - VENKOVNÍ LED REFLEKTOR NA FASÁDU 20W</t>
  </si>
  <si>
    <t>svítidla -  včetně úchytů a světelných zdrojů LED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</si>
  <si>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</si>
  <si>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</si>
  <si>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</si>
  <si>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</si>
  <si>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</si>
  <si>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</si>
  <si>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</si>
  <si>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</si>
  <si>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</si>
  <si>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R0001</t>
  </si>
  <si>
    <t>Recyklační poplatek - za svítidlo+zdroj</t>
  </si>
  <si>
    <t>Hlavní jistič před elektroměrem 80A/3/B 10kA</t>
  </si>
  <si>
    <t>Hlavní jistič před elektroměrem 25A/3/B 10kA</t>
  </si>
  <si>
    <t>Jistič 2A/1/B 10kA</t>
  </si>
  <si>
    <t>rozvaděče</t>
  </si>
  <si>
    <t>45.</t>
  </si>
  <si>
    <t>46.</t>
  </si>
  <si>
    <t>47.</t>
  </si>
  <si>
    <t>48.</t>
  </si>
  <si>
    <t>49.</t>
  </si>
  <si>
    <t>RE - Elektroměrový rozvaděč pod omítku 2x elektroměr a 2x HDO</t>
  </si>
  <si>
    <t>Hlavní vypínač 100A/3f</t>
  </si>
  <si>
    <t>Přepěťová ochrana B+C, SJBC-25E-3-MZS</t>
  </si>
  <si>
    <t>Jistič 6/1/B</t>
  </si>
  <si>
    <t>Jistič 10/1/B</t>
  </si>
  <si>
    <t>Jistič 10/1/C</t>
  </si>
  <si>
    <t>Jistič 16/1/B</t>
  </si>
  <si>
    <t>Jistič 25/3/B</t>
  </si>
  <si>
    <t>Jistič 63/3/B</t>
  </si>
  <si>
    <t>Chránič s funkcí jističe 10A/2/C/30mA</t>
  </si>
  <si>
    <t>Chránič s funkcí jističe 16A/2/B/30mA</t>
  </si>
  <si>
    <t>Paměťové relé 230V</t>
  </si>
  <si>
    <t>Stykač 20A 1f 230V</t>
  </si>
  <si>
    <t>Chránič 25A/4/30mA</t>
  </si>
  <si>
    <t>Chránič 40A/4/30mA</t>
  </si>
  <si>
    <t>Ekvipotenciální svorkovnice</t>
  </si>
  <si>
    <t>Popisky</t>
  </si>
  <si>
    <t>RS1 - oceloplechová rozvodnice pod omítku TE 96</t>
  </si>
  <si>
    <t>Ostatní montážní materiál nutný ke kompletaci rozvaděče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</si>
  <si>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</si>
  <si>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</si>
  <si>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</si>
  <si>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</si>
  <si>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</si>
  <si>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</si>
  <si>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</si>
  <si>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</si>
  <si>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</si>
  <si>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</si>
  <si>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</si>
  <si>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</si>
  <si>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</si>
  <si>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</si>
  <si>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</si>
  <si>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</si>
  <si>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</si>
  <si>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</si>
  <si>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</si>
  <si>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Hlavní vypínač 80A/3f</t>
  </si>
  <si>
    <t>Přepěťová ochrana B+C, SJBC-25E-4-MZS</t>
  </si>
  <si>
    <t>Jistič 32/3/B</t>
  </si>
  <si>
    <t>RK - oceloplechová rozvodnice pod omítku TE 56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</si>
  <si>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</si>
  <si>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</si>
  <si>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</si>
  <si>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</si>
  <si>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</si>
  <si>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</si>
  <si>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</si>
  <si>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</si>
  <si>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</si>
  <si>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</si>
  <si>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</si>
  <si>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montážní materiál</t>
  </si>
  <si>
    <t xml:space="preserve">Krabice přístrojová pod omítku </t>
  </si>
  <si>
    <t>Krabice odbočná pod omítku</t>
  </si>
  <si>
    <t>Krabice rozvodná pod omítku</t>
  </si>
  <si>
    <t>Elektroinstalační trubka ohebná PVC do pr.20 střední mechanické namáhání</t>
  </si>
  <si>
    <t>Ocelová nosná konstrukce všeobecně kg</t>
  </si>
  <si>
    <t>kg</t>
  </si>
  <si>
    <t>Upevňovací bod hmoždinkou PVC</t>
  </si>
  <si>
    <t>Svorka pro vyrovnání potenciálu EPS 1</t>
  </si>
  <si>
    <t>Tmel pro utěsnění prostupů komplet</t>
  </si>
  <si>
    <t>Svítidlová svorkovnice</t>
  </si>
  <si>
    <t>80.</t>
  </si>
  <si>
    <t>81.</t>
  </si>
  <si>
    <t>82.</t>
  </si>
  <si>
    <t>Svorky pro pospojení a uzemnění</t>
  </si>
  <si>
    <t>83.</t>
  </si>
  <si>
    <t>84.</t>
  </si>
  <si>
    <t>85.</t>
  </si>
  <si>
    <t>86.</t>
  </si>
  <si>
    <t>87.</t>
  </si>
  <si>
    <t>88.</t>
  </si>
  <si>
    <t>89.</t>
  </si>
  <si>
    <t>90.</t>
  </si>
  <si>
    <t xml:space="preserve">Krabice ACIDUR </t>
  </si>
  <si>
    <t>slaboproud</t>
  </si>
  <si>
    <t>Datový kabel U/UTP Cat.6a, pod omítku</t>
  </si>
  <si>
    <t>Kryt datové modulární zásuvky,  2xRJ45, cat.6a (UTP), šikmý vývod</t>
  </si>
  <si>
    <t>Modulární konektor RJ45 (mini jack) certifikovaný v kategorii 6a, UTP, černý</t>
  </si>
  <si>
    <t>El. zámek do dveří 1A</t>
  </si>
  <si>
    <t xml:space="preserve">Domácí telefon - Instalační krabice tabla 1/3, krycí stříška 1/3, kryt tlačítkového tabla 1/3, modul tlačítkový 3/6, kamerový modu, hlasový modul, mini řídící jednotka </t>
  </si>
  <si>
    <t xml:space="preserve">Video telefon 7" </t>
  </si>
  <si>
    <t>Kamera - 4Mpx, objektiv 2.8mm (103°), micro SDXC, WDR
1/2.7" progressive scan CMOS sensor, venkovní ultracitlivá dome Den/Noc kamera s IR přísvitem, max. rozlišení 4Mpx/25fps, citlivost 0.003 Lux @(F1.4, AGC ZAP), komprese H.265+/H.265/H.264+/H.264/MJPEG, ICR, 3D DNR, 120dB WDR, BLC, HLC, AGC, ONVIF, Hik-connect, slot na micro SDXC kartu (až 256GB), NAS, ANR, detekce pohybu, detekce zakrytí, změna scény, překročení čáry, narušení zóny, vstup do oblasti, výstup z oblasti, zachycení obličeje, 1x RJ-45 10/100M auto, provozní teploty -30°C~60°C, dosah IR 30m, napájení 12V DC/5.8W, PoE/6.8W, IP67</t>
  </si>
  <si>
    <t>Zadní kryt pro skrytou montáž kabelů pro kamery Hikvision, materiál: hliník, barva: bílá, Kompatibilní modely: DS-2CD23x6G2, DS-2CD27x2, , DS-2CD17xyG0-I(Z)</t>
  </si>
  <si>
    <t>8 kanálové NVR, 1x SATA, 8x PoE max. rozlišení 8Mpx, komprese H.265+/H.265/H.264+/H.264/MPEG4, příchozí/odchozí dat. tok 80/80Mbps, HDMI (4K)/VGA (1080p) nezávislé, Hik-connect, ONVIF, 1x SATA max 6TB (bez HDD), LAN: 10M/100/1000M auto adaptabilní, 8 PoE af/at portů max 75W celkem, 2x USB, obousměrné audio, napájení 48V DC/10W (bez HDD), rozměry 315x240x48mm, bez poplachového I/O</t>
  </si>
  <si>
    <t>2TB pevný disk WD PURPLE určený pro kamerové systémy a provoz 24/7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</si>
  <si>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</si>
  <si>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</si>
  <si>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</si>
  <si>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</si>
  <si>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</si>
  <si>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</si>
  <si>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</si>
  <si>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</si>
  <si>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</si>
  <si>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</si>
  <si>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ostatní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</si>
  <si>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</si>
  <si>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materiál celkem bez DPH</t>
  </si>
  <si>
    <t>101.</t>
  </si>
  <si>
    <t xml:space="preserve">             montáž</t>
  </si>
  <si>
    <t>102.</t>
  </si>
  <si>
    <t>demontáže</t>
  </si>
  <si>
    <t>103.</t>
  </si>
  <si>
    <t>104.</t>
  </si>
  <si>
    <t>Montáž vodič Cu izolovaný plný a laněný s PVC pláštěm žíla 0,55-16 mm2 pevně (CY, CHAH-R(V))</t>
  </si>
  <si>
    <t>Montáž kabelů měděných bez ukončení uložených pod omítkou plných kulatých nebo bezhalogenových (CYKY) počtu a průřezu žil 3x1,5 mm2</t>
  </si>
  <si>
    <t>Montáž kabelů měděných bez ukončení uložených pod omítkou plných kulatých nebo bezhalogenových (CYKY) počtu a průřezu žil 3x2,5 až 6 mm2</t>
  </si>
  <si>
    <t>Montáž kabelů měděných bez ukončení uložených pod omítkou plných kulatých nebo bezhalogenových (CYKY) počtu a průřezu žil 5x1,5 až 2,5 mm2</t>
  </si>
  <si>
    <t xml:space="preserve">Montáž kabelů měděných bez ukončení uložených pevně plných kulatých nebo bezhalogenových (CYKY) počtu a průřezu žil 2x1,5 až 6 mm2   </t>
  </si>
  <si>
    <t>Montáž kabelů měděných bez ukončení uložených pod omítkou plných kulatých nebo bezhalogenových (CYKY) počtu a průřezu žil 5x4 až 6 mm2</t>
  </si>
  <si>
    <t xml:space="preserve">Montáž kabelů měděných bez ukončení uložených volně nebo v liště, plných kulatých nebo bezhalogenových (např. CYKY) počtu a průřezu žil3x35+25, 4x35 mm2   </t>
  </si>
  <si>
    <t xml:space="preserve">Montáž kabelů měděných bez ukončení uložených pevně plných kulatých nebo bezhalogenových (např.CYKY) počtu a průřezu žil 5x16mm2 </t>
  </si>
  <si>
    <t>105.</t>
  </si>
  <si>
    <t>106.</t>
  </si>
  <si>
    <t>107.</t>
  </si>
  <si>
    <t>108.</t>
  </si>
  <si>
    <t>109.</t>
  </si>
  <si>
    <t>Montáž spínačů jedno nebo dvoupólových polozapuštěných nebo zapuštěných,šroubové připojení,  vypínačů řazení 1 - jednopólových</t>
  </si>
  <si>
    <t>Montáž spínačů jedno nebo dvoupólových polozapuštěných nebo zapuštěných,šroubové připojení,  ovladačů řazení 1/0 - talčítkových zapínacích</t>
  </si>
  <si>
    <t>Montáž spínačů jedno nebo dvoupólových polozapuštěných nebo zapuštěných, šroubové připojení,  pro prostředí normální, přepínačů řazení 5 - sériových</t>
  </si>
  <si>
    <t>Montáž spínačů jedno nebo dvoupólových polozapuštěných nebo zapuštěných, šroubové připojení,  pro prostředí normální, přepínačů řazení 6 - střídavých</t>
  </si>
  <si>
    <t>Montáž spínačů jedno nebo dvoupólových polozapuštěných nebo zapuštěných, šroubové připojení,  pro prostředí normální, přepínačů řazení 6+6 - dvojitých střídavých</t>
  </si>
  <si>
    <t>Montáž spínačů speciálních se zapojením vodičů, čidla pohybu nástěnného</t>
  </si>
  <si>
    <t>Montáž spínačů jedno nebo dvoupólových polozapuštěných nebo zapuštěných,šroubové připojení pro prostředí venkovní nebo mokré,  vypínačů řazení 1 - jednopólových</t>
  </si>
  <si>
    <t>Montáž spínačů jedno nebo dvoupólových polozapuštěných nebo zapuštěných,šroubové připojení pro prostředí venkovní nebo mokré,  přepínačů řazení 5 - sériových</t>
  </si>
  <si>
    <t>110.</t>
  </si>
  <si>
    <t>111.</t>
  </si>
  <si>
    <t>112.</t>
  </si>
  <si>
    <t>741313042</t>
  </si>
  <si>
    <t>Montáž zásuvek domovních se zapojením vodičů šroubové připojení polozapuštěných nebo zapuštěných 10/16 A, provedení 2P + PE pro průběžnou montáž</t>
  </si>
  <si>
    <t>741313043</t>
  </si>
  <si>
    <t>Montáž zásuvek domovních se zapojením vodičů šroubové připojení polozapuštěných nebo zapuštěných 10/16 A, provedení 2x (2P + PE) dvojnásobná</t>
  </si>
  <si>
    <t>Montáž svítidel LED se zapojením vodičů bytových nebo společenských místností stropních panelových obsahu do 0,09 m2</t>
  </si>
  <si>
    <t>Montáž svítidel LED se zapojením vodičů bytových nebo společenských místností stropních panelových obsahu přes 0,09 do 0,36 m2</t>
  </si>
  <si>
    <t>113.</t>
  </si>
  <si>
    <t>114.</t>
  </si>
  <si>
    <t>115.</t>
  </si>
  <si>
    <t>116.</t>
  </si>
  <si>
    <t>117.</t>
  </si>
  <si>
    <t>118.</t>
  </si>
  <si>
    <t>119.</t>
  </si>
  <si>
    <t>HZS.01</t>
  </si>
  <si>
    <t>HZS.02</t>
  </si>
  <si>
    <t>hod</t>
  </si>
  <si>
    <t xml:space="preserve">Montáž jističů se zapojením vodičů třípólových nn do 125 A s krytem   </t>
  </si>
  <si>
    <t xml:space="preserve">Montáž jističů se zapojením vodičů jednopólových nn do 25 A s krytem   </t>
  </si>
  <si>
    <t xml:space="preserve">Montáž jističů se zapojením vodičů třípólových nn do 25 A s krytem   </t>
  </si>
  <si>
    <t>120.</t>
  </si>
  <si>
    <t>121.</t>
  </si>
  <si>
    <t>122.</t>
  </si>
  <si>
    <t>123.</t>
  </si>
  <si>
    <t>124.</t>
  </si>
  <si>
    <t>Montáž hlavního vypínače 100A/3f 1</t>
  </si>
  <si>
    <t>Montáž přepěťových ochran se zapojením vodičů čtyřpólových do 35kA</t>
  </si>
  <si>
    <t xml:space="preserve">Montáž jističů se zapojením vodičů třípólových nn do 63 A s krytem   </t>
  </si>
  <si>
    <t>Montáž proudových chráničů dvoupólových nn do 25 A s krytem</t>
  </si>
  <si>
    <t>Montáž stykačů nn se zapojením vodičů vestavných čtyřpólových do 40A</t>
  </si>
  <si>
    <t>Montáž relé pomocných se zapojením vodičů, vestavných v krytu s kontakty 4P</t>
  </si>
  <si>
    <t>Montáž proudových chráničů čtyřpólových nn do 25 A s krytem</t>
  </si>
  <si>
    <t>Montáž proudových chráničů čtyřpólových nn do 63 A s krytem</t>
  </si>
  <si>
    <t>HZS.08</t>
  </si>
  <si>
    <t>Montáž ekvipotenciální svorkovnice 1ks</t>
  </si>
  <si>
    <t>HZS.03</t>
  </si>
  <si>
    <t>HZS.09</t>
  </si>
  <si>
    <t>Montáž ostatního montážnho materiálu nutného ke kompletaci rozvaděče</t>
  </si>
  <si>
    <t>HZS.05</t>
  </si>
  <si>
    <t>HZS.10</t>
  </si>
  <si>
    <t>HZS.04</t>
  </si>
  <si>
    <t>Montáž popisek 24ks</t>
  </si>
  <si>
    <t xml:space="preserve">Montáž rozvodnic oceloplechových nebo plastových bez zapojení vodičů běžných, hmotnosti do 20 kg   </t>
  </si>
  <si>
    <t>HZS.06</t>
  </si>
  <si>
    <t>Montáž hlavního vypínače 80A/3f 1</t>
  </si>
  <si>
    <t>HZS.07</t>
  </si>
  <si>
    <t>Montáž popisek 20ks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</si>
  <si>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</si>
  <si>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</si>
  <si>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</si>
  <si>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</si>
  <si>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</si>
  <si>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</si>
  <si>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</si>
  <si>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</si>
  <si>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</si>
  <si>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</si>
  <si>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</si>
  <si>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</si>
  <si>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</si>
  <si>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</si>
  <si>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</si>
  <si>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</si>
  <si>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</si>
  <si>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</si>
  <si>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</si>
  <si>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</si>
  <si>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</si>
  <si>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</si>
  <si>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</si>
  <si>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</si>
  <si>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</si>
  <si>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</si>
  <si>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</si>
  <si>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</si>
  <si>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</si>
  <si>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 xml:space="preserve">Montáž krabic elektroinstalačních bez napojení na trubky a lišty, demontáže a montáže víčka a přístroje přístrojových zapuštěných plastových kruhových </t>
  </si>
  <si>
    <t>Montáž krabic elektroinstalačních bez napojení na trubky a lišty, demontáže a montáže víčka a přístroje protahovacích nebo odbočných zapuštěných plastových kruhových</t>
  </si>
  <si>
    <t>Montáž rozvodek se zapojením vodičů na svorkovnici nástěnných plastových čtyřhranných pro vodiče do o 4 mm2</t>
  </si>
  <si>
    <t>Montáž rozvodek se zapojením na svorkovnici zapuštěných plastových kruhových</t>
  </si>
  <si>
    <t>Montáž trubek elektroinstalačních s nasunutím nebo našroubováním do krabic plastových ohebných, uložených pevně  o přes 11 do 23mm</t>
  </si>
  <si>
    <t xml:space="preserve">Montáž kovových nosných a doplňkových konstrukcí se zhotovením pro rozvodny z profilů ocelových tenkostěnných   </t>
  </si>
  <si>
    <t xml:space="preserve">Osazení kotevních prvků  hmoždinek včetně vyvrtání otvorů, pro upevnění elektroinstalací ve stěnách cihelných, vnějšího průměru do 8 mm   </t>
  </si>
  <si>
    <t>Montáž svorkovnic do rozváděčů s popisnými štítky se zapojením vodičů na jedné straně ochranných</t>
  </si>
  <si>
    <t>Utěsnění prostupů komplet</t>
  </si>
  <si>
    <t>Montáž svítidlové svorkovnice 80ks</t>
  </si>
  <si>
    <t>Montáž hromosvodného vedení svorek se 3 a více šrouby</t>
  </si>
  <si>
    <t>154.</t>
  </si>
  <si>
    <t>Montáž kabelů sdělovacích pro vnitřní rozvody do 15 žil</t>
  </si>
  <si>
    <t>155.</t>
  </si>
  <si>
    <t>156.</t>
  </si>
  <si>
    <t>Montáž strukturované kabeláže, zásuvek datových, pod omítku, do nábytku, do parapetního žlabu nebo podlahové krabice dvojzásuvky</t>
  </si>
  <si>
    <t>Popis portu datové zásuvky</t>
  </si>
  <si>
    <t>157.</t>
  </si>
  <si>
    <t>158.</t>
  </si>
  <si>
    <t>159.</t>
  </si>
  <si>
    <t>160.</t>
  </si>
  <si>
    <t>161.</t>
  </si>
  <si>
    <t>Demontáž stávajících kabelů vč. likvidace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</si>
  <si>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</si>
  <si>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</si>
  <si>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</si>
  <si>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</si>
  <si>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</si>
  <si>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</si>
  <si>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</si>
  <si>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</si>
  <si>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</si>
  <si>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Měření SK kabeláže + měřící protokol</t>
  </si>
  <si>
    <t>Uvedení do provozu, zaškolení obsluhy</t>
  </si>
  <si>
    <t>Dokumentace skutečného provedení - 3 paré - hod</t>
  </si>
  <si>
    <t>Autorský dozor - hod</t>
  </si>
  <si>
    <t>Práce nezahrnuté v cenících 21M.46M, zapsané do montážního deníku a potvrzené investorem</t>
  </si>
  <si>
    <t>Koordinace profesí</t>
  </si>
  <si>
    <t>Doprava materiálu, 3% z dodávky materiálu</t>
  </si>
  <si>
    <t>%</t>
  </si>
  <si>
    <t>171.</t>
  </si>
  <si>
    <t>HZS.20</t>
  </si>
  <si>
    <t>Ukončení celoplastových kabelů včetně jejich zapojení v rozvaděči nebo na přístrojích</t>
  </si>
  <si>
    <t>Podíl prací jiných profesí než elektro - zednické výpomoce</t>
  </si>
  <si>
    <t>172.</t>
  </si>
  <si>
    <t>173.</t>
  </si>
  <si>
    <t>174.</t>
  </si>
  <si>
    <t>175.</t>
  </si>
  <si>
    <t>176.</t>
  </si>
  <si>
    <t>177.</t>
  </si>
  <si>
    <t>Montáž domovního telefonu komunikačního tabla</t>
  </si>
  <si>
    <t>Montáž kamerového systému venkovní kamery</t>
  </si>
  <si>
    <t>Montáž kamerového systému venkovního kamerového krytu</t>
  </si>
  <si>
    <t>Montáž elektricky ovládaných zámků s mechanickým přepínačem otevřeno/zavřeno do zárubně</t>
  </si>
  <si>
    <t>Montáž kamerového systému DVR nebo NAS nahrávacího zařízení pro kamery</t>
  </si>
  <si>
    <t>Montáž kamerového systému nastavení a instalace licence k připojení jedné kamery k SW</t>
  </si>
  <si>
    <t>Montáž kamerového systému nastavení a instalace instalace a nastavení SW pro sledování kamer</t>
  </si>
  <si>
    <t>Montáž kamerového systému nastavení a instalace nastavení záběru podle přání uživatele</t>
  </si>
  <si>
    <t>Demontáž svítidel se zachováním funkčnosti interiérových modulového systému zářivkových, délky přes 1100 mm</t>
  </si>
  <si>
    <t>HZS.11</t>
  </si>
  <si>
    <t>HZS.12</t>
  </si>
  <si>
    <t>Demontáž rozvodnic kovových pod omítkou s krytím do IPx4 plochou přes 0,8 m2</t>
  </si>
  <si>
    <t>HZS.13</t>
  </si>
  <si>
    <t>HZS.14</t>
  </si>
  <si>
    <t>HZS.15</t>
  </si>
  <si>
    <t>HZS.16</t>
  </si>
  <si>
    <t>HZS.17</t>
  </si>
  <si>
    <t>HZS.18</t>
  </si>
  <si>
    <t>HZS.19</t>
  </si>
  <si>
    <t>Zkoušky a prohlídky elektrických rozvodů a zařízení celková prohlídka a vyhotovení revizní zprávy pro objem montážních prací přes 100 do 500 tis. Kč</t>
  </si>
  <si>
    <t>montáž celkem bez DPH</t>
  </si>
  <si>
    <t>R e k a p i t u l a c e   c e n y</t>
  </si>
  <si>
    <t>Část:</t>
  </si>
  <si>
    <t xml:space="preserve">Datum: </t>
  </si>
  <si>
    <t>Kód položky</t>
  </si>
  <si>
    <t>Popis</t>
  </si>
  <si>
    <t>Dodávka celkem bez DPH</t>
  </si>
  <si>
    <t>Montáž celkem bez DPH</t>
  </si>
  <si>
    <t>Cena celkem bez DPH</t>
  </si>
  <si>
    <t>vnitřni elektroinstalace nn</t>
  </si>
  <si>
    <t>zařízení staveniště 3,5% z celkové ceny</t>
  </si>
  <si>
    <t>Celkem</t>
  </si>
  <si>
    <t>celkem včetně DPH</t>
  </si>
  <si>
    <t>cenová úroveň - montáž ÚRS březen 2022</t>
  </si>
  <si>
    <t>cenová úroveň - materiál - březen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</si>
  <si>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</si>
  <si>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</si>
  <si>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zhotovilel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</si>
  <si>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</si>
  <si>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</si>
  <si>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tzn.průvodní</t>
  </si>
  <si>
    <t>a souhrnné části dokumentace a příslušné textové, výkresové části a výkazů výměru.</t>
  </si>
  <si>
    <t>800-741+800-742+46-M+HZS</t>
  </si>
  <si>
    <t>181.</t>
  </si>
  <si>
    <t>Měření osvětlovacího zařízení intenzity osvětlení na pracovišti do 50 svítidel</t>
  </si>
  <si>
    <t>R0002</t>
  </si>
  <si>
    <t>182.</t>
  </si>
  <si>
    <t>R0004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</si>
  <si>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</si>
  <si>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</si>
  <si>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</si>
  <si>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</si>
  <si>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</si>
  <si>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</si>
  <si>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</si>
  <si>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</si>
  <si>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</si>
  <si>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 xml:space="preserve">Montáž rozvodnic oceloplechových nebo plastových bez zapojení vodičů běžných, hmotnosti do 50 kg   </t>
  </si>
  <si>
    <t>178.</t>
  </si>
  <si>
    <t>179.</t>
  </si>
  <si>
    <t>180.</t>
  </si>
  <si>
    <t>Zásuvka dvojnásobná s natočenou dutinkou, pod omítku 230V/10-16A</t>
  </si>
  <si>
    <t>Rámeček jednonásobný vřesově červený</t>
  </si>
  <si>
    <t>DPH 21%</t>
  </si>
  <si>
    <t>D. 1.4.2 - Slaboproudá elektrotechnika</t>
  </si>
  <si>
    <t>S1 - SVÍTIDLO LED 25,9W/2700-6500K/3345lm rozměr: 600x600x90, světelný kryt kruhové PC optiky s úhlem vyzařovaní 77° a UGR16, + např. systém SALUZ, kdy svítidlo automaticky mění teplotu chromatičnosti dle denního světla a automaticky hlídá přednastavenou intenzitu osvětlení dle příspěvku denního osvětlení</t>
  </si>
  <si>
    <t>S2 - SVÍTIDLO LED 20W/4000K/2200lm rozměr 250x250x55, IK10 ANTIVANDAL, montura bíle lakovaný ocelový plech, světelný kryt lepený opálový polykarbonát</t>
  </si>
  <si>
    <t>S3 - SVÍTIDLO LED 35,2W/4000K/3995lm rozměr 605x605x90, IP54, korpus bíle lakovaný hliník, světelný kryt opálový polykarbonát s úhlem vyzařování 114° a UGR19</t>
  </si>
  <si>
    <t>S4 - SVÍTIDLO LED 34,6W/4000K/3960lm rozměr 1760x28x29, korpus bíle lakovaný hliník, světelný kryt prismatický polykarbonát s UGR19 a úhlem vyzařování 80°, svítidlo lze otáčet kolem své osy o 360°</t>
  </si>
  <si>
    <t>N1 - NOUZOVÉ LED SVÍTIDLO 2W/220lm t=1h rozměr 142x142x39,  korpus bílé ABS, PC corridor optika</t>
  </si>
  <si>
    <t>N2  - NOUZOVÉ LED SVÍTIDLO 1W/90lm t=1h rozměr 325x134x34, IP44, korpus bílé ABS, světelný kryt opalizovaný polystyren</t>
  </si>
  <si>
    <t>N4 - NOUZOVÉ LED SVÍTIDLO 7W/240lm t=1h IP65 rozměr 361x109x84, DALI, IP65, IK10, ochrana baterie pro provoz svítidla do teploty -25°C, montura bílý polykarbonát, světelný kryt transparentní polykarbonát</t>
  </si>
  <si>
    <t xml:space="preserve">Nastavení systému např. SALUZ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</si>
</sst>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&quot; Kč&quot;"/>
    <numFmt numFmtId="165" formatCode="#,##0.00\ &quot;Kč&quot;"/>
  </numFmts>
  <fonts count="2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 CE"/>
    </font>
    <font>
      <sz val="10"/>
      <name val="Arial CE"/>
      <family val="2"/>
      <charset val="238"/>
    </font>
    <font>
      <b/>
      <sz val="16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Tahoma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 applyProtection="0"/>
    <xf numFmtId="0" fontId="9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8" fillId="0" borderId="0"/>
  </cellStyleXfs>
  <cellXfs count="400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2" fillId="0" borderId="0" xfId="0" applyFont="1"/>
    <xf numFmtId="0" fontId="5" fillId="0" borderId="11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3" xfId="1" applyBorder="1"/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3" fillId="0" borderId="13" xfId="0" applyFont="1" applyBorder="1" applyAlignment="1">
      <alignment wrapText="1"/>
    </xf>
    <xf numFmtId="0" fontId="3" fillId="0" borderId="13" xfId="0" applyFont="1" applyBorder="1"/>
    <xf numFmtId="0" fontId="7" fillId="0" borderId="16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/>
    <xf numFmtId="49" fontId="3" fillId="0" borderId="19" xfId="0" applyNumberFormat="1" applyFont="1" applyBorder="1" applyAlignment="1">
      <alignment horizontal="left" wrapText="1"/>
    </xf>
    <xf numFmtId="0" fontId="1" fillId="0" borderId="2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/>
    <xf numFmtId="0" fontId="8" fillId="0" borderId="11" xfId="0" applyFont="1" applyBorder="1" applyProtection="1">
      <protection locked="0"/>
    </xf>
    <xf numFmtId="0" fontId="3" fillId="0" borderId="19" xfId="0" applyFont="1" applyBorder="1" applyProtection="1">
      <protection locked="0"/>
    </xf>
    <xf numFmtId="49" fontId="3" fillId="0" borderId="19" xfId="0" applyNumberFormat="1" applyFont="1" applyBorder="1" applyAlignment="1">
      <alignment horizontal="left"/>
    </xf>
    <xf numFmtId="0" fontId="3" fillId="0" borderId="21" xfId="0" applyFont="1" applyBorder="1"/>
    <xf numFmtId="0" fontId="1" fillId="0" borderId="22" xfId="0" applyFont="1" applyBorder="1" applyAlignment="1">
      <alignment horizontal="right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3" xfId="0" applyFont="1" applyBorder="1"/>
    <xf numFmtId="0" fontId="1" fillId="0" borderId="24" xfId="0" applyFont="1" applyBorder="1" applyAlignment="1">
      <alignment horizontal="right"/>
    </xf>
    <xf numFmtId="0" fontId="3" fillId="0" borderId="25" xfId="0" applyFont="1" applyBorder="1" applyAlignment="1">
      <alignment horizontal="center" wrapText="1"/>
    </xf>
    <xf numFmtId="0" fontId="3" fillId="0" borderId="19" xfId="0" applyFont="1" applyBorder="1" applyAlignment="1">
      <alignment horizontal="right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1" fillId="0" borderId="29" xfId="0" applyFont="1" applyBorder="1"/>
    <xf numFmtId="0" fontId="3" fillId="0" borderId="19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 applyAlignment="1">
      <alignment horizontal="right"/>
    </xf>
    <xf numFmtId="0" fontId="7" fillId="0" borderId="32" xfId="0" applyFont="1" applyBorder="1" applyAlignment="1">
      <alignment wrapText="1"/>
    </xf>
    <xf numFmtId="49" fontId="3" fillId="0" borderId="32" xfId="0" applyNumberFormat="1" applyFont="1" applyBorder="1" applyAlignment="1">
      <alignment horizontal="left" wrapText="1"/>
    </xf>
    <xf numFmtId="0" fontId="3" fillId="0" borderId="32" xfId="0" applyFont="1" applyBorder="1" applyAlignment="1">
      <alignment horizontal="right" wrapText="1"/>
    </xf>
    <xf numFmtId="0" fontId="3" fillId="0" borderId="32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1" fillId="0" borderId="35" xfId="0" applyFont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7" fillId="0" borderId="19" xfId="0" applyFont="1" applyBorder="1"/>
    <xf numFmtId="0" fontId="1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9" xfId="0" applyFont="1" applyBorder="1" applyAlignment="1">
      <alignment horizontal="center"/>
    </xf>
    <xf numFmtId="0" fontId="3" fillId="0" borderId="39" xfId="0" applyFont="1" applyBorder="1"/>
    <xf numFmtId="0" fontId="3" fillId="0" borderId="39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37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3" fillId="0" borderId="40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1" xfId="0" applyFont="1" applyBorder="1" applyAlignment="1">
      <alignment horizontal="right"/>
    </xf>
    <xf numFmtId="0" fontId="1" fillId="0" borderId="42" xfId="0" applyFont="1" applyBorder="1" applyAlignment="1">
      <alignment horizontal="right"/>
    </xf>
    <xf numFmtId="0" fontId="3" fillId="0" borderId="19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41" xfId="2" applyBorder="1" applyAlignment="1">
      <alignment wrapText="1"/>
    </xf>
    <xf numFmtId="0" fontId="3" fillId="0" borderId="41" xfId="2" applyBorder="1" applyAlignment="1">
      <alignment horizontal="left"/>
    </xf>
    <xf numFmtId="0" fontId="3" fillId="0" borderId="19" xfId="2" applyBorder="1" applyAlignment="1">
      <alignment horizontal="right"/>
    </xf>
    <xf numFmtId="0" fontId="3" fillId="0" borderId="43" xfId="0" applyFont="1" applyBorder="1" applyAlignment="1" applyProtection="1">
      <alignment horizontal="center" wrapText="1"/>
      <protection locked="0"/>
    </xf>
    <xf numFmtId="0" fontId="3" fillId="0" borderId="28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horizontal="left" wrapText="1"/>
      <protection locked="0"/>
    </xf>
    <xf numFmtId="0" fontId="3" fillId="0" borderId="43" xfId="0" applyFont="1" applyBorder="1" applyAlignment="1" applyProtection="1">
      <alignment horizontal="right" wrapText="1"/>
      <protection locked="0"/>
    </xf>
    <xf numFmtId="0" fontId="3" fillId="0" borderId="43" xfId="0" applyFont="1" applyBorder="1" applyAlignment="1" applyProtection="1">
      <alignment wrapText="1"/>
      <protection locked="0"/>
    </xf>
    <xf numFmtId="0" fontId="1" fillId="0" borderId="44" xfId="0" applyFont="1" applyBorder="1" applyAlignment="1">
      <alignment horizontal="center"/>
    </xf>
    <xf numFmtId="0" fontId="3" fillId="0" borderId="19" xfId="3" applyFont="1" applyBorder="1" applyAlignment="1">
      <alignment wrapText="1"/>
    </xf>
    <xf numFmtId="0" fontId="3" fillId="0" borderId="35" xfId="1" applyBorder="1" applyProtection="1">
      <protection locked="0"/>
    </xf>
    <xf numFmtId="0" fontId="3" fillId="0" borderId="19" xfId="1" applyBorder="1"/>
    <xf numFmtId="0" fontId="3" fillId="0" borderId="19" xfId="1" applyBorder="1" applyProtection="1">
      <protection locked="0"/>
    </xf>
    <xf numFmtId="0" fontId="3" fillId="0" borderId="35" xfId="2" applyBorder="1" applyAlignment="1">
      <alignment horizontal="left"/>
    </xf>
    <xf numFmtId="0" fontId="3" fillId="0" borderId="19" xfId="0" applyFont="1" applyBorder="1" applyAlignment="1" applyProtection="1">
      <alignment horizontal="right" wrapText="1"/>
      <protection locked="0"/>
    </xf>
    <xf numFmtId="0" fontId="7" fillId="0" borderId="19" xfId="0" applyFont="1" applyBorder="1" applyAlignment="1" applyProtection="1">
      <alignment horizontal="right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7" fillId="0" borderId="35" xfId="0" applyFont="1" applyBorder="1" applyAlignment="1">
      <alignment horizontal="center"/>
    </xf>
    <xf numFmtId="0" fontId="7" fillId="0" borderId="35" xfId="0" applyFont="1" applyBorder="1" applyAlignment="1">
      <alignment horizontal="center" wrapText="1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43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1" fontId="3" fillId="2" borderId="19" xfId="0" applyNumberFormat="1" applyFont="1" applyFill="1" applyBorder="1" applyAlignment="1">
      <alignment horizontal="right"/>
    </xf>
    <xf numFmtId="1" fontId="3" fillId="2" borderId="19" xfId="0" applyNumberFormat="1" applyFont="1" applyFill="1" applyBorder="1" applyAlignment="1">
      <alignment horizontal="right" wrapText="1"/>
    </xf>
    <xf numFmtId="1" fontId="3" fillId="0" borderId="19" xfId="0" applyNumberFormat="1" applyFont="1" applyBorder="1" applyAlignment="1">
      <alignment horizontal="right"/>
    </xf>
    <xf numFmtId="0" fontId="3" fillId="0" borderId="43" xfId="0" applyFont="1" applyBorder="1" applyAlignment="1" applyProtection="1">
      <protection locked="0"/>
    </xf>
    <xf numFmtId="0" fontId="10" fillId="2" borderId="19" xfId="0" applyFont="1" applyFill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3" fillId="0" borderId="35" xfId="0" applyFont="1" applyBorder="1"/>
    <xf numFmtId="0" fontId="3" fillId="0" borderId="19" xfId="3" applyFont="1" applyBorder="1"/>
    <xf numFmtId="0" fontId="3" fillId="0" borderId="19" xfId="4" applyBorder="1" applyAlignment="1">
      <alignment horizontal="center"/>
    </xf>
    <xf numFmtId="0" fontId="8" fillId="0" borderId="13" xfId="0" applyFont="1" applyBorder="1" applyProtection="1">
      <protection locked="0"/>
    </xf>
    <xf numFmtId="0" fontId="3" fillId="0" borderId="31" xfId="0" applyFont="1" applyBorder="1" applyAlignment="1">
      <alignment horizontal="center"/>
    </xf>
    <xf numFmtId="0" fontId="3" fillId="0" borderId="31" xfId="0" applyFont="1" applyBorder="1"/>
    <xf numFmtId="0" fontId="7" fillId="0" borderId="31" xfId="0" applyFont="1" applyBorder="1" applyAlignment="1">
      <alignment horizontal="left"/>
    </xf>
    <xf numFmtId="0" fontId="3" fillId="0" borderId="47" xfId="0" applyFont="1" applyBorder="1" applyAlignment="1">
      <alignment horizontal="center"/>
    </xf>
    <xf numFmtId="0" fontId="3" fillId="0" borderId="48" xfId="0" applyFont="1" applyBorder="1"/>
    <xf numFmtId="0" fontId="7" fillId="0" borderId="47" xfId="0" applyFont="1" applyBorder="1" applyAlignment="1">
      <alignment horizontal="left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wrapText="1"/>
    </xf>
    <xf numFmtId="0" fontId="7" fillId="0" borderId="51" xfId="0" applyFont="1" applyBorder="1" applyAlignment="1">
      <alignment horizontal="left"/>
    </xf>
    <xf numFmtId="0" fontId="3" fillId="0" borderId="52" xfId="0" applyFont="1" applyBorder="1" applyProtection="1">
      <protection locked="0"/>
    </xf>
    <xf numFmtId="0" fontId="3" fillId="0" borderId="52" xfId="0" applyFont="1" applyBorder="1"/>
    <xf numFmtId="0" fontId="3" fillId="0" borderId="51" xfId="0" applyFont="1" applyBorder="1" applyAlignment="1">
      <alignment horizontal="center"/>
    </xf>
    <xf numFmtId="0" fontId="7" fillId="0" borderId="31" xfId="0" applyFont="1" applyBorder="1"/>
    <xf numFmtId="0" fontId="3" fillId="0" borderId="46" xfId="0" applyFont="1" applyBorder="1" applyAlignment="1">
      <alignment horizontal="center"/>
    </xf>
    <xf numFmtId="0" fontId="3" fillId="0" borderId="52" xfId="0" applyFont="1" applyBorder="1" applyAlignment="1" applyProtection="1">
      <alignment horizontal="center"/>
      <protection locked="0"/>
    </xf>
    <xf numFmtId="0" fontId="5" fillId="0" borderId="19" xfId="0" applyFont="1" applyBorder="1" applyProtection="1"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1" fillId="0" borderId="52" xfId="0" applyFont="1" applyBorder="1" applyAlignment="1">
      <alignment horizontal="center"/>
    </xf>
    <xf numFmtId="0" fontId="8" fillId="0" borderId="34" xfId="0" applyFont="1" applyBorder="1" applyProtection="1">
      <protection locked="0"/>
    </xf>
    <xf numFmtId="1" fontId="3" fillId="0" borderId="19" xfId="0" applyNumberFormat="1" applyFont="1" applyBorder="1" applyAlignment="1">
      <alignment horizontal="right" wrapText="1"/>
    </xf>
    <xf numFmtId="0" fontId="5" fillId="0" borderId="19" xfId="0" applyFont="1" applyBorder="1" applyAlignment="1" applyProtection="1">
      <alignment wrapText="1"/>
      <protection locked="0"/>
    </xf>
    <xf numFmtId="0" fontId="6" fillId="0" borderId="34" xfId="5" applyFont="1" applyBorder="1"/>
    <xf numFmtId="0" fontId="6" fillId="0" borderId="52" xfId="5" applyFont="1" applyBorder="1" applyAlignment="1">
      <alignment horizontal="center"/>
    </xf>
    <xf numFmtId="0" fontId="3" fillId="0" borderId="19" xfId="5" applyBorder="1"/>
    <xf numFmtId="0" fontId="3" fillId="0" borderId="52" xfId="5" applyBorder="1" applyAlignment="1">
      <alignment horizontal="left"/>
    </xf>
    <xf numFmtId="0" fontId="3" fillId="0" borderId="19" xfId="5" applyBorder="1" applyAlignment="1">
      <alignment horizontal="right"/>
    </xf>
    <xf numFmtId="0" fontId="3" fillId="0" borderId="52" xfId="5" applyBorder="1" applyAlignment="1">
      <alignment horizontal="right"/>
    </xf>
    <xf numFmtId="0" fontId="3" fillId="0" borderId="5" xfId="5" applyBorder="1"/>
    <xf numFmtId="0" fontId="3" fillId="0" borderId="45" xfId="5" applyBorder="1" applyAlignment="1">
      <alignment horizontal="center"/>
    </xf>
    <xf numFmtId="0" fontId="3" fillId="0" borderId="32" xfId="5" applyBorder="1"/>
    <xf numFmtId="0" fontId="3" fillId="0" borderId="45" xfId="5" applyBorder="1" applyAlignment="1">
      <alignment horizontal="left"/>
    </xf>
    <xf numFmtId="0" fontId="3" fillId="0" borderId="6" xfId="5" applyBorder="1" applyAlignment="1">
      <alignment horizontal="right"/>
    </xf>
    <xf numFmtId="0" fontId="11" fillId="0" borderId="53" xfId="0" applyFont="1" applyBorder="1" applyAlignment="1">
      <alignment wrapText="1"/>
    </xf>
    <xf numFmtId="0" fontId="3" fillId="0" borderId="54" xfId="0" applyFont="1" applyBorder="1" applyAlignment="1">
      <alignment horizontal="center" wrapText="1"/>
    </xf>
    <xf numFmtId="0" fontId="1" fillId="0" borderId="28" xfId="0" applyFont="1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3" fillId="0" borderId="28" xfId="0" applyFont="1" applyBorder="1" applyAlignment="1">
      <alignment horizontal="right" wrapText="1"/>
    </xf>
    <xf numFmtId="0" fontId="3" fillId="0" borderId="55" xfId="0" applyFont="1" applyBorder="1" applyAlignment="1">
      <alignment horizontal="right" wrapText="1"/>
    </xf>
    <xf numFmtId="0" fontId="3" fillId="0" borderId="34" xfId="5" applyBorder="1"/>
    <xf numFmtId="0" fontId="3" fillId="0" borderId="52" xfId="5" applyBorder="1" applyAlignment="1">
      <alignment horizontal="center"/>
    </xf>
    <xf numFmtId="0" fontId="3" fillId="0" borderId="19" xfId="5" applyBorder="1" applyAlignment="1">
      <alignment wrapText="1"/>
    </xf>
    <xf numFmtId="0" fontId="3" fillId="0" borderId="33" xfId="6" applyBorder="1" applyAlignment="1" applyProtection="1">
      <alignment horizontal="right"/>
      <protection locked="0"/>
    </xf>
    <xf numFmtId="0" fontId="3" fillId="0" borderId="56" xfId="5" applyBorder="1"/>
    <xf numFmtId="0" fontId="3" fillId="0" borderId="57" xfId="5" applyBorder="1"/>
    <xf numFmtId="0" fontId="3" fillId="0" borderId="57" xfId="5" applyBorder="1" applyAlignment="1">
      <alignment horizontal="right"/>
    </xf>
    <xf numFmtId="0" fontId="3" fillId="0" borderId="58" xfId="5" applyBorder="1" applyAlignment="1">
      <alignment horizontal="right"/>
    </xf>
    <xf numFmtId="0" fontId="6" fillId="0" borderId="59" xfId="5" applyFont="1" applyBorder="1"/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7" xfId="5" applyFont="1" applyBorder="1" applyAlignment="1">
      <alignment horizontal="right"/>
    </xf>
    <xf numFmtId="0" fontId="3" fillId="0" borderId="60" xfId="5" applyBorder="1"/>
    <xf numFmtId="0" fontId="3" fillId="0" borderId="61" xfId="5" applyBorder="1"/>
    <xf numFmtId="0" fontId="3" fillId="0" borderId="61" xfId="5" applyBorder="1" applyAlignment="1">
      <alignment horizontal="right"/>
    </xf>
    <xf numFmtId="0" fontId="3" fillId="0" borderId="10" xfId="5" applyBorder="1" applyAlignment="1">
      <alignment horizontal="right"/>
    </xf>
    <xf numFmtId="0" fontId="3" fillId="0" borderId="21" xfId="7" applyBorder="1" applyAlignment="1">
      <alignment horizontal="center"/>
    </xf>
    <xf numFmtId="0" fontId="3" fillId="0" borderId="19" xfId="7" applyBorder="1" applyAlignment="1">
      <alignment horizontal="center"/>
    </xf>
    <xf numFmtId="0" fontId="5" fillId="0" borderId="62" xfId="0" applyFont="1" applyBorder="1" applyProtection="1">
      <protection locked="0"/>
    </xf>
    <xf numFmtId="0" fontId="3" fillId="0" borderId="63" xfId="0" applyFont="1" applyBorder="1"/>
    <xf numFmtId="0" fontId="3" fillId="0" borderId="52" xfId="0" applyFont="1" applyBorder="1" applyAlignment="1">
      <alignment horizontal="left"/>
    </xf>
    <xf numFmtId="0" fontId="5" fillId="0" borderId="63" xfId="0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8" fillId="0" borderId="62" xfId="0" applyFont="1" applyBorder="1" applyProtection="1"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>
      <alignment horizontal="center"/>
    </xf>
    <xf numFmtId="0" fontId="3" fillId="0" borderId="63" xfId="0" applyFont="1" applyBorder="1" applyAlignment="1">
      <alignment horizontal="left" wrapText="1"/>
    </xf>
    <xf numFmtId="0" fontId="7" fillId="0" borderId="63" xfId="0" applyFont="1" applyBorder="1" applyAlignment="1">
      <alignment wrapText="1"/>
    </xf>
    <xf numFmtId="0" fontId="7" fillId="0" borderId="63" xfId="0" applyFont="1" applyBorder="1" applyAlignment="1">
      <alignment horizontal="left"/>
    </xf>
    <xf numFmtId="0" fontId="3" fillId="0" borderId="63" xfId="0" applyFont="1" applyBorder="1" applyProtection="1">
      <protection locked="0"/>
    </xf>
    <xf numFmtId="0" fontId="3" fillId="0" borderId="63" xfId="0" applyFont="1" applyBorder="1" applyAlignment="1">
      <alignment horizontal="center" wrapText="1"/>
    </xf>
    <xf numFmtId="0" fontId="3" fillId="0" borderId="63" xfId="1" applyBorder="1" applyAlignment="1">
      <alignment horizontal="left" wrapText="1"/>
    </xf>
    <xf numFmtId="0" fontId="3" fillId="0" borderId="52" xfId="1" applyBorder="1" applyAlignment="1">
      <alignment horizontal="right" wrapText="1"/>
    </xf>
    <xf numFmtId="0" fontId="3" fillId="0" borderId="63" xfId="1" applyBorder="1" applyAlignment="1">
      <alignment horizontal="right" wrapText="1"/>
    </xf>
    <xf numFmtId="0" fontId="3" fillId="0" borderId="65" xfId="1" applyBorder="1" applyAlignment="1">
      <alignment wrapText="1"/>
    </xf>
    <xf numFmtId="0" fontId="3" fillId="0" borderId="63" xfId="5" applyBorder="1" applyAlignment="1">
      <alignment horizontal="center" wrapText="1"/>
    </xf>
    <xf numFmtId="0" fontId="3" fillId="0" borderId="64" xfId="0" applyFont="1" applyBorder="1" applyAlignment="1" applyProtection="1">
      <alignment horizontal="left" wrapText="1"/>
      <protection locked="0"/>
    </xf>
    <xf numFmtId="0" fontId="3" fillId="0" borderId="63" xfId="0" applyFont="1" applyBorder="1" applyAlignment="1">
      <alignment wrapText="1"/>
    </xf>
    <xf numFmtId="0" fontId="3" fillId="0" borderId="16" xfId="0" applyFont="1" applyBorder="1" applyAlignment="1">
      <alignment horizontal="left"/>
    </xf>
    <xf numFmtId="0" fontId="3" fillId="0" borderId="52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3" fillId="0" borderId="66" xfId="0" applyFont="1" applyBorder="1" applyAlignment="1">
      <alignment horizontal="center"/>
    </xf>
    <xf numFmtId="0" fontId="3" fillId="0" borderId="63" xfId="9" applyBorder="1" applyAlignment="1">
      <alignment horizontal="left"/>
    </xf>
    <xf numFmtId="0" fontId="7" fillId="0" borderId="63" xfId="9" applyFont="1" applyBorder="1" applyAlignment="1">
      <alignment wrapText="1"/>
    </xf>
    <xf numFmtId="0" fontId="3" fillId="0" borderId="63" xfId="9" applyBorder="1" applyAlignment="1">
      <alignment horizontal="left" wrapText="1"/>
    </xf>
    <xf numFmtId="0" fontId="0" fillId="0" borderId="63" xfId="0" applyBorder="1"/>
    <xf numFmtId="0" fontId="3" fillId="0" borderId="66" xfId="9" applyBorder="1" applyAlignment="1">
      <alignment horizontal="center" wrapText="1"/>
    </xf>
    <xf numFmtId="0" fontId="3" fillId="0" borderId="63" xfId="8" applyBorder="1" applyAlignment="1">
      <alignment horizontal="center"/>
    </xf>
    <xf numFmtId="49" fontId="3" fillId="0" borderId="63" xfId="0" applyNumberFormat="1" applyFont="1" applyBorder="1" applyAlignment="1">
      <alignment horizontal="left" wrapText="1"/>
    </xf>
    <xf numFmtId="0" fontId="3" fillId="0" borderId="67" xfId="0" applyFont="1" applyBorder="1" applyAlignment="1">
      <alignment horizontal="right"/>
    </xf>
    <xf numFmtId="0" fontId="3" fillId="0" borderId="68" xfId="0" applyFont="1" applyBorder="1" applyAlignment="1">
      <alignment horizontal="center"/>
    </xf>
    <xf numFmtId="0" fontId="7" fillId="0" borderId="68" xfId="0" applyFont="1" applyBorder="1" applyAlignment="1">
      <alignment horizontal="right"/>
    </xf>
    <xf numFmtId="0" fontId="0" fillId="0" borderId="63" xfId="0" applyBorder="1" applyAlignment="1">
      <alignment wrapText="1"/>
    </xf>
    <xf numFmtId="49" fontId="12" fillId="0" borderId="63" xfId="0" applyNumberFormat="1" applyFont="1" applyBorder="1" applyAlignment="1">
      <alignment horizontal="center" wrapText="1"/>
    </xf>
    <xf numFmtId="0" fontId="12" fillId="0" borderId="63" xfId="0" applyFont="1" applyBorder="1" applyAlignment="1">
      <alignment horizontal="left" wrapText="1"/>
    </xf>
    <xf numFmtId="0" fontId="3" fillId="0" borderId="63" xfId="9" applyBorder="1" applyAlignment="1">
      <alignment horizontal="right"/>
    </xf>
    <xf numFmtId="0" fontId="3" fillId="0" borderId="63" xfId="1" applyBorder="1" applyAlignment="1">
      <alignment horizontal="right"/>
    </xf>
    <xf numFmtId="0" fontId="3" fillId="0" borderId="69" xfId="8" applyBorder="1" applyAlignment="1">
      <alignment wrapText="1"/>
    </xf>
    <xf numFmtId="0" fontId="3" fillId="0" borderId="69" xfId="0" applyFont="1" applyBorder="1"/>
    <xf numFmtId="0" fontId="3" fillId="0" borderId="69" xfId="0" applyFont="1" applyBorder="1" applyAlignment="1">
      <alignment horizontal="center"/>
    </xf>
    <xf numFmtId="0" fontId="3" fillId="0" borderId="69" xfId="4" applyBorder="1" applyAlignment="1">
      <alignment horizontal="center"/>
    </xf>
    <xf numFmtId="0" fontId="3" fillId="0" borderId="69" xfId="0" applyFont="1" applyBorder="1" applyAlignment="1">
      <alignment horizontal="left" wrapText="1"/>
    </xf>
    <xf numFmtId="0" fontId="3" fillId="0" borderId="69" xfId="0" applyFont="1" applyBorder="1" applyAlignment="1">
      <alignment horizontal="right"/>
    </xf>
    <xf numFmtId="0" fontId="3" fillId="0" borderId="69" xfId="1" applyBorder="1"/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69" xfId="0" applyFont="1" applyBorder="1" applyAlignment="1">
      <alignment horizontal="left"/>
    </xf>
    <xf numFmtId="0" fontId="3" fillId="0" borderId="67" xfId="0" applyFont="1" applyBorder="1" applyAlignment="1">
      <alignment horizontal="center"/>
    </xf>
    <xf numFmtId="0" fontId="5" fillId="0" borderId="69" xfId="0" applyFont="1" applyBorder="1" applyAlignment="1">
      <alignment wrapText="1"/>
    </xf>
    <xf numFmtId="0" fontId="3" fillId="0" borderId="69" xfId="8" applyBorder="1" applyProtection="1">
      <protection locked="0"/>
    </xf>
    <xf numFmtId="0" fontId="1" fillId="0" borderId="69" xfId="0" applyFont="1" applyBorder="1"/>
    <xf numFmtId="0" fontId="1" fillId="0" borderId="67" xfId="0" applyFont="1" applyBorder="1"/>
    <xf numFmtId="0" fontId="1" fillId="0" borderId="69" xfId="0" applyFont="1" applyBorder="1" applyAlignment="1">
      <alignment wrapText="1"/>
    </xf>
    <xf numFmtId="0" fontId="1" fillId="0" borderId="0" xfId="0" applyFont="1"/>
    <xf numFmtId="0" fontId="3" fillId="0" borderId="69" xfId="0" applyFont="1" applyBorder="1" applyAlignment="1" applyProtection="1">
      <alignment wrapText="1"/>
      <protection locked="0"/>
    </xf>
    <xf numFmtId="0" fontId="7" fillId="0" borderId="69" xfId="0" applyFont="1" applyBorder="1" applyAlignment="1" applyProtection="1">
      <alignment horizontal="left" wrapText="1"/>
      <protection locked="0"/>
    </xf>
    <xf numFmtId="0" fontId="3" fillId="0" borderId="69" xfId="0" applyFont="1" applyBorder="1" applyProtection="1">
      <protection locked="0"/>
    </xf>
    <xf numFmtId="0" fontId="3" fillId="0" borderId="67" xfId="0" applyFont="1" applyBorder="1" applyAlignment="1">
      <alignment horizontal="left" wrapText="1"/>
    </xf>
    <xf numFmtId="0" fontId="3" fillId="0" borderId="70" xfId="0" applyFont="1" applyBorder="1" applyAlignment="1">
      <alignment horizontal="left"/>
    </xf>
    <xf numFmtId="0" fontId="3" fillId="0" borderId="71" xfId="0" applyFont="1" applyBorder="1" applyAlignment="1">
      <alignment horizontal="right"/>
    </xf>
    <xf numFmtId="0" fontId="3" fillId="0" borderId="72" xfId="0" applyFont="1" applyBorder="1"/>
    <xf numFmtId="0" fontId="3" fillId="0" borderId="63" xfId="8" applyBorder="1" applyAlignment="1">
      <alignment horizontal="center" wrapText="1"/>
    </xf>
    <xf numFmtId="0" fontId="3" fillId="0" borderId="73" xfId="0" applyFont="1" applyBorder="1" applyAlignment="1">
      <alignment horizontal="left"/>
    </xf>
    <xf numFmtId="0" fontId="3" fillId="0" borderId="74" xfId="0" applyFont="1" applyBorder="1" applyAlignment="1">
      <alignment horizontal="right"/>
    </xf>
    <xf numFmtId="0" fontId="3" fillId="0" borderId="75" xfId="0" applyFont="1" applyBorder="1"/>
    <xf numFmtId="0" fontId="7" fillId="0" borderId="70" xfId="0" applyFont="1" applyBorder="1" applyAlignment="1">
      <alignment wrapText="1"/>
    </xf>
    <xf numFmtId="0" fontId="3" fillId="0" borderId="72" xfId="1" applyBorder="1"/>
    <xf numFmtId="0" fontId="3" fillId="0" borderId="63" xfId="1" applyBorder="1"/>
    <xf numFmtId="0" fontId="5" fillId="0" borderId="72" xfId="0" applyFont="1" applyBorder="1" applyAlignment="1" applyProtection="1">
      <alignment horizontal="right"/>
      <protection locked="0"/>
    </xf>
    <xf numFmtId="0" fontId="3" fillId="0" borderId="76" xfId="8" applyBorder="1" applyAlignment="1">
      <alignment horizontal="center"/>
    </xf>
    <xf numFmtId="0" fontId="1" fillId="0" borderId="76" xfId="0" applyFont="1" applyBorder="1" applyAlignment="1">
      <alignment wrapText="1"/>
    </xf>
    <xf numFmtId="0" fontId="3" fillId="0" borderId="76" xfId="9" applyBorder="1" applyAlignment="1">
      <alignment horizontal="left"/>
    </xf>
    <xf numFmtId="0" fontId="3" fillId="0" borderId="76" xfId="1" applyBorder="1" applyAlignment="1">
      <alignment horizontal="right"/>
    </xf>
    <xf numFmtId="0" fontId="3" fillId="0" borderId="76" xfId="0" applyFont="1" applyBorder="1" applyAlignment="1">
      <alignment horizontal="center" wrapText="1"/>
    </xf>
    <xf numFmtId="0" fontId="3" fillId="0" borderId="72" xfId="0" applyFont="1" applyBorder="1" applyAlignment="1">
      <alignment horizontal="left" wrapText="1"/>
    </xf>
    <xf numFmtId="0" fontId="7" fillId="0" borderId="77" xfId="0" applyFont="1" applyBorder="1" applyAlignment="1">
      <alignment horizontal="left"/>
    </xf>
    <xf numFmtId="0" fontId="7" fillId="0" borderId="78" xfId="0" applyFont="1" applyBorder="1" applyAlignment="1">
      <alignment horizontal="right"/>
    </xf>
    <xf numFmtId="0" fontId="3" fillId="0" borderId="72" xfId="0" applyFont="1" applyBorder="1" applyAlignment="1">
      <alignment wrapText="1"/>
    </xf>
    <xf numFmtId="0" fontId="3" fillId="0" borderId="72" xfId="0" applyFont="1" applyBorder="1" applyAlignment="1">
      <alignment horizontal="left"/>
    </xf>
    <xf numFmtId="0" fontId="3" fillId="0" borderId="72" xfId="0" applyFont="1" applyBorder="1" applyAlignment="1">
      <alignment horizontal="right"/>
    </xf>
    <xf numFmtId="0" fontId="3" fillId="0" borderId="46" xfId="0" applyFont="1" applyBorder="1" applyAlignment="1">
      <alignment horizontal="center" wrapText="1"/>
    </xf>
    <xf numFmtId="0" fontId="3" fillId="0" borderId="63" xfId="0" applyFont="1" applyBorder="1" applyAlignment="1" applyProtection="1">
      <alignment horizontal="left" wrapText="1"/>
      <protection locked="0"/>
    </xf>
    <xf numFmtId="0" fontId="3" fillId="0" borderId="79" xfId="0" applyFont="1" applyBorder="1" applyAlignment="1">
      <alignment horizontal="center"/>
    </xf>
    <xf numFmtId="0" fontId="3" fillId="0" borderId="32" xfId="0" applyFont="1" applyBorder="1"/>
    <xf numFmtId="0" fontId="3" fillId="0" borderId="42" xfId="0" applyFont="1" applyBorder="1"/>
    <xf numFmtId="0" fontId="3" fillId="0" borderId="76" xfId="0" applyFont="1" applyBorder="1"/>
    <xf numFmtId="0" fontId="5" fillId="0" borderId="76" xfId="0" applyFont="1" applyBorder="1" applyAlignment="1">
      <alignment horizontal="left"/>
    </xf>
    <xf numFmtId="0" fontId="3" fillId="0" borderId="76" xfId="0" applyFont="1" applyBorder="1" applyAlignment="1" applyProtection="1">
      <alignment horizontal="center" wrapText="1"/>
      <protection locked="0"/>
    </xf>
    <xf numFmtId="0" fontId="3" fillId="0" borderId="72" xfId="0" applyFont="1" applyBorder="1" applyAlignment="1" applyProtection="1">
      <alignment horizontal="left" wrapText="1"/>
      <protection locked="0"/>
    </xf>
    <xf numFmtId="0" fontId="3" fillId="0" borderId="80" xfId="10" applyBorder="1" applyAlignment="1">
      <alignment horizontal="left"/>
    </xf>
    <xf numFmtId="0" fontId="3" fillId="0" borderId="81" xfId="0" applyFont="1" applyBorder="1" applyAlignment="1">
      <alignment horizontal="right"/>
    </xf>
    <xf numFmtId="0" fontId="3" fillId="0" borderId="32" xfId="2" applyBorder="1" applyAlignment="1">
      <alignment horizontal="center"/>
    </xf>
    <xf numFmtId="0" fontId="3" fillId="0" borderId="70" xfId="0" applyFont="1" applyBorder="1" applyAlignment="1">
      <alignment horizontal="center" wrapText="1"/>
    </xf>
    <xf numFmtId="0" fontId="13" fillId="0" borderId="7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78" xfId="0" applyFont="1" applyBorder="1" applyAlignment="1">
      <alignment horizontal="right" wrapText="1"/>
    </xf>
    <xf numFmtId="0" fontId="1" fillId="0" borderId="70" xfId="0" applyFont="1" applyBorder="1" applyAlignment="1" applyProtection="1">
      <alignment horizontal="right" wrapText="1"/>
      <protection locked="0"/>
    </xf>
    <xf numFmtId="0" fontId="1" fillId="0" borderId="63" xfId="0" applyFont="1" applyBorder="1" applyAlignment="1">
      <alignment horizontal="center"/>
    </xf>
    <xf numFmtId="0" fontId="1" fillId="0" borderId="72" xfId="0" applyFont="1" applyBorder="1"/>
    <xf numFmtId="0" fontId="1" fillId="0" borderId="78" xfId="0" applyFont="1" applyBorder="1" applyAlignment="1">
      <alignment horizontal="right"/>
    </xf>
    <xf numFmtId="0" fontId="1" fillId="0" borderId="70" xfId="0" applyFont="1" applyBorder="1" applyAlignment="1" applyProtection="1">
      <alignment horizontal="right"/>
      <protection locked="0"/>
    </xf>
    <xf numFmtId="0" fontId="3" fillId="0" borderId="72" xfId="0" applyFont="1" applyBorder="1" applyAlignment="1" applyProtection="1">
      <alignment horizontal="center"/>
      <protection locked="0"/>
    </xf>
    <xf numFmtId="1" fontId="3" fillId="0" borderId="63" xfId="0" applyNumberFormat="1" applyFont="1" applyBorder="1" applyAlignment="1">
      <alignment horizontal="right"/>
    </xf>
    <xf numFmtId="0" fontId="3" fillId="0" borderId="63" xfId="0" applyFont="1" applyBorder="1" applyAlignment="1">
      <alignment horizontal="left"/>
    </xf>
    <xf numFmtId="0" fontId="3" fillId="0" borderId="62" xfId="9" applyBorder="1" applyProtection="1">
      <protection locked="0"/>
    </xf>
    <xf numFmtId="0" fontId="13" fillId="0" borderId="72" xfId="0" applyFont="1" applyBorder="1" applyProtection="1">
      <protection locked="0"/>
    </xf>
    <xf numFmtId="0" fontId="3" fillId="0" borderId="63" xfId="9" applyBorder="1" applyAlignment="1" applyProtection="1">
      <alignment horizontal="left"/>
      <protection locked="0"/>
    </xf>
    <xf numFmtId="0" fontId="3" fillId="0" borderId="63" xfId="9" applyBorder="1" applyAlignment="1" applyProtection="1">
      <alignment horizontal="right"/>
      <protection locked="0"/>
    </xf>
    <xf numFmtId="0" fontId="3" fillId="0" borderId="63" xfId="1" applyBorder="1" applyAlignment="1" applyProtection="1">
      <alignment horizontal="right"/>
      <protection locked="0"/>
    </xf>
    <xf numFmtId="0" fontId="3" fillId="0" borderId="82" xfId="9" applyBorder="1" applyAlignment="1">
      <alignment wrapText="1"/>
    </xf>
    <xf numFmtId="0" fontId="3" fillId="0" borderId="83" xfId="9" applyBorder="1" applyAlignment="1">
      <alignment horizontal="left"/>
    </xf>
    <xf numFmtId="0" fontId="3" fillId="0" borderId="83" xfId="9" applyBorder="1" applyAlignment="1">
      <alignment horizontal="right"/>
    </xf>
    <xf numFmtId="0" fontId="3" fillId="0" borderId="83" xfId="1" applyBorder="1" applyAlignment="1">
      <alignment horizontal="right"/>
    </xf>
    <xf numFmtId="0" fontId="3" fillId="0" borderId="84" xfId="9" applyBorder="1" applyProtection="1">
      <protection locked="0"/>
    </xf>
    <xf numFmtId="0" fontId="3" fillId="0" borderId="83" xfId="9" applyBorder="1" applyAlignment="1">
      <alignment wrapText="1"/>
    </xf>
    <xf numFmtId="0" fontId="3" fillId="0" borderId="86" xfId="9" applyBorder="1" applyAlignment="1">
      <alignment horizontal="right"/>
    </xf>
    <xf numFmtId="0" fontId="3" fillId="0" borderId="86" xfId="9" applyBorder="1"/>
    <xf numFmtId="0" fontId="3" fillId="0" borderId="85" xfId="9" applyBorder="1" applyAlignment="1">
      <alignment horizontal="left" wrapText="1"/>
    </xf>
    <xf numFmtId="0" fontId="3" fillId="0" borderId="85" xfId="9" applyBorder="1" applyAlignment="1">
      <alignment horizontal="left"/>
    </xf>
    <xf numFmtId="0" fontId="3" fillId="0" borderId="87" xfId="9" applyBorder="1" applyAlignment="1">
      <alignment horizontal="right"/>
    </xf>
    <xf numFmtId="0" fontId="3" fillId="0" borderId="82" xfId="9" applyBorder="1" applyAlignment="1" applyProtection="1">
      <alignment horizontal="right"/>
      <protection locked="0"/>
    </xf>
    <xf numFmtId="0" fontId="3" fillId="0" borderId="0" xfId="9" applyAlignment="1">
      <alignment horizontal="left" wrapText="1"/>
    </xf>
    <xf numFmtId="0" fontId="3" fillId="0" borderId="0" xfId="9" applyAlignment="1">
      <alignment horizontal="right"/>
    </xf>
    <xf numFmtId="0" fontId="3" fillId="0" borderId="83" xfId="0" applyFont="1" applyBorder="1" applyAlignment="1">
      <alignment horizontal="center"/>
    </xf>
    <xf numFmtId="0" fontId="3" fillId="0" borderId="83" xfId="0" applyFont="1" applyBorder="1" applyAlignment="1">
      <alignment horizontal="left"/>
    </xf>
    <xf numFmtId="0" fontId="3" fillId="0" borderId="83" xfId="0" applyFont="1" applyBorder="1" applyAlignment="1">
      <alignment horizontal="right"/>
    </xf>
    <xf numFmtId="0" fontId="3" fillId="0" borderId="82" xfId="0" applyFont="1" applyBorder="1" applyAlignment="1">
      <alignment horizontal="right"/>
    </xf>
    <xf numFmtId="0" fontId="3" fillId="0" borderId="45" xfId="9" applyBorder="1" applyAlignment="1">
      <alignment horizontal="left" wrapText="1"/>
    </xf>
    <xf numFmtId="0" fontId="3" fillId="0" borderId="88" xfId="0" applyFont="1" applyBorder="1" applyAlignment="1">
      <alignment horizontal="center"/>
    </xf>
    <xf numFmtId="0" fontId="13" fillId="0" borderId="82" xfId="0" applyFont="1" applyBorder="1" applyProtection="1">
      <protection locked="0"/>
    </xf>
    <xf numFmtId="0" fontId="3" fillId="0" borderId="83" xfId="9" applyBorder="1" applyAlignment="1" applyProtection="1">
      <alignment horizontal="left"/>
      <protection locked="0"/>
    </xf>
    <xf numFmtId="0" fontId="3" fillId="0" borderId="83" xfId="9" applyBorder="1" applyAlignment="1" applyProtection="1">
      <alignment horizontal="right"/>
      <protection locked="0"/>
    </xf>
    <xf numFmtId="0" fontId="3" fillId="0" borderId="83" xfId="1" applyBorder="1" applyAlignment="1" applyProtection="1">
      <alignment horizontal="right"/>
      <protection locked="0"/>
    </xf>
    <xf numFmtId="0" fontId="3" fillId="0" borderId="89" xfId="1" applyBorder="1" applyProtection="1">
      <protection locked="0"/>
    </xf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10" fillId="0" borderId="59" xfId="0" applyFont="1" applyBorder="1"/>
    <xf numFmtId="0" fontId="10" fillId="0" borderId="0" xfId="0" applyFont="1"/>
    <xf numFmtId="0" fontId="10" fillId="0" borderId="7" xfId="0" applyFont="1" applyBorder="1"/>
    <xf numFmtId="0" fontId="7" fillId="0" borderId="60" xfId="0" applyFont="1" applyBorder="1"/>
    <xf numFmtId="0" fontId="7" fillId="0" borderId="61" xfId="0" applyFont="1" applyBorder="1"/>
    <xf numFmtId="0" fontId="7" fillId="0" borderId="10" xfId="0" applyFont="1" applyBorder="1"/>
    <xf numFmtId="0" fontId="3" fillId="0" borderId="82" xfId="8" applyBorder="1" applyAlignment="1">
      <alignment wrapText="1"/>
    </xf>
    <xf numFmtId="0" fontId="3" fillId="0" borderId="83" xfId="8" applyBorder="1" applyAlignment="1">
      <alignment wrapText="1"/>
    </xf>
    <xf numFmtId="0" fontId="3" fillId="0" borderId="72" xfId="0" applyFont="1" applyBorder="1" applyProtection="1">
      <protection locked="0"/>
    </xf>
    <xf numFmtId="0" fontId="5" fillId="0" borderId="34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42" xfId="0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left"/>
    </xf>
    <xf numFmtId="1" fontId="3" fillId="0" borderId="32" xfId="0" applyNumberFormat="1" applyFont="1" applyBorder="1" applyAlignment="1">
      <alignment horizontal="right"/>
    </xf>
    <xf numFmtId="0" fontId="5" fillId="0" borderId="32" xfId="0" applyFont="1" applyBorder="1" applyProtection="1">
      <protection locked="0"/>
    </xf>
    <xf numFmtId="0" fontId="3" fillId="0" borderId="90" xfId="0" applyFont="1" applyBorder="1" applyAlignment="1">
      <alignment wrapText="1"/>
    </xf>
    <xf numFmtId="0" fontId="7" fillId="0" borderId="91" xfId="0" applyFont="1" applyBorder="1" applyAlignment="1">
      <alignment horizontal="left"/>
    </xf>
    <xf numFmtId="0" fontId="3" fillId="3" borderId="51" xfId="0" applyFont="1" applyFill="1" applyBorder="1" applyAlignment="1">
      <alignment horizontal="left" wrapText="1"/>
    </xf>
    <xf numFmtId="0" fontId="3" fillId="0" borderId="51" xfId="0" applyFont="1" applyBorder="1" applyAlignment="1">
      <alignment horizontal="left" wrapText="1"/>
    </xf>
    <xf numFmtId="0" fontId="14" fillId="0" borderId="0" xfId="0" applyFont="1"/>
    <xf numFmtId="0" fontId="13" fillId="0" borderId="0" xfId="0" applyFont="1"/>
    <xf numFmtId="0" fontId="6" fillId="0" borderId="0" xfId="0" applyFont="1"/>
    <xf numFmtId="14" fontId="3" fillId="0" borderId="0" xfId="0" applyNumberFormat="1" applyFont="1" applyAlignment="1">
      <alignment horizontal="left"/>
    </xf>
    <xf numFmtId="0" fontId="15" fillId="0" borderId="0" xfId="0" applyFont="1"/>
    <xf numFmtId="0" fontId="4" fillId="0" borderId="1" xfId="0" applyFont="1" applyBorder="1"/>
    <xf numFmtId="0" fontId="4" fillId="0" borderId="92" xfId="0" applyFont="1" applyBorder="1"/>
    <xf numFmtId="0" fontId="4" fillId="0" borderId="2" xfId="0" applyFont="1" applyBorder="1" applyAlignment="1">
      <alignment wrapText="1"/>
    </xf>
    <xf numFmtId="0" fontId="4" fillId="0" borderId="92" xfId="0" applyFont="1" applyBorder="1" applyAlignment="1">
      <alignment wrapText="1"/>
    </xf>
    <xf numFmtId="0" fontId="4" fillId="0" borderId="93" xfId="0" applyFont="1" applyBorder="1" applyAlignment="1">
      <alignment wrapText="1"/>
    </xf>
    <xf numFmtId="0" fontId="4" fillId="0" borderId="8" xfId="0" applyFont="1" applyBorder="1"/>
    <xf numFmtId="0" fontId="4" fillId="0" borderId="94" xfId="0" applyFont="1" applyBorder="1"/>
    <xf numFmtId="0" fontId="4" fillId="0" borderId="9" xfId="0" applyFont="1" applyBorder="1"/>
    <xf numFmtId="0" fontId="4" fillId="0" borderId="95" xfId="0" applyFont="1" applyBorder="1"/>
    <xf numFmtId="0" fontId="16" fillId="0" borderId="1" xfId="0" applyFont="1" applyBorder="1"/>
    <xf numFmtId="0" fontId="16" fillId="0" borderId="92" xfId="0" applyFont="1" applyBorder="1"/>
    <xf numFmtId="164" fontId="16" fillId="0" borderId="2" xfId="0" applyNumberFormat="1" applyFont="1" applyBorder="1"/>
    <xf numFmtId="164" fontId="16" fillId="0" borderId="92" xfId="0" applyNumberFormat="1" applyFont="1" applyBorder="1"/>
    <xf numFmtId="164" fontId="16" fillId="0" borderId="93" xfId="0" applyNumberFormat="1" applyFont="1" applyBorder="1"/>
    <xf numFmtId="0" fontId="3" fillId="0" borderId="84" xfId="0" applyFont="1" applyBorder="1"/>
    <xf numFmtId="0" fontId="3" fillId="0" borderId="96" xfId="0" applyFont="1" applyBorder="1"/>
    <xf numFmtId="165" fontId="16" fillId="0" borderId="63" xfId="0" applyNumberFormat="1" applyFont="1" applyBorder="1"/>
    <xf numFmtId="165" fontId="16" fillId="0" borderId="96" xfId="0" applyNumberFormat="1" applyFont="1" applyBorder="1"/>
    <xf numFmtId="165" fontId="16" fillId="0" borderId="89" xfId="0" applyNumberFormat="1" applyFont="1" applyBorder="1"/>
    <xf numFmtId="0" fontId="16" fillId="0" borderId="96" xfId="0" applyFont="1" applyBorder="1" applyAlignment="1">
      <alignment wrapText="1"/>
    </xf>
    <xf numFmtId="0" fontId="16" fillId="0" borderId="96" xfId="0" applyFont="1" applyBorder="1"/>
    <xf numFmtId="164" fontId="16" fillId="0" borderId="63" xfId="0" applyNumberFormat="1" applyFont="1" applyBorder="1"/>
    <xf numFmtId="164" fontId="16" fillId="0" borderId="96" xfId="0" applyNumberFormat="1" applyFont="1" applyBorder="1"/>
    <xf numFmtId="164" fontId="16" fillId="0" borderId="89" xfId="0" applyNumberFormat="1" applyFont="1" applyBorder="1"/>
    <xf numFmtId="0" fontId="16" fillId="0" borderId="5" xfId="0" applyFont="1" applyBorder="1"/>
    <xf numFmtId="0" fontId="17" fillId="0" borderId="45" xfId="0" applyFont="1" applyBorder="1"/>
    <xf numFmtId="164" fontId="17" fillId="0" borderId="45" xfId="0" applyNumberFormat="1" applyFont="1" applyBorder="1"/>
    <xf numFmtId="164" fontId="17" fillId="0" borderId="97" xfId="0" applyNumberFormat="1" applyFont="1" applyBorder="1"/>
    <xf numFmtId="0" fontId="16" fillId="0" borderId="84" xfId="0" applyFont="1" applyBorder="1"/>
    <xf numFmtId="0" fontId="17" fillId="0" borderId="96" xfId="0" applyFont="1" applyBorder="1"/>
    <xf numFmtId="165" fontId="17" fillId="0" borderId="63" xfId="0" applyNumberFormat="1" applyFont="1" applyBorder="1"/>
    <xf numFmtId="165" fontId="17" fillId="0" borderId="96" xfId="0" applyNumberFormat="1" applyFont="1" applyBorder="1"/>
    <xf numFmtId="165" fontId="17" fillId="0" borderId="89" xfId="0" applyNumberFormat="1" applyFont="1" applyBorder="1"/>
    <xf numFmtId="0" fontId="3" fillId="0" borderId="98" xfId="0" applyFont="1" applyBorder="1"/>
    <xf numFmtId="0" fontId="3" fillId="0" borderId="94" xfId="0" applyFont="1" applyBorder="1"/>
    <xf numFmtId="0" fontId="3" fillId="0" borderId="9" xfId="0" applyFont="1" applyBorder="1"/>
    <xf numFmtId="0" fontId="3" fillId="0" borderId="95" xfId="0" applyFont="1" applyBorder="1"/>
    <xf numFmtId="164" fontId="3" fillId="0" borderId="0" xfId="0" applyNumberFormat="1" applyFont="1"/>
    <xf numFmtId="0" fontId="3" fillId="0" borderId="0" xfId="12" applyFont="1" applyAlignment="1">
      <alignment vertical="center"/>
    </xf>
    <xf numFmtId="0" fontId="19" fillId="0" borderId="0" xfId="0" applyFont="1"/>
    <xf numFmtId="164" fontId="17" fillId="0" borderId="29" xfId="0" applyNumberFormat="1" applyFont="1" applyBorder="1"/>
    <xf numFmtId="0" fontId="6" fillId="0" borderId="0" xfId="0" applyFont="1" applyAlignment="1">
      <alignment horizontal="left"/>
    </xf>
    <xf numFmtId="0" fontId="3" fillId="0" borderId="99" xfId="0" applyFont="1" applyBorder="1" applyAlignment="1">
      <alignment wrapText="1"/>
    </xf>
    <xf numFmtId="0" fontId="3" fillId="0" borderId="29" xfId="9" applyBorder="1" applyAlignment="1">
      <alignment horizontal="left"/>
    </xf>
    <xf numFmtId="0" fontId="3" fillId="0" borderId="32" xfId="9" applyBorder="1" applyAlignment="1">
      <alignment horizontal="right"/>
    </xf>
    <xf numFmtId="0" fontId="3" fillId="0" borderId="45" xfId="9" applyBorder="1" applyAlignment="1" applyProtection="1">
      <alignment horizontal="right"/>
      <protection locked="0"/>
    </xf>
    <xf numFmtId="0" fontId="3" fillId="0" borderId="100" xfId="1" applyBorder="1" applyAlignment="1">
      <alignment wrapText="1"/>
    </xf>
    <xf numFmtId="0" fontId="3" fillId="0" borderId="101" xfId="0" applyFont="1" applyBorder="1" applyAlignment="1">
      <alignment horizontal="left" wrapText="1"/>
    </xf>
    <xf numFmtId="0" fontId="3" fillId="0" borderId="76" xfId="0" applyFont="1" applyBorder="1" applyAlignment="1">
      <alignment horizontal="left" wrapText="1"/>
    </xf>
    <xf numFmtId="0" fontId="3" fillId="0" borderId="101" xfId="0" applyFont="1" applyBorder="1" applyProtection="1">
      <protection locked="0"/>
    </xf>
    <xf numFmtId="1" fontId="0" fillId="0" borderId="0" xfId="0" applyNumberFormat="1"/>
    <xf numFmtId="0" fontId="3" fillId="0" borderId="76" xfId="9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6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/>
    <xf numFmtId="0" fontId="3" fillId="0" borderId="42" xfId="11" applyBorder="1" applyAlignment="1" applyProtection="1">
      <protection locked="0"/>
    </xf>
    <xf numFmtId="0" fontId="3" fillId="0" borderId="32" xfId="11" applyBorder="1" applyAlignment="1" applyProtection="1">
      <protection locked="0"/>
    </xf>
    <xf numFmtId="0" fontId="3" fillId="0" borderId="65" xfId="1" applyBorder="1" applyAlignment="1"/>
    <xf numFmtId="0" fontId="3" fillId="0" borderId="83" xfId="0" applyFont="1" applyBorder="1"/>
    <xf numFmtId="0" fontId="3" fillId="0" borderId="29" xfId="0" applyFont="1" applyBorder="1" applyAlignment="1">
      <alignment wrapText="1"/>
    </xf>
  </cellXfs>
  <cellStyles count="13">
    <cellStyle name="Normální" xfId="0" builtinId="0"/>
    <cellStyle name="Normální 10" xfId="9" xr:uid="{FBA2A97F-E70A-4BB8-807D-E7BE98CDD81F}"/>
    <cellStyle name="normální 11" xfId="2" xr:uid="{CB3F9F54-8EB3-4DBE-B81D-1ED0C8E2C196}"/>
    <cellStyle name="normální 16" xfId="7" xr:uid="{0CC048A6-F126-44F8-80C0-544CB249AFE2}"/>
    <cellStyle name="normální 2" xfId="8" xr:uid="{390DE8FE-F002-4F3A-B9CB-CD03677B47C8}"/>
    <cellStyle name="normální 20" xfId="10" xr:uid="{B6FA4119-F5D1-4432-B67F-FF59C9AEAAD4}"/>
    <cellStyle name="normální 3" xfId="6" xr:uid="{16C1AD4C-D9B6-4D3F-8D64-56D64A3D1191}"/>
    <cellStyle name="normální 4" xfId="5" xr:uid="{8E4430C4-3B37-4DFB-BF80-ED63149D2250}"/>
    <cellStyle name="Normální 6" xfId="1" xr:uid="{607334AE-7832-4550-8565-B68EE5A39EDD}"/>
    <cellStyle name="normální 8" xfId="4" xr:uid="{C91D0F55-F713-44CB-9FAE-72A1E2756CC6}"/>
    <cellStyle name="normální 9" xfId="11" xr:uid="{FF76D207-58E8-405A-ACA7-C49B57AEB7CE}"/>
    <cellStyle name="normální_Kalkulace_UT" xfId="12" xr:uid="{D19067EE-8DF5-42CC-9F5B-5FA0408666B3}"/>
    <cellStyle name="normální_List1" xfId="3" xr:uid="{A2B1A89E-537D-4647-BB89-8D4FDFDC1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7120-C0BA-448A-B580-083366DC0F63}">
  <dimension ref="A1:E45"/>
  <sheetViews>
    <sheetView topLeftCell="A7" workbookViewId="0">
      <selection activeCell="B12" sqref="B12"/>
    </sheetView>
  </sheetViews>
  <sheetFormatPr defaultRowHeight="13.2" x14ac:dyDescent="0.25"/>
  <cols>
    <col min="1" max="1" width="26.21875" customWidth="1"/>
    <col min="2" max="2" width="21.77734375" customWidth="1"/>
    <col min="3" max="3" width="14" customWidth="1"/>
    <col min="4" max="4" width="12.77734375" customWidth="1"/>
    <col min="5" max="5" width="14.5546875" customWidth="1"/>
  </cols>
  <sheetData>
    <row r="1" spans="1:5" ht="21" x14ac:dyDescent="0.4">
      <c r="A1" s="335" t="s">
        <v>380</v>
      </c>
      <c r="D1" s="325"/>
      <c r="E1" s="325"/>
    </row>
    <row r="2" spans="1:5" x14ac:dyDescent="0.25">
      <c r="D2" s="325"/>
      <c r="E2" s="325"/>
    </row>
    <row r="3" spans="1:5" x14ac:dyDescent="0.25">
      <c r="D3" s="325"/>
      <c r="E3" s="325"/>
    </row>
    <row r="4" spans="1:5" x14ac:dyDescent="0.25">
      <c r="D4" s="325"/>
      <c r="E4" s="325"/>
    </row>
    <row r="5" spans="1:5" x14ac:dyDescent="0.25">
      <c r="A5" t="s">
        <v>3</v>
      </c>
      <c r="B5" s="1" t="s">
        <v>0</v>
      </c>
      <c r="D5" s="325"/>
      <c r="E5" s="325"/>
    </row>
    <row r="6" spans="1:5" x14ac:dyDescent="0.25">
      <c r="B6" s="1" t="s">
        <v>1</v>
      </c>
      <c r="D6" s="325"/>
      <c r="E6" s="325"/>
    </row>
    <row r="7" spans="1:5" x14ac:dyDescent="0.25">
      <c r="B7" s="1"/>
      <c r="D7" s="325"/>
      <c r="E7" s="325"/>
    </row>
    <row r="8" spans="1:5" x14ac:dyDescent="0.25">
      <c r="B8" s="381" t="s">
        <v>14</v>
      </c>
      <c r="D8" s="325"/>
      <c r="E8" s="325"/>
    </row>
    <row r="9" spans="1:5" x14ac:dyDescent="0.25">
      <c r="B9" s="1"/>
      <c r="D9" s="325"/>
      <c r="E9" s="325"/>
    </row>
    <row r="10" spans="1:5" x14ac:dyDescent="0.25">
      <c r="A10" s="325" t="s">
        <v>381</v>
      </c>
      <c r="B10" s="1" t="s">
        <v>2</v>
      </c>
      <c r="C10" s="325"/>
      <c r="D10" s="325"/>
      <c r="E10" s="325"/>
    </row>
    <row r="11" spans="1:5" x14ac:dyDescent="0.25">
      <c r="A11" s="325"/>
      <c r="B11" s="1" t="s">
        <v>423</v>
      </c>
      <c r="C11" s="325"/>
      <c r="D11" s="325"/>
      <c r="E11" s="325"/>
    </row>
    <row r="12" spans="1:5" x14ac:dyDescent="0.25">
      <c r="A12" s="325" t="s">
        <v>382</v>
      </c>
      <c r="B12" s="338">
        <v>44646</v>
      </c>
      <c r="C12" s="325"/>
      <c r="D12" s="336"/>
      <c r="E12" s="325"/>
    </row>
    <row r="13" spans="1:5" x14ac:dyDescent="0.25">
      <c r="A13" s="325"/>
      <c r="B13" s="338"/>
      <c r="C13" s="325"/>
      <c r="D13" s="336"/>
      <c r="E13" s="325"/>
    </row>
    <row r="14" spans="1:5" ht="13.8" thickBot="1" x14ac:dyDescent="0.3">
      <c r="A14" s="339"/>
      <c r="B14" s="339"/>
      <c r="C14" s="339"/>
      <c r="D14" s="339"/>
      <c r="E14" s="339"/>
    </row>
    <row r="15" spans="1:5" ht="21" x14ac:dyDescent="0.25">
      <c r="A15" s="340" t="s">
        <v>383</v>
      </c>
      <c r="B15" s="341" t="s">
        <v>384</v>
      </c>
      <c r="C15" s="342" t="s">
        <v>385</v>
      </c>
      <c r="D15" s="343" t="s">
        <v>386</v>
      </c>
      <c r="E15" s="344" t="s">
        <v>387</v>
      </c>
    </row>
    <row r="16" spans="1:5" ht="13.8" thickBot="1" x14ac:dyDescent="0.3">
      <c r="A16" s="345"/>
      <c r="B16" s="346"/>
      <c r="C16" s="347" t="s">
        <v>12</v>
      </c>
      <c r="D16" s="346" t="s">
        <v>12</v>
      </c>
      <c r="E16" s="348" t="s">
        <v>12</v>
      </c>
    </row>
    <row r="17" spans="1:5" x14ac:dyDescent="0.25">
      <c r="A17" s="349"/>
      <c r="B17" s="350"/>
      <c r="C17" s="351"/>
      <c r="D17" s="352"/>
      <c r="E17" s="353"/>
    </row>
    <row r="18" spans="1:5" x14ac:dyDescent="0.25">
      <c r="A18" s="354" t="s">
        <v>401</v>
      </c>
      <c r="B18" s="355" t="s">
        <v>388</v>
      </c>
      <c r="C18" s="356">
        <f>'1.NP  materiál'!G136</f>
        <v>0</v>
      </c>
      <c r="D18" s="357">
        <f>'1.NP montáž'!G126</f>
        <v>0</v>
      </c>
      <c r="E18" s="358">
        <f>C18+D18</f>
        <v>0</v>
      </c>
    </row>
    <row r="19" spans="1:5" ht="23.4" x14ac:dyDescent="0.25">
      <c r="A19" s="354"/>
      <c r="B19" s="359" t="s">
        <v>389</v>
      </c>
      <c r="C19" s="356">
        <v>0</v>
      </c>
      <c r="D19" s="357">
        <f>'1.NP  materiál'!G136*0.035+'1.NP montáž'!G126*0.035</f>
        <v>0</v>
      </c>
      <c r="E19" s="358">
        <f t="shared" ref="E19" si="0">C19+D19</f>
        <v>0</v>
      </c>
    </row>
    <row r="20" spans="1:5" x14ac:dyDescent="0.25">
      <c r="A20" s="354"/>
      <c r="B20" s="360"/>
      <c r="C20" s="361"/>
      <c r="D20" s="362"/>
      <c r="E20" s="363"/>
    </row>
    <row r="21" spans="1:5" x14ac:dyDescent="0.25">
      <c r="A21" s="364"/>
      <c r="B21" s="365" t="s">
        <v>390</v>
      </c>
      <c r="C21" s="380">
        <f>SUM(C18:C20)</f>
        <v>0</v>
      </c>
      <c r="D21" s="366">
        <f>SUM(D18:D20)</f>
        <v>0</v>
      </c>
      <c r="E21" s="367">
        <f>SUM(E18:E20)</f>
        <v>0</v>
      </c>
    </row>
    <row r="22" spans="1:5" x14ac:dyDescent="0.25">
      <c r="A22" s="368"/>
      <c r="B22" s="369" t="s">
        <v>422</v>
      </c>
      <c r="C22" s="370">
        <f>C21*0.21</f>
        <v>0</v>
      </c>
      <c r="D22" s="370">
        <f t="shared" ref="D22:E22" si="1">D21*0.21</f>
        <v>0</v>
      </c>
      <c r="E22" s="370">
        <f t="shared" si="1"/>
        <v>0</v>
      </c>
    </row>
    <row r="23" spans="1:5" x14ac:dyDescent="0.25">
      <c r="A23" s="368"/>
      <c r="B23" s="369" t="s">
        <v>391</v>
      </c>
      <c r="C23" s="370">
        <f>SUM(C21:C22)</f>
        <v>0</v>
      </c>
      <c r="D23" s="371">
        <f>SUM(D21:D22)</f>
        <v>0</v>
      </c>
      <c r="E23" s="372">
        <f>SUM(E21:E22)</f>
        <v>0</v>
      </c>
    </row>
    <row r="24" spans="1:5" ht="13.8" thickBot="1" x14ac:dyDescent="0.3">
      <c r="A24" s="373"/>
      <c r="B24" s="374"/>
      <c r="C24" s="375"/>
      <c r="D24" s="374"/>
      <c r="E24" s="376"/>
    </row>
    <row r="25" spans="1:5" x14ac:dyDescent="0.25">
      <c r="A25" s="325"/>
      <c r="B25" s="325"/>
      <c r="C25" s="325"/>
      <c r="D25" s="325"/>
      <c r="E25" s="325"/>
    </row>
    <row r="26" spans="1:5" x14ac:dyDescent="0.25">
      <c r="A26" s="325"/>
      <c r="B26" s="325"/>
      <c r="C26" s="377"/>
      <c r="D26" s="377"/>
      <c r="E26" s="377"/>
    </row>
    <row r="27" spans="1:5" x14ac:dyDescent="0.25">
      <c r="A27" s="337"/>
      <c r="B27" s="337"/>
      <c r="C27" s="337"/>
      <c r="D27" s="337"/>
      <c r="E27" s="325"/>
    </row>
    <row r="28" spans="1:5" x14ac:dyDescent="0.25">
      <c r="A28" s="325"/>
      <c r="B28" s="325"/>
      <c r="C28" s="325"/>
      <c r="D28" s="325"/>
      <c r="E28" s="325"/>
    </row>
    <row r="29" spans="1:5" x14ac:dyDescent="0.25">
      <c r="A29" s="325"/>
      <c r="B29" s="378" t="s">
        <v>392</v>
      </c>
      <c r="C29" s="325"/>
      <c r="D29" s="325"/>
      <c r="E29" s="325"/>
    </row>
    <row r="30" spans="1:5" x14ac:dyDescent="0.25">
      <c r="A30" s="325"/>
      <c r="B30" s="378" t="s">
        <v>393</v>
      </c>
      <c r="C30" s="325"/>
      <c r="D30" s="377"/>
      <c r="E30" s="325"/>
    </row>
    <row r="31" spans="1:5" x14ac:dyDescent="0.25">
      <c r="A31" s="325"/>
      <c r="B31" s="325"/>
      <c r="C31" s="325"/>
      <c r="D31" s="325"/>
      <c r="E31" s="325"/>
    </row>
    <row r="32" spans="1:5" x14ac:dyDescent="0.25">
      <c r="A32" s="325"/>
      <c r="B32" s="325"/>
      <c r="C32" s="325"/>
      <c r="D32" s="325"/>
      <c r="E32" s="325"/>
    </row>
    <row r="33" spans="1:5" x14ac:dyDescent="0.25">
      <c r="A33" s="325"/>
      <c r="B33" s="325"/>
      <c r="C33" s="325"/>
      <c r="D33" s="325"/>
      <c r="E33" s="325"/>
    </row>
    <row r="34" spans="1:5" ht="13.8" x14ac:dyDescent="0.25">
      <c r="A34" s="379" t="s">
        <v>394</v>
      </c>
      <c r="B34" s="325"/>
      <c r="C34" s="325"/>
      <c r="D34" s="325"/>
      <c r="E34" s="325"/>
    </row>
    <row r="35" spans="1:5" ht="13.8" x14ac:dyDescent="0.25">
      <c r="A35" s="379"/>
      <c r="B35" s="325"/>
      <c r="C35" s="325"/>
      <c r="D35" s="325"/>
      <c r="E35" s="325"/>
    </row>
    <row r="36" spans="1:5" x14ac:dyDescent="0.25">
      <c r="A36" s="325"/>
      <c r="B36" s="336"/>
      <c r="C36" s="325"/>
      <c r="D36" s="325"/>
      <c r="E36" s="325"/>
    </row>
    <row r="37" spans="1:5" x14ac:dyDescent="0.25">
      <c r="A37" s="336" t="s">
        <v>395</v>
      </c>
      <c r="B37" s="325"/>
      <c r="C37" s="325"/>
      <c r="D37" s="325"/>
      <c r="E37" s="336"/>
    </row>
    <row r="38" spans="1:5" x14ac:dyDescent="0.25">
      <c r="A38" s="336" t="s">
        <v>396</v>
      </c>
      <c r="B38" s="336"/>
      <c r="C38" s="336"/>
      <c r="D38" s="336"/>
      <c r="E38" s="336"/>
    </row>
    <row r="39" spans="1:5" x14ac:dyDescent="0.25">
      <c r="A39" s="336" t="s">
        <v>397</v>
      </c>
      <c r="B39" s="325"/>
      <c r="C39" s="325"/>
      <c r="D39" s="325"/>
      <c r="E39" s="336"/>
    </row>
    <row r="40" spans="1:5" x14ac:dyDescent="0.25">
      <c r="A40" s="336" t="s">
        <v>398</v>
      </c>
      <c r="B40" s="325"/>
      <c r="C40" s="325"/>
      <c r="D40" s="325"/>
      <c r="E40" s="336"/>
    </row>
    <row r="41" spans="1:5" x14ac:dyDescent="0.25">
      <c r="A41" s="336"/>
      <c r="B41" s="325"/>
      <c r="C41" s="325"/>
      <c r="D41" s="325"/>
      <c r="E41" s="336"/>
    </row>
    <row r="42" spans="1:5" ht="13.8" x14ac:dyDescent="0.25">
      <c r="A42" s="336" t="s">
        <v>399</v>
      </c>
      <c r="B42" s="379"/>
      <c r="C42" s="325"/>
      <c r="D42" s="325"/>
      <c r="E42" s="336"/>
    </row>
    <row r="43" spans="1:5" x14ac:dyDescent="0.25">
      <c r="A43" s="336" t="s">
        <v>400</v>
      </c>
      <c r="B43" s="336"/>
      <c r="C43" s="336"/>
      <c r="D43" s="336"/>
      <c r="E43" s="336"/>
    </row>
    <row r="44" spans="1:5" x14ac:dyDescent="0.25">
      <c r="A44" s="336"/>
      <c r="B44" s="336"/>
      <c r="C44" s="336"/>
      <c r="D44" s="336"/>
      <c r="E44" s="336"/>
    </row>
    <row r="45" spans="1:5" x14ac:dyDescent="0.25">
      <c r="A45" s="336"/>
      <c r="B45" s="336"/>
      <c r="C45" s="336"/>
      <c r="D45" s="336"/>
      <c r="E45" s="336"/>
    </row>
  </sheetData>
  <pageMargins left="0.7" right="0.7" top="0.78740157499999996" bottom="0.78740157499999996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38B8-1B2A-48C4-AB30-C74D717A2EC4}">
  <dimension ref="A1:I137"/>
  <sheetViews>
    <sheetView tabSelected="1" workbookViewId="0">
      <selection activeCell="F13" sqref="F13"/>
    </sheetView>
  </sheetViews>
  <sheetFormatPr defaultRowHeight="13.2" x14ac:dyDescent="0.25"/>
  <cols>
    <col min="1" max="1" width="5.21875" customWidth="1"/>
    <col min="2" max="2" width="12" customWidth="1"/>
    <col min="3" max="3" width="44.6640625" customWidth="1"/>
  </cols>
  <sheetData>
    <row r="1" spans="1:7" x14ac:dyDescent="0.25">
      <c r="A1" t="s">
        <v>3</v>
      </c>
      <c r="B1" s="1" t="s">
        <v>0</v>
      </c>
    </row>
    <row r="2" spans="1:7" x14ac:dyDescent="0.25">
      <c r="B2" s="1" t="s">
        <v>1</v>
      </c>
      <c r="E2" s="14" t="s">
        <v>14</v>
      </c>
    </row>
    <row r="3" spans="1:7" x14ac:dyDescent="0.25">
      <c r="A3" t="s">
        <v>4</v>
      </c>
      <c r="B3" s="1" t="s">
        <v>2</v>
      </c>
    </row>
    <row r="4" spans="1:7" ht="13.8" thickBot="1" x14ac:dyDescent="0.3"/>
    <row r="5" spans="1:7" x14ac:dyDescent="0.25">
      <c r="A5" s="2"/>
      <c r="B5" s="3"/>
      <c r="C5" s="3"/>
      <c r="D5" s="3"/>
      <c r="E5" s="3"/>
      <c r="F5" s="4" t="s">
        <v>5</v>
      </c>
      <c r="G5" s="5"/>
    </row>
    <row r="6" spans="1:7" x14ac:dyDescent="0.25">
      <c r="A6" s="6" t="s">
        <v>6</v>
      </c>
      <c r="B6" s="7" t="s">
        <v>7</v>
      </c>
      <c r="C6" s="7" t="s">
        <v>8</v>
      </c>
      <c r="D6" s="8" t="s">
        <v>9</v>
      </c>
      <c r="E6" s="8" t="s">
        <v>10</v>
      </c>
      <c r="F6" s="8" t="s">
        <v>11</v>
      </c>
      <c r="G6" s="9" t="s">
        <v>12</v>
      </c>
    </row>
    <row r="7" spans="1:7" ht="13.8" thickBot="1" x14ac:dyDescent="0.3">
      <c r="A7" s="10"/>
      <c r="B7" s="11"/>
      <c r="C7" s="11"/>
      <c r="D7" s="12"/>
      <c r="E7" s="12"/>
      <c r="F7" s="12" t="s">
        <v>13</v>
      </c>
      <c r="G7" s="13" t="s">
        <v>13</v>
      </c>
    </row>
    <row r="8" spans="1:7" x14ac:dyDescent="0.25">
      <c r="A8" s="15"/>
      <c r="B8" s="16"/>
      <c r="C8" s="17"/>
      <c r="D8" s="18"/>
      <c r="E8" s="19"/>
      <c r="F8" s="19"/>
      <c r="G8" s="20"/>
    </row>
    <row r="9" spans="1:7" x14ac:dyDescent="0.25">
      <c r="A9" s="21" t="s">
        <v>15</v>
      </c>
      <c r="B9" s="16"/>
      <c r="C9" s="17"/>
      <c r="D9" s="18"/>
      <c r="E9" s="19"/>
      <c r="F9" s="19"/>
      <c r="G9" s="20"/>
    </row>
    <row r="10" spans="1:7" x14ac:dyDescent="0.25">
      <c r="A10" s="15"/>
      <c r="B10" s="18"/>
      <c r="C10" s="18"/>
      <c r="D10" s="18"/>
      <c r="E10" s="18"/>
      <c r="F10" s="18"/>
      <c r="G10" s="20"/>
    </row>
    <row r="11" spans="1:7" ht="39.6" x14ac:dyDescent="0.25">
      <c r="A11" s="15" t="s">
        <v>26</v>
      </c>
      <c r="B11" s="22">
        <v>341581081</v>
      </c>
      <c r="C11" s="23" t="s">
        <v>16</v>
      </c>
      <c r="D11" s="17" t="s">
        <v>17</v>
      </c>
      <c r="E11" s="17">
        <v>670</v>
      </c>
      <c r="F11" s="24"/>
      <c r="G11" s="20">
        <f>E11*F11</f>
        <v>0</v>
      </c>
    </row>
    <row r="12" spans="1:7" ht="39.6" x14ac:dyDescent="0.25">
      <c r="A12" s="15" t="s">
        <v>27</v>
      </c>
      <c r="B12" s="22">
        <v>341581076</v>
      </c>
      <c r="C12" s="23" t="s">
        <v>18</v>
      </c>
      <c r="D12" s="17" t="s">
        <v>17</v>
      </c>
      <c r="E12" s="17">
        <v>80</v>
      </c>
      <c r="F12" s="24"/>
      <c r="G12" s="20">
        <f t="shared" ref="G12:G74" si="0">E12*F12</f>
        <v>0</v>
      </c>
    </row>
    <row r="13" spans="1:7" ht="39.6" x14ac:dyDescent="0.25">
      <c r="A13" s="15" t="s">
        <v>29</v>
      </c>
      <c r="B13" s="22">
        <v>341581080</v>
      </c>
      <c r="C13" s="23" t="s">
        <v>19</v>
      </c>
      <c r="D13" s="17" t="s">
        <v>17</v>
      </c>
      <c r="E13" s="17">
        <v>90</v>
      </c>
      <c r="F13" s="24"/>
      <c r="G13" s="20">
        <f t="shared" si="0"/>
        <v>0</v>
      </c>
    </row>
    <row r="14" spans="1:7" ht="39.6" x14ac:dyDescent="0.25">
      <c r="A14" s="15" t="s">
        <v>30</v>
      </c>
      <c r="B14" s="25">
        <v>341581089</v>
      </c>
      <c r="C14" s="23" t="s">
        <v>20</v>
      </c>
      <c r="D14" s="17" t="s">
        <v>17</v>
      </c>
      <c r="E14" s="17">
        <v>800</v>
      </c>
      <c r="F14" s="24"/>
      <c r="G14" s="20">
        <f t="shared" si="0"/>
        <v>0</v>
      </c>
    </row>
    <row r="15" spans="1:7" ht="39.6" x14ac:dyDescent="0.25">
      <c r="A15" s="15" t="s">
        <v>31</v>
      </c>
      <c r="B15" s="25">
        <v>341118121</v>
      </c>
      <c r="C15" s="23" t="s">
        <v>21</v>
      </c>
      <c r="D15" s="17" t="s">
        <v>17</v>
      </c>
      <c r="E15" s="17">
        <v>100</v>
      </c>
      <c r="F15" s="24"/>
      <c r="G15" s="20">
        <f t="shared" si="0"/>
        <v>0</v>
      </c>
    </row>
    <row r="16" spans="1:7" ht="39.6" x14ac:dyDescent="0.25">
      <c r="A16" s="15" t="s">
        <v>32</v>
      </c>
      <c r="B16" s="26">
        <v>341118126</v>
      </c>
      <c r="C16" s="23" t="s">
        <v>22</v>
      </c>
      <c r="D16" s="17" t="s">
        <v>17</v>
      </c>
      <c r="E16" s="27">
        <v>50</v>
      </c>
      <c r="F16" s="24"/>
      <c r="G16" s="20">
        <f t="shared" si="0"/>
        <v>0</v>
      </c>
    </row>
    <row r="17" spans="1:7" ht="39.6" x14ac:dyDescent="0.25">
      <c r="A17" s="15" t="s">
        <v>28</v>
      </c>
      <c r="B17" s="26">
        <v>341118129</v>
      </c>
      <c r="C17" s="23" t="s">
        <v>23</v>
      </c>
      <c r="D17" s="17" t="s">
        <v>17</v>
      </c>
      <c r="E17" s="27">
        <v>20</v>
      </c>
      <c r="F17" s="24"/>
      <c r="G17" s="20">
        <f t="shared" si="0"/>
        <v>0</v>
      </c>
    </row>
    <row r="18" spans="1:7" ht="39.6" x14ac:dyDescent="0.25">
      <c r="A18" s="15" t="s">
        <v>33</v>
      </c>
      <c r="B18" s="26">
        <v>341118134</v>
      </c>
      <c r="C18" s="23" t="s">
        <v>24</v>
      </c>
      <c r="D18" s="17" t="s">
        <v>17</v>
      </c>
      <c r="E18" s="18">
        <v>40</v>
      </c>
      <c r="F18" s="18"/>
      <c r="G18" s="20">
        <f t="shared" si="0"/>
        <v>0</v>
      </c>
    </row>
    <row r="19" spans="1:7" ht="39.6" x14ac:dyDescent="0.25">
      <c r="A19" s="15" t="s">
        <v>34</v>
      </c>
      <c r="B19" s="26">
        <v>341118138</v>
      </c>
      <c r="C19" s="23" t="s">
        <v>25</v>
      </c>
      <c r="D19" s="17" t="s">
        <v>17</v>
      </c>
      <c r="E19" s="18">
        <v>20</v>
      </c>
      <c r="F19" s="18"/>
      <c r="G19" s="20">
        <f t="shared" si="0"/>
        <v>0</v>
      </c>
    </row>
    <row r="20" spans="1:7" ht="26.4" x14ac:dyDescent="0.25">
      <c r="A20" s="15" t="s">
        <v>38</v>
      </c>
      <c r="B20" s="25">
        <v>345212124</v>
      </c>
      <c r="C20" s="28" t="s">
        <v>36</v>
      </c>
      <c r="D20" s="17" t="s">
        <v>17</v>
      </c>
      <c r="E20" s="17">
        <v>80</v>
      </c>
      <c r="F20" s="17"/>
      <c r="G20" s="20">
        <f t="shared" si="0"/>
        <v>0</v>
      </c>
    </row>
    <row r="21" spans="1:7" ht="26.4" x14ac:dyDescent="0.25">
      <c r="A21" s="15" t="s">
        <v>39</v>
      </c>
      <c r="B21" s="25">
        <v>345212124</v>
      </c>
      <c r="C21" s="28" t="s">
        <v>37</v>
      </c>
      <c r="D21" s="17" t="s">
        <v>17</v>
      </c>
      <c r="E21" s="17">
        <v>60</v>
      </c>
      <c r="F21" s="17"/>
      <c r="G21" s="20">
        <f t="shared" si="0"/>
        <v>0</v>
      </c>
    </row>
    <row r="22" spans="1:7" ht="26.4" x14ac:dyDescent="0.25">
      <c r="A22" s="15" t="s">
        <v>40</v>
      </c>
      <c r="B22" s="25">
        <v>345212124</v>
      </c>
      <c r="C22" s="28" t="s">
        <v>35</v>
      </c>
      <c r="D22" s="17" t="s">
        <v>17</v>
      </c>
      <c r="E22" s="17">
        <v>120</v>
      </c>
      <c r="F22" s="17"/>
      <c r="G22" s="20">
        <f t="shared" si="0"/>
        <v>0</v>
      </c>
    </row>
    <row r="23" spans="1:7" x14ac:dyDescent="0.25">
      <c r="A23" s="15"/>
      <c r="B23" s="18"/>
      <c r="C23" s="18"/>
      <c r="D23" s="18"/>
      <c r="E23" s="18"/>
      <c r="F23" s="18"/>
      <c r="G23" s="20"/>
    </row>
    <row r="24" spans="1:7" x14ac:dyDescent="0.25">
      <c r="A24" s="40" t="s">
        <v>45</v>
      </c>
      <c r="B24" s="18"/>
      <c r="C24" s="18"/>
      <c r="D24" s="18"/>
      <c r="E24" s="18"/>
      <c r="F24" s="18"/>
      <c r="G24" s="20"/>
    </row>
    <row r="25" spans="1:7" x14ac:dyDescent="0.25">
      <c r="A25" s="15"/>
      <c r="B25" s="18"/>
      <c r="C25" s="18"/>
      <c r="D25" s="18"/>
      <c r="E25" s="18"/>
      <c r="F25" s="18"/>
      <c r="G25" s="20"/>
    </row>
    <row r="26" spans="1:7" x14ac:dyDescent="0.25">
      <c r="A26" s="15" t="s">
        <v>46</v>
      </c>
      <c r="B26" s="25">
        <v>345355146</v>
      </c>
      <c r="C26" s="29" t="s">
        <v>41</v>
      </c>
      <c r="D26" s="30" t="s">
        <v>42</v>
      </c>
      <c r="E26" s="31">
        <v>8</v>
      </c>
      <c r="F26" s="32"/>
      <c r="G26" s="20">
        <f t="shared" si="0"/>
        <v>0</v>
      </c>
    </row>
    <row r="27" spans="1:7" x14ac:dyDescent="0.25">
      <c r="A27" s="15" t="s">
        <v>47</v>
      </c>
      <c r="B27" s="33">
        <v>345355111</v>
      </c>
      <c r="C27" s="34" t="s">
        <v>43</v>
      </c>
      <c r="D27" s="35" t="s">
        <v>42</v>
      </c>
      <c r="E27" s="36">
        <v>8</v>
      </c>
      <c r="F27" s="37"/>
      <c r="G27" s="20">
        <f t="shared" si="0"/>
        <v>0</v>
      </c>
    </row>
    <row r="28" spans="1:7" x14ac:dyDescent="0.25">
      <c r="A28" s="15" t="s">
        <v>48</v>
      </c>
      <c r="B28" s="38">
        <v>345355104</v>
      </c>
      <c r="C28" s="39" t="s">
        <v>44</v>
      </c>
      <c r="D28" s="35" t="s">
        <v>42</v>
      </c>
      <c r="E28" s="36">
        <v>8</v>
      </c>
      <c r="F28" s="37"/>
      <c r="G28" s="20">
        <f t="shared" si="0"/>
        <v>0</v>
      </c>
    </row>
    <row r="29" spans="1:7" x14ac:dyDescent="0.25">
      <c r="A29" s="15" t="s">
        <v>49</v>
      </c>
      <c r="B29" s="65">
        <v>345355158</v>
      </c>
      <c r="C29" s="66" t="s">
        <v>61</v>
      </c>
      <c r="D29" s="35" t="s">
        <v>42</v>
      </c>
      <c r="E29" s="67">
        <v>8</v>
      </c>
      <c r="F29" s="68"/>
      <c r="G29" s="20">
        <f t="shared" si="0"/>
        <v>0</v>
      </c>
    </row>
    <row r="30" spans="1:7" x14ac:dyDescent="0.25">
      <c r="A30" s="15" t="s">
        <v>50</v>
      </c>
      <c r="B30" s="69">
        <v>345355211</v>
      </c>
      <c r="C30" s="70" t="s">
        <v>62</v>
      </c>
      <c r="D30" s="35" t="s">
        <v>42</v>
      </c>
      <c r="E30" s="67">
        <v>8</v>
      </c>
      <c r="F30" s="71"/>
      <c r="G30" s="20">
        <f t="shared" si="0"/>
        <v>0</v>
      </c>
    </row>
    <row r="31" spans="1:7" x14ac:dyDescent="0.25">
      <c r="A31" s="15" t="s">
        <v>51</v>
      </c>
      <c r="B31" s="56">
        <v>345355104</v>
      </c>
      <c r="C31" s="39" t="s">
        <v>63</v>
      </c>
      <c r="D31" s="35" t="s">
        <v>42</v>
      </c>
      <c r="E31" s="67">
        <v>8</v>
      </c>
      <c r="F31" s="72"/>
      <c r="G31" s="20">
        <f t="shared" si="0"/>
        <v>0</v>
      </c>
    </row>
    <row r="32" spans="1:7" x14ac:dyDescent="0.25">
      <c r="A32" s="15" t="s">
        <v>52</v>
      </c>
      <c r="B32" s="22">
        <v>345355166</v>
      </c>
      <c r="C32" s="41" t="s">
        <v>55</v>
      </c>
      <c r="D32" s="42" t="s">
        <v>42</v>
      </c>
      <c r="E32" s="36">
        <v>5</v>
      </c>
      <c r="F32" s="37"/>
      <c r="G32" s="20">
        <f t="shared" si="0"/>
        <v>0</v>
      </c>
    </row>
    <row r="33" spans="1:7" x14ac:dyDescent="0.25">
      <c r="A33" s="15" t="s">
        <v>53</v>
      </c>
      <c r="B33" s="38">
        <v>345355216</v>
      </c>
      <c r="C33" s="43" t="s">
        <v>43</v>
      </c>
      <c r="D33" s="35" t="s">
        <v>42</v>
      </c>
      <c r="E33" s="44">
        <v>5</v>
      </c>
      <c r="F33" s="37"/>
      <c r="G33" s="20">
        <f t="shared" si="0"/>
        <v>0</v>
      </c>
    </row>
    <row r="34" spans="1:7" x14ac:dyDescent="0.25">
      <c r="A34" s="15" t="s">
        <v>54</v>
      </c>
      <c r="B34" s="45">
        <v>345355104</v>
      </c>
      <c r="C34" s="39" t="s">
        <v>44</v>
      </c>
      <c r="D34" s="35" t="s">
        <v>42</v>
      </c>
      <c r="E34" s="44">
        <v>5</v>
      </c>
      <c r="F34" s="37"/>
      <c r="G34" s="20">
        <f t="shared" si="0"/>
        <v>0</v>
      </c>
    </row>
    <row r="35" spans="1:7" s="81" customFormat="1" x14ac:dyDescent="0.25">
      <c r="A35" s="15" t="s">
        <v>58</v>
      </c>
      <c r="B35" s="79">
        <v>345355164</v>
      </c>
      <c r="C35" s="46" t="s">
        <v>56</v>
      </c>
      <c r="D35" s="35" t="s">
        <v>42</v>
      </c>
      <c r="E35" s="80">
        <v>4</v>
      </c>
      <c r="F35" s="47"/>
      <c r="G35" s="20">
        <f t="shared" si="0"/>
        <v>0</v>
      </c>
    </row>
    <row r="36" spans="1:7" x14ac:dyDescent="0.25">
      <c r="A36" s="15" t="s">
        <v>59</v>
      </c>
      <c r="B36" s="38">
        <v>345355211</v>
      </c>
      <c r="C36" s="48" t="s">
        <v>43</v>
      </c>
      <c r="D36" s="35" t="s">
        <v>42</v>
      </c>
      <c r="E36" s="49">
        <v>4</v>
      </c>
      <c r="F36" s="37"/>
      <c r="G36" s="20">
        <f t="shared" si="0"/>
        <v>0</v>
      </c>
    </row>
    <row r="37" spans="1:7" x14ac:dyDescent="0.25">
      <c r="A37" s="15" t="s">
        <v>60</v>
      </c>
      <c r="B37" s="38">
        <v>345355104</v>
      </c>
      <c r="C37" s="39" t="s">
        <v>44</v>
      </c>
      <c r="D37" s="35" t="s">
        <v>42</v>
      </c>
      <c r="E37" s="64">
        <v>4</v>
      </c>
      <c r="F37" s="37"/>
      <c r="G37" s="20">
        <f t="shared" si="0"/>
        <v>0</v>
      </c>
    </row>
    <row r="38" spans="1:7" ht="26.4" x14ac:dyDescent="0.25">
      <c r="A38" s="15" t="s">
        <v>64</v>
      </c>
      <c r="B38" s="50">
        <v>345355166</v>
      </c>
      <c r="C38" s="59" t="s">
        <v>57</v>
      </c>
      <c r="D38" s="60" t="s">
        <v>42</v>
      </c>
      <c r="E38" s="61">
        <v>2</v>
      </c>
      <c r="F38" s="62"/>
      <c r="G38" s="20">
        <f t="shared" si="0"/>
        <v>0</v>
      </c>
    </row>
    <row r="39" spans="1:7" x14ac:dyDescent="0.25">
      <c r="A39" s="15" t="s">
        <v>65</v>
      </c>
      <c r="B39" s="52">
        <v>345355216</v>
      </c>
      <c r="C39" s="53" t="s">
        <v>43</v>
      </c>
      <c r="D39" s="54" t="s">
        <v>42</v>
      </c>
      <c r="E39" s="51">
        <v>2</v>
      </c>
      <c r="F39" s="55"/>
      <c r="G39" s="20">
        <f t="shared" si="0"/>
        <v>0</v>
      </c>
    </row>
    <row r="40" spans="1:7" x14ac:dyDescent="0.25">
      <c r="A40" s="15" t="s">
        <v>66</v>
      </c>
      <c r="B40" s="56">
        <v>345355104</v>
      </c>
      <c r="C40" s="39" t="s">
        <v>44</v>
      </c>
      <c r="D40" s="57" t="s">
        <v>42</v>
      </c>
      <c r="E40" s="51">
        <v>2</v>
      </c>
      <c r="F40" s="58"/>
      <c r="G40" s="20">
        <f t="shared" si="0"/>
        <v>0</v>
      </c>
    </row>
    <row r="41" spans="1:7" x14ac:dyDescent="0.25">
      <c r="A41" s="15" t="s">
        <v>68</v>
      </c>
      <c r="B41" s="38">
        <v>354112136</v>
      </c>
      <c r="C41" s="41" t="s">
        <v>67</v>
      </c>
      <c r="D41" s="73" t="s">
        <v>42</v>
      </c>
      <c r="E41" s="74">
        <v>2</v>
      </c>
      <c r="F41" s="74"/>
      <c r="G41" s="20">
        <f t="shared" si="0"/>
        <v>0</v>
      </c>
    </row>
    <row r="42" spans="1:7" x14ac:dyDescent="0.25">
      <c r="A42" s="15" t="s">
        <v>69</v>
      </c>
      <c r="B42" s="75">
        <v>345355214</v>
      </c>
      <c r="C42" s="66" t="s">
        <v>70</v>
      </c>
      <c r="D42" s="76" t="s">
        <v>42</v>
      </c>
      <c r="E42" s="77">
        <v>1</v>
      </c>
      <c r="F42" s="78"/>
      <c r="G42" s="20">
        <f t="shared" si="0"/>
        <v>0</v>
      </c>
    </row>
    <row r="43" spans="1:7" x14ac:dyDescent="0.25">
      <c r="A43" s="15" t="s">
        <v>72</v>
      </c>
      <c r="B43" s="75">
        <v>345355219</v>
      </c>
      <c r="C43" s="41" t="s">
        <v>71</v>
      </c>
      <c r="D43" s="76" t="s">
        <v>42</v>
      </c>
      <c r="E43" s="18">
        <v>1</v>
      </c>
      <c r="F43" s="18"/>
      <c r="G43" s="20">
        <f t="shared" si="0"/>
        <v>0</v>
      </c>
    </row>
    <row r="44" spans="1:7" x14ac:dyDescent="0.25">
      <c r="A44" s="15"/>
      <c r="B44" s="75"/>
      <c r="C44" s="18"/>
      <c r="D44" s="18"/>
      <c r="E44" s="18"/>
      <c r="F44" s="18"/>
      <c r="G44" s="20"/>
    </row>
    <row r="45" spans="1:7" x14ac:dyDescent="0.25">
      <c r="A45" s="40" t="s">
        <v>73</v>
      </c>
      <c r="B45" s="18"/>
      <c r="C45" s="18"/>
      <c r="D45" s="18"/>
      <c r="E45" s="18"/>
      <c r="F45" s="18"/>
      <c r="G45" s="20"/>
    </row>
    <row r="46" spans="1:7" x14ac:dyDescent="0.25">
      <c r="A46" s="15"/>
      <c r="B46" s="18"/>
      <c r="C46" s="18"/>
      <c r="D46" s="18"/>
      <c r="E46" s="18"/>
      <c r="F46" s="18"/>
      <c r="G46" s="20"/>
    </row>
    <row r="47" spans="1:7" ht="26.4" x14ac:dyDescent="0.25">
      <c r="A47" s="15" t="s">
        <v>74</v>
      </c>
      <c r="B47" s="38">
        <v>358111232</v>
      </c>
      <c r="C47" s="82" t="s">
        <v>75</v>
      </c>
      <c r="D47" s="83" t="s">
        <v>42</v>
      </c>
      <c r="E47" s="84">
        <v>34</v>
      </c>
      <c r="F47" s="84"/>
      <c r="G47" s="20">
        <f t="shared" si="0"/>
        <v>0</v>
      </c>
    </row>
    <row r="48" spans="1:7" x14ac:dyDescent="0.25">
      <c r="A48" s="15" t="s">
        <v>77</v>
      </c>
      <c r="B48" s="38">
        <v>345355104</v>
      </c>
      <c r="C48" s="41" t="s">
        <v>44</v>
      </c>
      <c r="D48" s="95" t="s">
        <v>42</v>
      </c>
      <c r="E48" s="96">
        <v>34</v>
      </c>
      <c r="F48" s="97"/>
      <c r="G48" s="20">
        <f t="shared" si="0"/>
        <v>0</v>
      </c>
    </row>
    <row r="49" spans="1:9" ht="26.4" x14ac:dyDescent="0.25">
      <c r="A49" s="15" t="s">
        <v>78</v>
      </c>
      <c r="B49" s="85">
        <v>358111239</v>
      </c>
      <c r="C49" s="86" t="s">
        <v>76</v>
      </c>
      <c r="D49" s="87" t="s">
        <v>42</v>
      </c>
      <c r="E49" s="88">
        <v>34</v>
      </c>
      <c r="F49" s="89"/>
      <c r="G49" s="20">
        <f t="shared" si="0"/>
        <v>0</v>
      </c>
    </row>
    <row r="50" spans="1:9" x14ac:dyDescent="0.25">
      <c r="A50" s="15" t="s">
        <v>79</v>
      </c>
      <c r="B50" s="38">
        <v>345355102</v>
      </c>
      <c r="C50" s="41" t="s">
        <v>421</v>
      </c>
      <c r="D50" s="95" t="s">
        <v>42</v>
      </c>
      <c r="E50" s="96">
        <v>34</v>
      </c>
      <c r="F50" s="97"/>
      <c r="G50" s="20">
        <f t="shared" si="0"/>
        <v>0</v>
      </c>
    </row>
    <row r="51" spans="1:9" ht="26.4" x14ac:dyDescent="0.25">
      <c r="A51" s="15" t="s">
        <v>80</v>
      </c>
      <c r="B51" s="90">
        <v>358111239</v>
      </c>
      <c r="C51" s="91" t="s">
        <v>420</v>
      </c>
      <c r="D51" s="92" t="s">
        <v>42</v>
      </c>
      <c r="E51" s="93">
        <v>15</v>
      </c>
      <c r="F51" s="94"/>
      <c r="G51" s="20">
        <f t="shared" si="0"/>
        <v>0</v>
      </c>
    </row>
    <row r="52" spans="1:9" x14ac:dyDescent="0.25">
      <c r="A52" s="15"/>
      <c r="B52" s="18"/>
      <c r="C52" s="18"/>
      <c r="D52" s="18"/>
      <c r="E52" s="18"/>
      <c r="F52" s="18"/>
      <c r="G52" s="20"/>
    </row>
    <row r="53" spans="1:9" x14ac:dyDescent="0.25">
      <c r="A53" s="110" t="s">
        <v>82</v>
      </c>
      <c r="B53" s="18"/>
      <c r="C53" s="18"/>
      <c r="D53" s="18"/>
      <c r="E53" s="18"/>
      <c r="F53" s="18"/>
      <c r="G53" s="20"/>
    </row>
    <row r="54" spans="1:9" x14ac:dyDescent="0.25">
      <c r="A54" s="15"/>
      <c r="B54" s="18"/>
      <c r="C54" s="18"/>
      <c r="D54" s="18"/>
      <c r="E54" s="18"/>
      <c r="F54" s="18"/>
      <c r="G54" s="20"/>
    </row>
    <row r="55" spans="1:9" ht="92.4" x14ac:dyDescent="0.25">
      <c r="A55" s="15" t="s">
        <v>83</v>
      </c>
      <c r="B55" s="101">
        <v>348120000</v>
      </c>
      <c r="C55" s="99" t="s">
        <v>424</v>
      </c>
      <c r="D55" s="18" t="s">
        <v>42</v>
      </c>
      <c r="E55" s="106">
        <v>21</v>
      </c>
      <c r="F55" s="18"/>
      <c r="G55" s="20">
        <f t="shared" si="0"/>
        <v>0</v>
      </c>
      <c r="I55" s="390"/>
    </row>
    <row r="56" spans="1:9" ht="52.8" x14ac:dyDescent="0.25">
      <c r="A56" s="15" t="s">
        <v>84</v>
      </c>
      <c r="B56" s="101">
        <v>348120001</v>
      </c>
      <c r="C56" s="99" t="s">
        <v>425</v>
      </c>
      <c r="D56" s="18" t="s">
        <v>42</v>
      </c>
      <c r="E56" s="106">
        <v>22</v>
      </c>
      <c r="F56" s="18"/>
      <c r="G56" s="20">
        <f t="shared" si="0"/>
        <v>0</v>
      </c>
    </row>
    <row r="57" spans="1:9" ht="52.8" x14ac:dyDescent="0.25">
      <c r="A57" s="15" t="s">
        <v>85</v>
      </c>
      <c r="B57" s="102">
        <v>348120002</v>
      </c>
      <c r="C57" s="99" t="s">
        <v>426</v>
      </c>
      <c r="D57" s="18" t="s">
        <v>42</v>
      </c>
      <c r="E57" s="106">
        <v>15</v>
      </c>
      <c r="F57" s="18"/>
      <c r="G57" s="20">
        <f t="shared" si="0"/>
        <v>0</v>
      </c>
    </row>
    <row r="58" spans="1:9" ht="68.400000000000006" customHeight="1" x14ac:dyDescent="0.25">
      <c r="A58" s="15" t="s">
        <v>86</v>
      </c>
      <c r="B58" s="101">
        <v>348120003</v>
      </c>
      <c r="C58" s="99" t="s">
        <v>427</v>
      </c>
      <c r="D58" s="18" t="s">
        <v>42</v>
      </c>
      <c r="E58" s="106">
        <v>3</v>
      </c>
      <c r="F58" s="18"/>
      <c r="G58" s="20">
        <f t="shared" si="0"/>
        <v>0</v>
      </c>
    </row>
    <row r="59" spans="1:9" ht="39.6" x14ac:dyDescent="0.25">
      <c r="A59" s="15" t="s">
        <v>87</v>
      </c>
      <c r="B59" s="103">
        <v>348531504</v>
      </c>
      <c r="C59" s="99" t="s">
        <v>428</v>
      </c>
      <c r="D59" s="18" t="s">
        <v>42</v>
      </c>
      <c r="E59" s="106">
        <v>3</v>
      </c>
      <c r="F59" s="18"/>
      <c r="G59" s="20">
        <f t="shared" si="0"/>
        <v>0</v>
      </c>
    </row>
    <row r="60" spans="1:9" ht="39.6" x14ac:dyDescent="0.25">
      <c r="A60" s="15" t="s">
        <v>88</v>
      </c>
      <c r="B60" s="103">
        <v>348531505</v>
      </c>
      <c r="C60" s="99" t="s">
        <v>429</v>
      </c>
      <c r="D60" s="18" t="s">
        <v>42</v>
      </c>
      <c r="E60" s="106">
        <v>14</v>
      </c>
      <c r="F60" s="18"/>
      <c r="G60" s="20">
        <f t="shared" si="0"/>
        <v>0</v>
      </c>
    </row>
    <row r="61" spans="1:9" ht="66" x14ac:dyDescent="0.25">
      <c r="A61" s="15" t="s">
        <v>89</v>
      </c>
      <c r="B61" s="103">
        <v>348531506</v>
      </c>
      <c r="C61" s="99" t="s">
        <v>430</v>
      </c>
      <c r="D61" s="18" t="s">
        <v>42</v>
      </c>
      <c r="E61" s="106">
        <v>2</v>
      </c>
      <c r="F61" s="18"/>
      <c r="G61" s="20">
        <f t="shared" si="0"/>
        <v>0</v>
      </c>
    </row>
    <row r="62" spans="1:9" x14ac:dyDescent="0.25">
      <c r="A62" s="15" t="s">
        <v>90</v>
      </c>
      <c r="B62" s="101">
        <v>348120004</v>
      </c>
      <c r="C62" s="99" t="s">
        <v>81</v>
      </c>
      <c r="D62" s="18" t="s">
        <v>42</v>
      </c>
      <c r="E62" s="107">
        <v>1</v>
      </c>
      <c r="F62" s="18"/>
      <c r="G62" s="20">
        <f t="shared" si="0"/>
        <v>0</v>
      </c>
    </row>
    <row r="63" spans="1:9" x14ac:dyDescent="0.25">
      <c r="A63" s="15" t="s">
        <v>91</v>
      </c>
      <c r="B63" s="98" t="s">
        <v>92</v>
      </c>
      <c r="C63" s="109" t="s">
        <v>93</v>
      </c>
      <c r="D63" s="105" t="s">
        <v>42</v>
      </c>
      <c r="E63" s="108">
        <f>SUM(E55:E62)</f>
        <v>81</v>
      </c>
      <c r="F63" s="104"/>
      <c r="G63" s="20">
        <f t="shared" si="0"/>
        <v>0</v>
      </c>
    </row>
    <row r="64" spans="1:9" x14ac:dyDescent="0.25">
      <c r="A64" s="15"/>
      <c r="B64" s="18"/>
      <c r="C64" s="18"/>
      <c r="D64" s="18"/>
      <c r="E64" s="108"/>
      <c r="F64" s="18"/>
      <c r="G64" s="20"/>
    </row>
    <row r="65" spans="1:7" x14ac:dyDescent="0.25">
      <c r="A65" s="40" t="s">
        <v>97</v>
      </c>
      <c r="B65" s="18"/>
      <c r="C65" s="18"/>
      <c r="D65" s="18"/>
      <c r="E65" s="18"/>
      <c r="F65" s="18"/>
      <c r="G65" s="20"/>
    </row>
    <row r="66" spans="1:7" x14ac:dyDescent="0.25">
      <c r="A66" s="15"/>
      <c r="B66" s="18"/>
      <c r="C66" s="18"/>
      <c r="D66" s="18"/>
      <c r="E66" s="18"/>
      <c r="F66" s="18"/>
      <c r="G66" s="20"/>
    </row>
    <row r="67" spans="1:7" ht="26.4" x14ac:dyDescent="0.25">
      <c r="A67" s="15" t="s">
        <v>98</v>
      </c>
      <c r="B67" s="116">
        <v>354128201</v>
      </c>
      <c r="C67" s="111" t="s">
        <v>103</v>
      </c>
      <c r="D67" s="18" t="s">
        <v>42</v>
      </c>
      <c r="E67" s="18">
        <v>1</v>
      </c>
      <c r="F67" s="18"/>
      <c r="G67" s="20">
        <f t="shared" si="0"/>
        <v>0</v>
      </c>
    </row>
    <row r="68" spans="1:7" x14ac:dyDescent="0.25">
      <c r="A68" s="15" t="s">
        <v>99</v>
      </c>
      <c r="B68" s="56">
        <v>344136189</v>
      </c>
      <c r="C68" s="100" t="s">
        <v>94</v>
      </c>
      <c r="D68" s="18" t="s">
        <v>42</v>
      </c>
      <c r="E68" s="18">
        <v>1</v>
      </c>
      <c r="F68" s="18"/>
      <c r="G68" s="20">
        <f t="shared" si="0"/>
        <v>0</v>
      </c>
    </row>
    <row r="69" spans="1:7" x14ac:dyDescent="0.25">
      <c r="A69" s="15" t="s">
        <v>100</v>
      </c>
      <c r="B69" s="56">
        <v>344136186</v>
      </c>
      <c r="C69" s="100" t="s">
        <v>95</v>
      </c>
      <c r="D69" s="18" t="s">
        <v>42</v>
      </c>
      <c r="E69" s="18">
        <v>1</v>
      </c>
      <c r="F69" s="18"/>
      <c r="G69" s="20">
        <f t="shared" si="0"/>
        <v>0</v>
      </c>
    </row>
    <row r="70" spans="1:7" x14ac:dyDescent="0.25">
      <c r="A70" s="15" t="s">
        <v>101</v>
      </c>
      <c r="B70" s="112">
        <v>344136137</v>
      </c>
      <c r="C70" s="100" t="s">
        <v>96</v>
      </c>
      <c r="D70" s="18" t="s">
        <v>42</v>
      </c>
      <c r="E70" s="18">
        <v>2</v>
      </c>
      <c r="F70" s="18"/>
      <c r="G70" s="20">
        <f t="shared" si="0"/>
        <v>0</v>
      </c>
    </row>
    <row r="71" spans="1:7" ht="26.4" x14ac:dyDescent="0.25">
      <c r="A71" s="15" t="s">
        <v>102</v>
      </c>
      <c r="B71" s="113">
        <v>345126000</v>
      </c>
      <c r="C71" s="111" t="s">
        <v>121</v>
      </c>
      <c r="D71" s="114" t="s">
        <v>42</v>
      </c>
      <c r="E71" s="115">
        <v>1</v>
      </c>
      <c r="F71" s="72"/>
      <c r="G71" s="20">
        <f t="shared" si="0"/>
        <v>0</v>
      </c>
    </row>
    <row r="72" spans="1:7" x14ac:dyDescent="0.25">
      <c r="A72" s="15" t="s">
        <v>122</v>
      </c>
      <c r="B72" s="116">
        <v>354128236</v>
      </c>
      <c r="C72" s="111" t="s">
        <v>120</v>
      </c>
      <c r="D72" s="18" t="s">
        <v>42</v>
      </c>
      <c r="E72" s="108">
        <v>1</v>
      </c>
      <c r="F72" s="18"/>
      <c r="G72" s="20">
        <f t="shared" si="0"/>
        <v>0</v>
      </c>
    </row>
    <row r="73" spans="1:7" x14ac:dyDescent="0.25">
      <c r="A73" s="15" t="s">
        <v>123</v>
      </c>
      <c r="B73" s="56">
        <v>344136301</v>
      </c>
      <c r="C73" s="100" t="s">
        <v>104</v>
      </c>
      <c r="D73" s="18" t="s">
        <v>42</v>
      </c>
      <c r="E73" s="108">
        <v>1</v>
      </c>
      <c r="F73" s="18"/>
      <c r="G73" s="20">
        <f t="shared" si="0"/>
        <v>0</v>
      </c>
    </row>
    <row r="74" spans="1:7" x14ac:dyDescent="0.25">
      <c r="A74" s="15" t="s">
        <v>124</v>
      </c>
      <c r="B74" s="56">
        <v>344136505</v>
      </c>
      <c r="C74" s="100" t="s">
        <v>105</v>
      </c>
      <c r="D74" s="18" t="s">
        <v>42</v>
      </c>
      <c r="E74" s="108">
        <v>1</v>
      </c>
      <c r="F74" s="18"/>
      <c r="G74" s="20">
        <f t="shared" si="0"/>
        <v>0</v>
      </c>
    </row>
    <row r="75" spans="1:7" x14ac:dyDescent="0.25">
      <c r="A75" s="15" t="s">
        <v>125</v>
      </c>
      <c r="B75" s="112">
        <v>344136141</v>
      </c>
      <c r="C75" s="100" t="s">
        <v>106</v>
      </c>
      <c r="D75" s="18" t="s">
        <v>42</v>
      </c>
      <c r="E75" s="108">
        <v>1</v>
      </c>
      <c r="F75" s="18"/>
      <c r="G75" s="20">
        <f t="shared" ref="G75:G133" si="1">E75*F75</f>
        <v>0</v>
      </c>
    </row>
    <row r="76" spans="1:7" x14ac:dyDescent="0.25">
      <c r="A76" s="15" t="s">
        <v>126</v>
      </c>
      <c r="B76" s="112">
        <v>344136142</v>
      </c>
      <c r="C76" s="100" t="s">
        <v>107</v>
      </c>
      <c r="D76" s="18" t="s">
        <v>42</v>
      </c>
      <c r="E76" s="108">
        <v>3</v>
      </c>
      <c r="F76" s="18"/>
      <c r="G76" s="20">
        <f t="shared" si="1"/>
        <v>0</v>
      </c>
    </row>
    <row r="77" spans="1:7" x14ac:dyDescent="0.25">
      <c r="A77" s="15" t="s">
        <v>127</v>
      </c>
      <c r="B77" s="112">
        <v>344136151</v>
      </c>
      <c r="C77" s="100" t="s">
        <v>108</v>
      </c>
      <c r="D77" s="18" t="s">
        <v>42</v>
      </c>
      <c r="E77" s="108">
        <v>6</v>
      </c>
      <c r="F77" s="18"/>
      <c r="G77" s="20">
        <f t="shared" si="1"/>
        <v>0</v>
      </c>
    </row>
    <row r="78" spans="1:7" x14ac:dyDescent="0.25">
      <c r="A78" s="15" t="s">
        <v>128</v>
      </c>
      <c r="B78" s="112">
        <v>344136144</v>
      </c>
      <c r="C78" s="100" t="s">
        <v>109</v>
      </c>
      <c r="D78" s="18" t="s">
        <v>42</v>
      </c>
      <c r="E78" s="108">
        <v>12</v>
      </c>
      <c r="F78" s="18"/>
      <c r="G78" s="20">
        <f t="shared" si="1"/>
        <v>0</v>
      </c>
    </row>
    <row r="79" spans="1:7" x14ac:dyDescent="0.25">
      <c r="A79" s="15" t="s">
        <v>129</v>
      </c>
      <c r="B79" s="56">
        <v>344136186</v>
      </c>
      <c r="C79" s="100" t="s">
        <v>110</v>
      </c>
      <c r="D79" s="18" t="s">
        <v>42</v>
      </c>
      <c r="E79" s="108">
        <v>2</v>
      </c>
      <c r="F79" s="18"/>
      <c r="G79" s="20">
        <f t="shared" si="1"/>
        <v>0</v>
      </c>
    </row>
    <row r="80" spans="1:7" x14ac:dyDescent="0.25">
      <c r="A80" s="15" t="s">
        <v>130</v>
      </c>
      <c r="B80" s="56">
        <v>344136191</v>
      </c>
      <c r="C80" s="100" t="s">
        <v>111</v>
      </c>
      <c r="D80" s="18" t="s">
        <v>42</v>
      </c>
      <c r="E80" s="108">
        <v>1</v>
      </c>
      <c r="F80" s="18"/>
      <c r="G80" s="20">
        <f t="shared" si="1"/>
        <v>0</v>
      </c>
    </row>
    <row r="81" spans="1:7" x14ac:dyDescent="0.25">
      <c r="A81" s="15" t="s">
        <v>131</v>
      </c>
      <c r="B81" s="56">
        <v>344136200</v>
      </c>
      <c r="C81" s="100" t="s">
        <v>112</v>
      </c>
      <c r="D81" s="18" t="s">
        <v>42</v>
      </c>
      <c r="E81" s="108">
        <v>2</v>
      </c>
      <c r="F81" s="18"/>
      <c r="G81" s="20">
        <f t="shared" si="1"/>
        <v>0</v>
      </c>
    </row>
    <row r="82" spans="1:7" x14ac:dyDescent="0.25">
      <c r="A82" s="15" t="s">
        <v>132</v>
      </c>
      <c r="B82" s="56">
        <v>344136201</v>
      </c>
      <c r="C82" s="100" t="s">
        <v>113</v>
      </c>
      <c r="D82" s="18" t="s">
        <v>42</v>
      </c>
      <c r="E82" s="108">
        <v>1</v>
      </c>
      <c r="F82" s="18"/>
      <c r="G82" s="20">
        <f t="shared" si="1"/>
        <v>0</v>
      </c>
    </row>
    <row r="83" spans="1:7" x14ac:dyDescent="0.25">
      <c r="A83" s="15" t="s">
        <v>133</v>
      </c>
      <c r="B83" s="112">
        <v>344133812</v>
      </c>
      <c r="C83" s="100" t="s">
        <v>114</v>
      </c>
      <c r="D83" s="18" t="s">
        <v>42</v>
      </c>
      <c r="E83" s="108">
        <v>2</v>
      </c>
      <c r="F83" s="18"/>
      <c r="G83" s="20">
        <f t="shared" si="1"/>
        <v>0</v>
      </c>
    </row>
    <row r="84" spans="1:7" x14ac:dyDescent="0.25">
      <c r="A84" s="15" t="s">
        <v>134</v>
      </c>
      <c r="B84" s="112">
        <v>344133839</v>
      </c>
      <c r="C84" s="100" t="s">
        <v>115</v>
      </c>
      <c r="D84" s="18" t="s">
        <v>42</v>
      </c>
      <c r="E84" s="108">
        <v>1</v>
      </c>
      <c r="F84" s="18"/>
      <c r="G84" s="20">
        <f t="shared" si="1"/>
        <v>0</v>
      </c>
    </row>
    <row r="85" spans="1:7" x14ac:dyDescent="0.25">
      <c r="A85" s="15" t="s">
        <v>135</v>
      </c>
      <c r="B85" s="56">
        <v>344136219</v>
      </c>
      <c r="C85" s="100" t="s">
        <v>116</v>
      </c>
      <c r="D85" s="18" t="s">
        <v>42</v>
      </c>
      <c r="E85" s="108">
        <v>1</v>
      </c>
      <c r="F85" s="18"/>
      <c r="G85" s="20">
        <f t="shared" si="1"/>
        <v>0</v>
      </c>
    </row>
    <row r="86" spans="1:7" x14ac:dyDescent="0.25">
      <c r="A86" s="15" t="s">
        <v>136</v>
      </c>
      <c r="B86" s="56">
        <v>344136221</v>
      </c>
      <c r="C86" s="100" t="s">
        <v>117</v>
      </c>
      <c r="D86" s="18" t="s">
        <v>42</v>
      </c>
      <c r="E86" s="108">
        <v>2</v>
      </c>
      <c r="F86" s="18"/>
      <c r="G86" s="20">
        <f t="shared" si="1"/>
        <v>0</v>
      </c>
    </row>
    <row r="87" spans="1:7" x14ac:dyDescent="0.25">
      <c r="A87" s="15" t="s">
        <v>137</v>
      </c>
      <c r="B87" s="56">
        <v>346198112</v>
      </c>
      <c r="C87" s="100" t="s">
        <v>118</v>
      </c>
      <c r="D87" s="18" t="s">
        <v>42</v>
      </c>
      <c r="E87" s="108">
        <v>1</v>
      </c>
      <c r="F87" s="18"/>
      <c r="G87" s="20">
        <f t="shared" si="1"/>
        <v>0</v>
      </c>
    </row>
    <row r="88" spans="1:7" x14ac:dyDescent="0.25">
      <c r="A88" s="15" t="s">
        <v>138</v>
      </c>
      <c r="B88" s="136">
        <v>314102104</v>
      </c>
      <c r="C88" s="100" t="s">
        <v>119</v>
      </c>
      <c r="D88" s="18" t="s">
        <v>42</v>
      </c>
      <c r="E88" s="108">
        <v>24</v>
      </c>
      <c r="F88" s="18"/>
      <c r="G88" s="20">
        <f t="shared" si="1"/>
        <v>0</v>
      </c>
    </row>
    <row r="89" spans="1:7" ht="26.4" x14ac:dyDescent="0.25">
      <c r="A89" s="15" t="s">
        <v>139</v>
      </c>
      <c r="B89" s="113">
        <v>345126000</v>
      </c>
      <c r="C89" s="111" t="s">
        <v>121</v>
      </c>
      <c r="D89" s="114" t="s">
        <v>42</v>
      </c>
      <c r="E89" s="115">
        <v>1</v>
      </c>
      <c r="F89" s="72"/>
      <c r="G89" s="20">
        <f t="shared" si="1"/>
        <v>0</v>
      </c>
    </row>
    <row r="90" spans="1:7" x14ac:dyDescent="0.25">
      <c r="A90" s="15" t="s">
        <v>140</v>
      </c>
      <c r="B90" s="116">
        <v>354128231</v>
      </c>
      <c r="C90" s="111" t="s">
        <v>144</v>
      </c>
      <c r="D90" s="114" t="s">
        <v>42</v>
      </c>
      <c r="E90" s="108">
        <v>1</v>
      </c>
      <c r="F90" s="18"/>
      <c r="G90" s="20">
        <f t="shared" si="1"/>
        <v>0</v>
      </c>
    </row>
    <row r="91" spans="1:7" x14ac:dyDescent="0.25">
      <c r="A91" s="15" t="s">
        <v>145</v>
      </c>
      <c r="B91" s="56">
        <v>344136300</v>
      </c>
      <c r="C91" s="100" t="s">
        <v>141</v>
      </c>
      <c r="D91" s="114" t="s">
        <v>42</v>
      </c>
      <c r="E91" s="108">
        <v>1</v>
      </c>
      <c r="F91" s="18"/>
      <c r="G91" s="20">
        <f t="shared" si="1"/>
        <v>0</v>
      </c>
    </row>
    <row r="92" spans="1:7" x14ac:dyDescent="0.25">
      <c r="A92" s="15" t="s">
        <v>146</v>
      </c>
      <c r="B92" s="56">
        <v>344136505</v>
      </c>
      <c r="C92" s="100" t="s">
        <v>142</v>
      </c>
      <c r="D92" s="114" t="s">
        <v>42</v>
      </c>
      <c r="E92" s="108">
        <v>1</v>
      </c>
      <c r="F92" s="18"/>
      <c r="G92" s="20">
        <f t="shared" si="1"/>
        <v>0</v>
      </c>
    </row>
    <row r="93" spans="1:7" x14ac:dyDescent="0.25">
      <c r="A93" s="15" t="s">
        <v>147</v>
      </c>
      <c r="B93" s="112">
        <v>344136151</v>
      </c>
      <c r="C93" s="100" t="s">
        <v>108</v>
      </c>
      <c r="D93" s="114" t="s">
        <v>42</v>
      </c>
      <c r="E93" s="108">
        <v>1</v>
      </c>
      <c r="F93" s="18"/>
      <c r="G93" s="20">
        <f t="shared" si="1"/>
        <v>0</v>
      </c>
    </row>
    <row r="94" spans="1:7" x14ac:dyDescent="0.25">
      <c r="A94" s="15" t="s">
        <v>148</v>
      </c>
      <c r="B94" s="112">
        <v>344136144</v>
      </c>
      <c r="C94" s="100" t="s">
        <v>109</v>
      </c>
      <c r="D94" s="114" t="s">
        <v>42</v>
      </c>
      <c r="E94" s="108">
        <v>10</v>
      </c>
      <c r="F94" s="18"/>
      <c r="G94" s="20">
        <f t="shared" si="1"/>
        <v>0</v>
      </c>
    </row>
    <row r="95" spans="1:7" x14ac:dyDescent="0.25">
      <c r="A95" s="15" t="s">
        <v>149</v>
      </c>
      <c r="B95" s="56">
        <v>344136187</v>
      </c>
      <c r="C95" s="100" t="s">
        <v>143</v>
      </c>
      <c r="D95" s="114" t="s">
        <v>42</v>
      </c>
      <c r="E95" s="108">
        <v>1</v>
      </c>
      <c r="F95" s="18"/>
      <c r="G95" s="20">
        <f t="shared" si="1"/>
        <v>0</v>
      </c>
    </row>
    <row r="96" spans="1:7" x14ac:dyDescent="0.25">
      <c r="A96" s="15" t="s">
        <v>150</v>
      </c>
      <c r="B96" s="56">
        <v>344136221</v>
      </c>
      <c r="C96" s="100" t="s">
        <v>117</v>
      </c>
      <c r="D96" s="114" t="s">
        <v>42</v>
      </c>
      <c r="E96" s="108">
        <v>2</v>
      </c>
      <c r="F96" s="18"/>
      <c r="G96" s="20">
        <f t="shared" si="1"/>
        <v>0</v>
      </c>
    </row>
    <row r="97" spans="1:7" x14ac:dyDescent="0.25">
      <c r="A97" s="15" t="s">
        <v>151</v>
      </c>
      <c r="B97" s="56">
        <v>346198112</v>
      </c>
      <c r="C97" s="100" t="s">
        <v>118</v>
      </c>
      <c r="D97" s="114" t="s">
        <v>42</v>
      </c>
      <c r="E97" s="108">
        <v>1</v>
      </c>
      <c r="F97" s="18"/>
      <c r="G97" s="20">
        <f t="shared" si="1"/>
        <v>0</v>
      </c>
    </row>
    <row r="98" spans="1:7" x14ac:dyDescent="0.25">
      <c r="A98" s="15" t="s">
        <v>152</v>
      </c>
      <c r="B98" s="136">
        <v>314102104</v>
      </c>
      <c r="C98" s="100" t="s">
        <v>119</v>
      </c>
      <c r="D98" s="114" t="s">
        <v>42</v>
      </c>
      <c r="E98" s="108">
        <v>20</v>
      </c>
      <c r="F98" s="18"/>
      <c r="G98" s="20">
        <f t="shared" si="1"/>
        <v>0</v>
      </c>
    </row>
    <row r="99" spans="1:7" ht="26.4" x14ac:dyDescent="0.25">
      <c r="A99" s="15" t="s">
        <v>153</v>
      </c>
      <c r="B99" s="113">
        <v>345126000</v>
      </c>
      <c r="C99" s="111" t="s">
        <v>121</v>
      </c>
      <c r="D99" s="114" t="s">
        <v>42</v>
      </c>
      <c r="E99" s="115">
        <v>1</v>
      </c>
      <c r="F99" s="72"/>
      <c r="G99" s="20">
        <f t="shared" si="1"/>
        <v>0</v>
      </c>
    </row>
    <row r="100" spans="1:7" x14ac:dyDescent="0.25">
      <c r="A100" s="15"/>
      <c r="B100" s="18"/>
      <c r="C100" s="18"/>
      <c r="D100" s="18"/>
      <c r="E100" s="18"/>
      <c r="F100" s="18"/>
      <c r="G100" s="20"/>
    </row>
    <row r="101" spans="1:7" x14ac:dyDescent="0.25">
      <c r="A101" s="40" t="s">
        <v>156</v>
      </c>
      <c r="B101" s="117"/>
      <c r="C101" s="18"/>
      <c r="D101" s="18"/>
      <c r="E101" s="18"/>
      <c r="F101" s="18"/>
      <c r="G101" s="20"/>
    </row>
    <row r="102" spans="1:7" x14ac:dyDescent="0.25">
      <c r="A102" s="15"/>
      <c r="B102" s="18"/>
      <c r="C102" s="18"/>
      <c r="D102" s="18"/>
      <c r="E102" s="18"/>
      <c r="F102" s="18"/>
      <c r="G102" s="20"/>
    </row>
    <row r="103" spans="1:7" x14ac:dyDescent="0.25">
      <c r="A103" s="15" t="s">
        <v>154</v>
      </c>
      <c r="B103" s="118">
        <v>345711232</v>
      </c>
      <c r="C103" s="119" t="s">
        <v>157</v>
      </c>
      <c r="D103" s="120" t="s">
        <v>42</v>
      </c>
      <c r="E103" s="18">
        <v>80</v>
      </c>
      <c r="F103" s="18"/>
      <c r="G103" s="20">
        <f t="shared" si="1"/>
        <v>0</v>
      </c>
    </row>
    <row r="104" spans="1:7" x14ac:dyDescent="0.25">
      <c r="A104" s="15" t="s">
        <v>155</v>
      </c>
      <c r="B104" s="121">
        <v>345711241</v>
      </c>
      <c r="C104" s="122" t="s">
        <v>158</v>
      </c>
      <c r="D104" s="123" t="s">
        <v>42</v>
      </c>
      <c r="E104" s="18">
        <v>20</v>
      </c>
      <c r="F104" s="18"/>
      <c r="G104" s="20">
        <f t="shared" si="1"/>
        <v>0</v>
      </c>
    </row>
    <row r="105" spans="1:7" x14ac:dyDescent="0.25">
      <c r="A105" s="15" t="s">
        <v>167</v>
      </c>
      <c r="B105" s="118">
        <v>345711264</v>
      </c>
      <c r="C105" s="119" t="s">
        <v>159</v>
      </c>
      <c r="D105" s="120" t="s">
        <v>42</v>
      </c>
      <c r="E105" s="18">
        <v>8</v>
      </c>
      <c r="F105" s="18"/>
      <c r="G105" s="20">
        <f t="shared" si="1"/>
        <v>0</v>
      </c>
    </row>
    <row r="106" spans="1:7" x14ac:dyDescent="0.25">
      <c r="A106" s="15" t="s">
        <v>168</v>
      </c>
      <c r="B106" s="38">
        <v>345711701</v>
      </c>
      <c r="C106" s="41" t="s">
        <v>179</v>
      </c>
      <c r="D106" s="134" t="s">
        <v>42</v>
      </c>
      <c r="E106" s="135">
        <v>4</v>
      </c>
      <c r="F106" s="74"/>
      <c r="G106" s="20">
        <f t="shared" si="1"/>
        <v>0</v>
      </c>
    </row>
    <row r="107" spans="1:7" ht="26.4" x14ac:dyDescent="0.25">
      <c r="A107" s="15" t="s">
        <v>169</v>
      </c>
      <c r="B107" s="124">
        <v>345218936</v>
      </c>
      <c r="C107" s="125" t="s">
        <v>160</v>
      </c>
      <c r="D107" s="126" t="s">
        <v>17</v>
      </c>
      <c r="E107" s="18">
        <v>5</v>
      </c>
      <c r="F107" s="18"/>
      <c r="G107" s="20">
        <f t="shared" si="1"/>
        <v>0</v>
      </c>
    </row>
    <row r="108" spans="1:7" x14ac:dyDescent="0.25">
      <c r="A108" s="15" t="s">
        <v>171</v>
      </c>
      <c r="B108" s="38">
        <v>211126000</v>
      </c>
      <c r="C108" s="127" t="s">
        <v>161</v>
      </c>
      <c r="D108" s="105" t="s">
        <v>162</v>
      </c>
      <c r="E108" s="18">
        <v>3</v>
      </c>
      <c r="F108" s="18"/>
      <c r="G108" s="20">
        <f t="shared" si="1"/>
        <v>0</v>
      </c>
    </row>
    <row r="109" spans="1:7" x14ac:dyDescent="0.25">
      <c r="A109" s="15" t="s">
        <v>172</v>
      </c>
      <c r="B109" s="118">
        <v>314324118</v>
      </c>
      <c r="C109" s="128" t="s">
        <v>163</v>
      </c>
      <c r="D109" s="100" t="s">
        <v>42</v>
      </c>
      <c r="E109" s="18">
        <v>320</v>
      </c>
      <c r="F109" s="18"/>
      <c r="G109" s="20">
        <f t="shared" si="1"/>
        <v>0</v>
      </c>
    </row>
    <row r="110" spans="1:7" x14ac:dyDescent="0.25">
      <c r="A110" s="15" t="s">
        <v>173</v>
      </c>
      <c r="B110" s="129">
        <v>354411618</v>
      </c>
      <c r="C110" s="130" t="s">
        <v>164</v>
      </c>
      <c r="D110" s="100" t="s">
        <v>42</v>
      </c>
      <c r="E110" s="18">
        <v>2</v>
      </c>
      <c r="F110" s="18"/>
      <c r="G110" s="20">
        <f t="shared" si="1"/>
        <v>0</v>
      </c>
    </row>
    <row r="111" spans="1:7" x14ac:dyDescent="0.25">
      <c r="A111" s="15" t="s">
        <v>174</v>
      </c>
      <c r="B111" s="38">
        <v>721218223</v>
      </c>
      <c r="C111" s="39" t="s">
        <v>165</v>
      </c>
      <c r="D111" s="100" t="s">
        <v>42</v>
      </c>
      <c r="E111" s="18">
        <v>1</v>
      </c>
      <c r="F111" s="18"/>
      <c r="G111" s="20">
        <f t="shared" si="1"/>
        <v>0</v>
      </c>
    </row>
    <row r="112" spans="1:7" x14ac:dyDescent="0.25">
      <c r="A112" s="15" t="s">
        <v>175</v>
      </c>
      <c r="B112" s="131">
        <v>345711308</v>
      </c>
      <c r="C112" s="128" t="s">
        <v>166</v>
      </c>
      <c r="D112" s="100" t="s">
        <v>42</v>
      </c>
      <c r="E112" s="18">
        <v>80</v>
      </c>
      <c r="F112" s="18"/>
      <c r="G112" s="20">
        <f t="shared" si="1"/>
        <v>0</v>
      </c>
    </row>
    <row r="113" spans="1:7" x14ac:dyDescent="0.25">
      <c r="A113" s="15" t="s">
        <v>176</v>
      </c>
      <c r="B113" s="129">
        <v>354411601</v>
      </c>
      <c r="C113" s="39" t="s">
        <v>170</v>
      </c>
      <c r="D113" s="100" t="s">
        <v>42</v>
      </c>
      <c r="E113" s="18">
        <v>20</v>
      </c>
      <c r="F113" s="18"/>
      <c r="G113" s="20">
        <f t="shared" si="1"/>
        <v>0</v>
      </c>
    </row>
    <row r="114" spans="1:7" x14ac:dyDescent="0.25">
      <c r="A114" s="63"/>
      <c r="B114" s="132"/>
      <c r="C114" s="39"/>
      <c r="D114" s="100"/>
      <c r="E114" s="133"/>
      <c r="F114" s="133"/>
      <c r="G114" s="20"/>
    </row>
    <row r="115" spans="1:7" x14ac:dyDescent="0.25">
      <c r="A115" s="137" t="s">
        <v>180</v>
      </c>
      <c r="B115" s="132"/>
      <c r="C115" s="39"/>
      <c r="D115" s="100"/>
      <c r="E115" s="133"/>
      <c r="F115" s="133"/>
      <c r="G115" s="20"/>
    </row>
    <row r="116" spans="1:7" x14ac:dyDescent="0.25">
      <c r="A116" s="63"/>
      <c r="B116" s="132"/>
      <c r="C116" s="39"/>
      <c r="D116" s="100"/>
      <c r="E116" s="133"/>
      <c r="F116" s="133"/>
      <c r="G116" s="20"/>
    </row>
    <row r="117" spans="1:7" x14ac:dyDescent="0.25">
      <c r="A117" s="63" t="s">
        <v>177</v>
      </c>
      <c r="B117" s="173">
        <v>341118214</v>
      </c>
      <c r="C117" s="100" t="s">
        <v>181</v>
      </c>
      <c r="D117" s="100" t="s">
        <v>17</v>
      </c>
      <c r="E117" s="108">
        <v>430</v>
      </c>
      <c r="F117" s="133"/>
      <c r="G117" s="20">
        <f t="shared" si="1"/>
        <v>0</v>
      </c>
    </row>
    <row r="118" spans="1:7" ht="26.4" x14ac:dyDescent="0.25">
      <c r="A118" s="63" t="s">
        <v>178</v>
      </c>
      <c r="B118" s="124">
        <v>345218936</v>
      </c>
      <c r="C118" s="125" t="s">
        <v>160</v>
      </c>
      <c r="D118" s="126" t="s">
        <v>17</v>
      </c>
      <c r="E118" s="18">
        <v>250</v>
      </c>
      <c r="F118" s="18"/>
      <c r="G118" s="20">
        <f t="shared" ref="G118" si="2">E118*F118</f>
        <v>0</v>
      </c>
    </row>
    <row r="119" spans="1:7" x14ac:dyDescent="0.25">
      <c r="A119" s="63" t="s">
        <v>191</v>
      </c>
      <c r="B119" s="118">
        <v>345711232</v>
      </c>
      <c r="C119" s="119" t="s">
        <v>157</v>
      </c>
      <c r="D119" s="120" t="s">
        <v>42</v>
      </c>
      <c r="E119" s="18">
        <v>7</v>
      </c>
      <c r="F119" s="18"/>
      <c r="G119" s="20">
        <f t="shared" si="1"/>
        <v>0</v>
      </c>
    </row>
    <row r="120" spans="1:7" x14ac:dyDescent="0.25">
      <c r="A120" s="63" t="s">
        <v>192</v>
      </c>
      <c r="B120" s="121">
        <v>345711241</v>
      </c>
      <c r="C120" s="122" t="s">
        <v>158</v>
      </c>
      <c r="D120" s="123" t="s">
        <v>42</v>
      </c>
      <c r="E120" s="18">
        <v>7</v>
      </c>
      <c r="F120" s="18"/>
      <c r="G120" s="20">
        <f t="shared" si="1"/>
        <v>0</v>
      </c>
    </row>
    <row r="121" spans="1:7" ht="26.4" x14ac:dyDescent="0.25">
      <c r="A121" s="63" t="s">
        <v>193</v>
      </c>
      <c r="B121" s="174">
        <v>345355107</v>
      </c>
      <c r="C121" s="111" t="s">
        <v>182</v>
      </c>
      <c r="D121" s="123" t="s">
        <v>42</v>
      </c>
      <c r="E121" s="108">
        <v>7</v>
      </c>
      <c r="F121" s="133"/>
      <c r="G121" s="20">
        <f t="shared" si="1"/>
        <v>0</v>
      </c>
    </row>
    <row r="122" spans="1:7" ht="26.4" x14ac:dyDescent="0.25">
      <c r="A122" s="63" t="s">
        <v>194</v>
      </c>
      <c r="B122" s="174">
        <v>345355141</v>
      </c>
      <c r="C122" s="111" t="s">
        <v>183</v>
      </c>
      <c r="D122" s="123" t="s">
        <v>42</v>
      </c>
      <c r="E122" s="108">
        <v>14</v>
      </c>
      <c r="F122" s="133"/>
      <c r="G122" s="20">
        <f t="shared" si="1"/>
        <v>0</v>
      </c>
    </row>
    <row r="123" spans="1:7" x14ac:dyDescent="0.25">
      <c r="A123" s="63" t="s">
        <v>195</v>
      </c>
      <c r="B123" s="132">
        <v>321128104</v>
      </c>
      <c r="C123" s="100" t="s">
        <v>184</v>
      </c>
      <c r="D123" s="123" t="s">
        <v>42</v>
      </c>
      <c r="E123" s="108">
        <v>1</v>
      </c>
      <c r="F123" s="133"/>
      <c r="G123" s="20">
        <f t="shared" si="1"/>
        <v>0</v>
      </c>
    </row>
    <row r="124" spans="1:7" ht="52.8" x14ac:dyDescent="0.25">
      <c r="A124" s="63" t="s">
        <v>196</v>
      </c>
      <c r="B124" s="132">
        <v>333128104</v>
      </c>
      <c r="C124" s="111" t="s">
        <v>185</v>
      </c>
      <c r="D124" s="123" t="s">
        <v>42</v>
      </c>
      <c r="E124" s="108">
        <v>1</v>
      </c>
      <c r="F124" s="133"/>
      <c r="G124" s="20">
        <f t="shared" si="1"/>
        <v>0</v>
      </c>
    </row>
    <row r="125" spans="1:7" x14ac:dyDescent="0.25">
      <c r="A125" s="63" t="s">
        <v>197</v>
      </c>
      <c r="B125" s="132">
        <v>333128115</v>
      </c>
      <c r="C125" s="100" t="s">
        <v>186</v>
      </c>
      <c r="D125" s="123" t="s">
        <v>42</v>
      </c>
      <c r="E125" s="108">
        <v>2</v>
      </c>
      <c r="F125" s="133"/>
      <c r="G125" s="20">
        <f t="shared" si="1"/>
        <v>0</v>
      </c>
    </row>
    <row r="126" spans="1:7" s="81" customFormat="1" ht="190.8" customHeight="1" x14ac:dyDescent="0.25">
      <c r="A126" s="63" t="s">
        <v>198</v>
      </c>
      <c r="B126" s="132">
        <v>333128328</v>
      </c>
      <c r="C126" s="111" t="s">
        <v>187</v>
      </c>
      <c r="D126" s="123" t="s">
        <v>42</v>
      </c>
      <c r="E126" s="138">
        <v>4</v>
      </c>
      <c r="F126" s="139"/>
      <c r="G126" s="20">
        <f t="shared" si="1"/>
        <v>0</v>
      </c>
    </row>
    <row r="127" spans="1:7" ht="52.8" x14ac:dyDescent="0.25">
      <c r="A127" s="63" t="s">
        <v>199</v>
      </c>
      <c r="B127" s="132">
        <v>333128321</v>
      </c>
      <c r="C127" s="111" t="s">
        <v>188</v>
      </c>
      <c r="D127" s="123" t="s">
        <v>42</v>
      </c>
      <c r="E127" s="108">
        <v>4</v>
      </c>
      <c r="F127" s="133"/>
      <c r="G127" s="20">
        <f t="shared" si="1"/>
        <v>0</v>
      </c>
    </row>
    <row r="128" spans="1:7" ht="145.80000000000001" customHeight="1" x14ac:dyDescent="0.25">
      <c r="A128" s="63" t="s">
        <v>200</v>
      </c>
      <c r="B128" s="132">
        <v>333128329</v>
      </c>
      <c r="C128" s="111" t="s">
        <v>189</v>
      </c>
      <c r="D128" s="123" t="s">
        <v>42</v>
      </c>
      <c r="E128" s="108">
        <v>1</v>
      </c>
      <c r="F128" s="133"/>
      <c r="G128" s="20">
        <f t="shared" si="1"/>
        <v>0</v>
      </c>
    </row>
    <row r="129" spans="1:7" ht="26.4" x14ac:dyDescent="0.25">
      <c r="A129" s="63" t="s">
        <v>204</v>
      </c>
      <c r="B129" s="132">
        <v>333128327</v>
      </c>
      <c r="C129" s="111" t="s">
        <v>190</v>
      </c>
      <c r="D129" s="123" t="s">
        <v>42</v>
      </c>
      <c r="E129" s="108">
        <v>1</v>
      </c>
      <c r="F129" s="133"/>
      <c r="G129" s="20">
        <f t="shared" si="1"/>
        <v>0</v>
      </c>
    </row>
    <row r="130" spans="1:7" x14ac:dyDescent="0.25">
      <c r="A130" s="63"/>
      <c r="B130" s="132"/>
      <c r="C130" s="39"/>
      <c r="D130" s="100"/>
      <c r="E130" s="133"/>
      <c r="F130" s="133"/>
      <c r="G130" s="20"/>
    </row>
    <row r="131" spans="1:7" x14ac:dyDescent="0.25">
      <c r="A131" s="140" t="s">
        <v>201</v>
      </c>
      <c r="B131" s="141"/>
      <c r="C131" s="142"/>
      <c r="D131" s="143"/>
      <c r="E131" s="144"/>
      <c r="F131" s="145"/>
      <c r="G131" s="20"/>
    </row>
    <row r="132" spans="1:7" x14ac:dyDescent="0.25">
      <c r="A132" s="146"/>
      <c r="B132" s="147"/>
      <c r="C132" s="148"/>
      <c r="D132" s="149"/>
      <c r="E132" s="150"/>
      <c r="F132" s="145"/>
      <c r="G132" s="20"/>
    </row>
    <row r="133" spans="1:7" ht="79.2" x14ac:dyDescent="0.25">
      <c r="A133" s="151" t="s">
        <v>206</v>
      </c>
      <c r="B133" s="152">
        <v>341000000</v>
      </c>
      <c r="C133" s="153" t="s">
        <v>202</v>
      </c>
      <c r="D133" s="154" t="s">
        <v>42</v>
      </c>
      <c r="E133" s="155">
        <v>1</v>
      </c>
      <c r="F133" s="156"/>
      <c r="G133" s="20">
        <f t="shared" si="1"/>
        <v>0</v>
      </c>
    </row>
    <row r="134" spans="1:7" ht="13.8" thickBot="1" x14ac:dyDescent="0.3">
      <c r="A134" s="157"/>
      <c r="B134" s="158"/>
      <c r="C134" s="159"/>
      <c r="D134" s="145"/>
      <c r="E134" s="144"/>
      <c r="F134" s="145"/>
      <c r="G134" s="160"/>
    </row>
    <row r="135" spans="1:7" x14ac:dyDescent="0.25">
      <c r="A135" s="161"/>
      <c r="B135" s="162"/>
      <c r="C135" s="162"/>
      <c r="D135" s="163"/>
      <c r="E135" s="163"/>
      <c r="F135" s="163"/>
      <c r="G135" s="164"/>
    </row>
    <row r="136" spans="1:7" x14ac:dyDescent="0.25">
      <c r="A136" s="165"/>
      <c r="B136" s="166" t="s">
        <v>203</v>
      </c>
      <c r="C136" s="166"/>
      <c r="D136" s="167"/>
      <c r="E136" s="167"/>
      <c r="F136" s="167"/>
      <c r="G136" s="168">
        <f>SUM(G11:G135)</f>
        <v>0</v>
      </c>
    </row>
    <row r="137" spans="1:7" ht="13.8" thickBot="1" x14ac:dyDescent="0.3">
      <c r="A137" s="169"/>
      <c r="B137" s="170"/>
      <c r="C137" s="170"/>
      <c r="D137" s="171"/>
      <c r="E137" s="171"/>
      <c r="F137" s="171"/>
      <c r="G137" s="172"/>
    </row>
  </sheetData>
  <phoneticPr fontId="4" type="noConversion"/>
  <pageMargins left="0.7" right="0.7" top="0.78740157499999996" bottom="0.78740157499999996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B9A3-D544-4A3C-BAAA-47FB405E6623}">
  <dimension ref="A1:H127"/>
  <sheetViews>
    <sheetView workbookViewId="0">
      <selection activeCell="F11" sqref="F11:F123"/>
    </sheetView>
  </sheetViews>
  <sheetFormatPr defaultRowHeight="13.2" x14ac:dyDescent="0.25"/>
  <cols>
    <col min="1" max="1" width="6.21875" customWidth="1"/>
    <col min="2" max="2" width="11.77734375" customWidth="1"/>
    <col min="3" max="3" width="45.21875" customWidth="1"/>
    <col min="4" max="4" width="7.5546875" customWidth="1"/>
  </cols>
  <sheetData>
    <row r="1" spans="1:7" x14ac:dyDescent="0.25">
      <c r="A1" t="s">
        <v>3</v>
      </c>
      <c r="B1" s="1" t="s">
        <v>0</v>
      </c>
    </row>
    <row r="2" spans="1:7" x14ac:dyDescent="0.25">
      <c r="B2" s="1" t="s">
        <v>1</v>
      </c>
      <c r="E2" s="14" t="s">
        <v>14</v>
      </c>
    </row>
    <row r="3" spans="1:7" x14ac:dyDescent="0.25">
      <c r="A3" t="s">
        <v>4</v>
      </c>
      <c r="B3" s="1" t="s">
        <v>2</v>
      </c>
    </row>
    <row r="4" spans="1:7" ht="13.8" thickBot="1" x14ac:dyDescent="0.3"/>
    <row r="5" spans="1:7" x14ac:dyDescent="0.25">
      <c r="A5" s="2"/>
      <c r="B5" s="3"/>
      <c r="C5" s="3"/>
      <c r="D5" s="3"/>
      <c r="E5" s="3"/>
      <c r="F5" s="4" t="s">
        <v>205</v>
      </c>
      <c r="G5" s="5"/>
    </row>
    <row r="6" spans="1:7" x14ac:dyDescent="0.25">
      <c r="A6" s="6" t="s">
        <v>6</v>
      </c>
      <c r="B6" s="7" t="s">
        <v>7</v>
      </c>
      <c r="C6" s="7" t="s">
        <v>8</v>
      </c>
      <c r="D6" s="8" t="s">
        <v>9</v>
      </c>
      <c r="E6" s="8" t="s">
        <v>10</v>
      </c>
      <c r="F6" s="8" t="s">
        <v>11</v>
      </c>
      <c r="G6" s="9" t="s">
        <v>12</v>
      </c>
    </row>
    <row r="7" spans="1:7" ht="13.8" thickBot="1" x14ac:dyDescent="0.3">
      <c r="A7" s="10"/>
      <c r="B7" s="11"/>
      <c r="C7" s="11"/>
      <c r="D7" s="12"/>
      <c r="E7" s="12"/>
      <c r="F7" s="12" t="s">
        <v>13</v>
      </c>
      <c r="G7" s="13" t="s">
        <v>13</v>
      </c>
    </row>
    <row r="8" spans="1:7" x14ac:dyDescent="0.25">
      <c r="A8" s="15"/>
      <c r="B8" s="16"/>
      <c r="C8" s="17"/>
      <c r="D8" s="18"/>
      <c r="E8" s="19"/>
      <c r="F8" s="19"/>
      <c r="G8" s="20"/>
    </row>
    <row r="9" spans="1:7" x14ac:dyDescent="0.25">
      <c r="A9" s="21" t="s">
        <v>15</v>
      </c>
      <c r="B9" s="16"/>
      <c r="C9" s="17"/>
      <c r="D9" s="18"/>
      <c r="E9" s="19"/>
      <c r="F9" s="19"/>
      <c r="G9" s="20"/>
    </row>
    <row r="10" spans="1:7" x14ac:dyDescent="0.25">
      <c r="A10" s="15"/>
      <c r="B10" s="18"/>
      <c r="C10" s="18"/>
      <c r="D10" s="18"/>
      <c r="E10" s="18"/>
      <c r="F10" s="18"/>
      <c r="G10" s="20"/>
    </row>
    <row r="11" spans="1:7" ht="39.6" x14ac:dyDescent="0.25">
      <c r="A11" s="175" t="s">
        <v>208</v>
      </c>
      <c r="B11" s="187">
        <v>741122015</v>
      </c>
      <c r="C11" s="183" t="s">
        <v>211</v>
      </c>
      <c r="D11" s="188" t="s">
        <v>17</v>
      </c>
      <c r="E11" s="189">
        <v>760</v>
      </c>
      <c r="F11" s="190"/>
      <c r="G11" s="191">
        <f t="shared" ref="G11:G74" si="0">E11*F11</f>
        <v>0</v>
      </c>
    </row>
    <row r="12" spans="1:7" ht="39.6" x14ac:dyDescent="0.25">
      <c r="A12" s="175" t="s">
        <v>209</v>
      </c>
      <c r="B12" s="187">
        <v>741122016</v>
      </c>
      <c r="C12" s="183" t="s">
        <v>212</v>
      </c>
      <c r="D12" s="188" t="s">
        <v>17</v>
      </c>
      <c r="E12" s="189">
        <v>800</v>
      </c>
      <c r="F12" s="190"/>
      <c r="G12" s="191">
        <f t="shared" si="0"/>
        <v>0</v>
      </c>
    </row>
    <row r="13" spans="1:7" ht="39.6" x14ac:dyDescent="0.25">
      <c r="A13" s="175" t="s">
        <v>218</v>
      </c>
      <c r="B13" s="192">
        <v>741122031</v>
      </c>
      <c r="C13" s="183" t="s">
        <v>213</v>
      </c>
      <c r="D13" s="188" t="s">
        <v>17</v>
      </c>
      <c r="E13" s="189">
        <v>100</v>
      </c>
      <c r="F13" s="190"/>
      <c r="G13" s="191">
        <f t="shared" si="0"/>
        <v>0</v>
      </c>
    </row>
    <row r="14" spans="1:7" ht="39.6" x14ac:dyDescent="0.25">
      <c r="A14" s="175" t="s">
        <v>219</v>
      </c>
      <c r="B14" s="192">
        <v>741122032</v>
      </c>
      <c r="C14" s="183" t="s">
        <v>215</v>
      </c>
      <c r="D14" s="188" t="s">
        <v>17</v>
      </c>
      <c r="E14" s="189">
        <v>70</v>
      </c>
      <c r="F14" s="190"/>
      <c r="G14" s="191">
        <f t="shared" si="0"/>
        <v>0</v>
      </c>
    </row>
    <row r="15" spans="1:7" ht="39.6" x14ac:dyDescent="0.25">
      <c r="A15" s="175" t="s">
        <v>220</v>
      </c>
      <c r="B15" s="22">
        <v>741122012</v>
      </c>
      <c r="C15" s="181" t="s">
        <v>214</v>
      </c>
      <c r="D15" s="17" t="s">
        <v>17</v>
      </c>
      <c r="E15" s="17">
        <v>80</v>
      </c>
      <c r="F15" s="24"/>
      <c r="G15" s="191">
        <f t="shared" si="0"/>
        <v>0</v>
      </c>
    </row>
    <row r="16" spans="1:7" s="81" customFormat="1" ht="37.5" customHeight="1" x14ac:dyDescent="0.25">
      <c r="A16" s="175" t="s">
        <v>221</v>
      </c>
      <c r="B16" s="187">
        <v>741122225</v>
      </c>
      <c r="C16" s="193" t="s">
        <v>216</v>
      </c>
      <c r="D16" s="194" t="s">
        <v>17</v>
      </c>
      <c r="E16" s="194">
        <v>20</v>
      </c>
      <c r="F16" s="194"/>
      <c r="G16" s="191">
        <f t="shared" si="0"/>
        <v>0</v>
      </c>
    </row>
    <row r="17" spans="1:7" ht="39.6" x14ac:dyDescent="0.25">
      <c r="A17" s="175" t="s">
        <v>222</v>
      </c>
      <c r="B17" s="182">
        <v>741122145</v>
      </c>
      <c r="C17" s="181" t="s">
        <v>217</v>
      </c>
      <c r="D17" s="176" t="s">
        <v>17</v>
      </c>
      <c r="E17" s="176">
        <v>40</v>
      </c>
      <c r="F17" s="176"/>
      <c r="G17" s="191">
        <f t="shared" si="0"/>
        <v>0</v>
      </c>
    </row>
    <row r="18" spans="1:7" ht="26.4" x14ac:dyDescent="0.25">
      <c r="A18" s="175" t="s">
        <v>231</v>
      </c>
      <c r="B18" s="182">
        <v>741120301</v>
      </c>
      <c r="C18" s="184" t="s">
        <v>210</v>
      </c>
      <c r="D18" s="185" t="s">
        <v>17</v>
      </c>
      <c r="E18" s="186">
        <v>260</v>
      </c>
      <c r="F18" s="186"/>
      <c r="G18" s="191">
        <f t="shared" si="0"/>
        <v>0</v>
      </c>
    </row>
    <row r="19" spans="1:7" x14ac:dyDescent="0.25">
      <c r="A19" s="15"/>
      <c r="B19" s="18"/>
      <c r="C19" s="18"/>
      <c r="D19" s="18"/>
      <c r="E19" s="18"/>
      <c r="F19" s="18"/>
      <c r="G19" s="191"/>
    </row>
    <row r="20" spans="1:7" x14ac:dyDescent="0.25">
      <c r="A20" s="40" t="s">
        <v>45</v>
      </c>
      <c r="B20" s="18"/>
      <c r="C20" s="18"/>
      <c r="D20" s="18"/>
      <c r="E20" s="18"/>
      <c r="F20" s="18"/>
      <c r="G20" s="191"/>
    </row>
    <row r="21" spans="1:7" x14ac:dyDescent="0.25">
      <c r="A21" s="15"/>
      <c r="B21" s="18"/>
      <c r="C21" s="18"/>
      <c r="D21" s="18"/>
      <c r="E21" s="18"/>
      <c r="F21" s="18"/>
      <c r="G21" s="191"/>
    </row>
    <row r="22" spans="1:7" ht="39.6" x14ac:dyDescent="0.25">
      <c r="A22" s="15" t="s">
        <v>232</v>
      </c>
      <c r="B22" s="187">
        <v>741310201</v>
      </c>
      <c r="C22" s="194" t="s">
        <v>223</v>
      </c>
      <c r="D22" s="195" t="s">
        <v>42</v>
      </c>
      <c r="E22" s="196">
        <v>8</v>
      </c>
      <c r="F22" s="197"/>
      <c r="G22" s="191">
        <f t="shared" si="0"/>
        <v>0</v>
      </c>
    </row>
    <row r="23" spans="1:7" ht="37.5" customHeight="1" x14ac:dyDescent="0.25">
      <c r="A23" s="15" t="s">
        <v>233</v>
      </c>
      <c r="B23" s="198">
        <v>741310212</v>
      </c>
      <c r="C23" s="184" t="s">
        <v>224</v>
      </c>
      <c r="D23" s="199" t="s">
        <v>42</v>
      </c>
      <c r="E23">
        <v>8</v>
      </c>
      <c r="F23" s="190"/>
      <c r="G23" s="191">
        <f t="shared" si="0"/>
        <v>0</v>
      </c>
    </row>
    <row r="24" spans="1:7" ht="37.5" customHeight="1" x14ac:dyDescent="0.25">
      <c r="A24" s="15" t="s">
        <v>240</v>
      </c>
      <c r="B24" s="187">
        <v>741310231</v>
      </c>
      <c r="C24" s="200" t="s">
        <v>225</v>
      </c>
      <c r="D24" s="201" t="s">
        <v>42</v>
      </c>
      <c r="E24" s="202">
        <v>5</v>
      </c>
      <c r="F24" s="190"/>
      <c r="G24" s="191">
        <f t="shared" si="0"/>
        <v>0</v>
      </c>
    </row>
    <row r="25" spans="1:7" s="81" customFormat="1" ht="39" customHeight="1" x14ac:dyDescent="0.25">
      <c r="A25" s="15" t="s">
        <v>241</v>
      </c>
      <c r="B25" s="187">
        <v>741310233</v>
      </c>
      <c r="C25" s="200" t="s">
        <v>226</v>
      </c>
      <c r="D25" s="201" t="s">
        <v>42</v>
      </c>
      <c r="E25" s="209">
        <v>4</v>
      </c>
      <c r="F25" s="190"/>
      <c r="G25" s="191">
        <f t="shared" si="0"/>
        <v>0</v>
      </c>
    </row>
    <row r="26" spans="1:7" ht="52.8" x14ac:dyDescent="0.25">
      <c r="A26" s="15" t="s">
        <v>242</v>
      </c>
      <c r="B26" s="203">
        <v>741310238</v>
      </c>
      <c r="C26" s="200" t="s">
        <v>227</v>
      </c>
      <c r="D26" s="201" t="s">
        <v>42</v>
      </c>
      <c r="E26" s="202">
        <v>2</v>
      </c>
      <c r="F26" s="190"/>
      <c r="G26" s="191">
        <f t="shared" si="0"/>
        <v>0</v>
      </c>
    </row>
    <row r="27" spans="1:7" ht="26.4" x14ac:dyDescent="0.25">
      <c r="A27" s="15" t="s">
        <v>243</v>
      </c>
      <c r="B27" s="204">
        <v>741311004</v>
      </c>
      <c r="C27" s="194" t="s">
        <v>228</v>
      </c>
      <c r="D27" s="205" t="s">
        <v>42</v>
      </c>
      <c r="E27" s="206">
        <v>2</v>
      </c>
      <c r="F27" s="197"/>
      <c r="G27" s="191">
        <f t="shared" si="0"/>
        <v>0</v>
      </c>
    </row>
    <row r="28" spans="1:7" ht="52.8" x14ac:dyDescent="0.25">
      <c r="A28" s="15" t="s">
        <v>244</v>
      </c>
      <c r="B28" s="207">
        <v>741310251</v>
      </c>
      <c r="C28" s="194" t="s">
        <v>229</v>
      </c>
      <c r="D28" s="185" t="s">
        <v>42</v>
      </c>
      <c r="E28" s="208">
        <v>1</v>
      </c>
      <c r="F28" s="208"/>
      <c r="G28" s="191">
        <f t="shared" si="0"/>
        <v>0</v>
      </c>
    </row>
    <row r="29" spans="1:7" ht="52.8" x14ac:dyDescent="0.25">
      <c r="A29" s="15" t="s">
        <v>245</v>
      </c>
      <c r="B29" s="207">
        <v>741310261</v>
      </c>
      <c r="C29" s="194" t="s">
        <v>230</v>
      </c>
      <c r="D29" s="185" t="s">
        <v>42</v>
      </c>
      <c r="E29" s="208">
        <v>1</v>
      </c>
      <c r="F29" s="208"/>
      <c r="G29" s="191">
        <f t="shared" si="0"/>
        <v>0</v>
      </c>
    </row>
    <row r="30" spans="1:7" x14ac:dyDescent="0.25">
      <c r="A30" s="15"/>
      <c r="B30" s="75"/>
      <c r="C30" s="18"/>
      <c r="D30" s="18"/>
      <c r="E30" s="18"/>
      <c r="F30" s="18"/>
      <c r="G30" s="191"/>
    </row>
    <row r="31" spans="1:7" x14ac:dyDescent="0.25">
      <c r="A31" s="40" t="s">
        <v>73</v>
      </c>
      <c r="B31" s="18"/>
      <c r="C31" s="18"/>
      <c r="D31" s="18"/>
      <c r="E31" s="18"/>
      <c r="F31" s="18"/>
      <c r="G31" s="191"/>
    </row>
    <row r="32" spans="1:7" x14ac:dyDescent="0.25">
      <c r="A32" s="15"/>
      <c r="B32" s="18"/>
      <c r="C32" s="18"/>
      <c r="D32" s="18"/>
      <c r="E32" s="18"/>
      <c r="F32" s="18"/>
      <c r="G32" s="191"/>
    </row>
    <row r="33" spans="1:7" ht="52.8" x14ac:dyDescent="0.25">
      <c r="A33" s="15" t="s">
        <v>246</v>
      </c>
      <c r="B33" s="210" t="s">
        <v>234</v>
      </c>
      <c r="C33" s="211" t="s">
        <v>235</v>
      </c>
      <c r="D33" s="199" t="s">
        <v>42</v>
      </c>
      <c r="E33" s="212">
        <v>64</v>
      </c>
      <c r="F33" s="213"/>
      <c r="G33" s="191">
        <f t="shared" si="0"/>
        <v>0</v>
      </c>
    </row>
    <row r="34" spans="1:7" ht="52.8" x14ac:dyDescent="0.25">
      <c r="A34" s="15" t="s">
        <v>253</v>
      </c>
      <c r="B34" s="210" t="s">
        <v>236</v>
      </c>
      <c r="C34" s="211" t="s">
        <v>237</v>
      </c>
      <c r="D34" s="199" t="s">
        <v>42</v>
      </c>
      <c r="E34" s="212">
        <v>15</v>
      </c>
      <c r="F34" s="213"/>
      <c r="G34" s="191">
        <f t="shared" si="0"/>
        <v>0</v>
      </c>
    </row>
    <row r="35" spans="1:7" x14ac:dyDescent="0.25">
      <c r="A35" s="15"/>
      <c r="B35" s="18"/>
      <c r="C35" s="18"/>
      <c r="D35" s="18"/>
      <c r="E35" s="18"/>
      <c r="F35" s="18"/>
      <c r="G35" s="191"/>
    </row>
    <row r="36" spans="1:7" x14ac:dyDescent="0.25">
      <c r="A36" s="110" t="s">
        <v>82</v>
      </c>
      <c r="B36" s="18"/>
      <c r="C36" s="18"/>
      <c r="D36" s="18"/>
      <c r="E36" s="18"/>
      <c r="F36" s="18"/>
      <c r="G36" s="191"/>
    </row>
    <row r="37" spans="1:7" x14ac:dyDescent="0.25">
      <c r="A37" s="15"/>
      <c r="B37" s="18"/>
      <c r="C37" s="18"/>
      <c r="D37" s="18"/>
      <c r="E37" s="18"/>
      <c r="F37" s="18"/>
      <c r="G37" s="191"/>
    </row>
    <row r="38" spans="1:7" ht="39.6" x14ac:dyDescent="0.25">
      <c r="A38" s="15" t="s">
        <v>254</v>
      </c>
      <c r="B38" s="182">
        <v>741372061</v>
      </c>
      <c r="C38" s="214" t="s">
        <v>238</v>
      </c>
      <c r="D38" s="128" t="s">
        <v>42</v>
      </c>
      <c r="E38" s="128">
        <v>19</v>
      </c>
      <c r="F38" s="215"/>
      <c r="G38" s="191">
        <f t="shared" si="0"/>
        <v>0</v>
      </c>
    </row>
    <row r="39" spans="1:7" ht="39.6" x14ac:dyDescent="0.25">
      <c r="A39" s="15" t="s">
        <v>255</v>
      </c>
      <c r="B39" s="216">
        <v>741372062</v>
      </c>
      <c r="C39" s="214" t="s">
        <v>239</v>
      </c>
      <c r="D39" s="215" t="s">
        <v>42</v>
      </c>
      <c r="E39" s="128">
        <v>61</v>
      </c>
      <c r="F39" s="215"/>
      <c r="G39" s="191">
        <f t="shared" si="0"/>
        <v>0</v>
      </c>
    </row>
    <row r="40" spans="1:7" x14ac:dyDescent="0.25">
      <c r="A40" s="15"/>
      <c r="B40" s="18"/>
      <c r="C40" s="18"/>
      <c r="D40" s="18"/>
      <c r="E40" s="108"/>
      <c r="F40" s="18"/>
      <c r="G40" s="191"/>
    </row>
    <row r="41" spans="1:7" x14ac:dyDescent="0.25">
      <c r="A41" s="40" t="s">
        <v>97</v>
      </c>
      <c r="B41" s="18"/>
      <c r="C41" s="18"/>
      <c r="D41" s="18"/>
      <c r="E41" s="18"/>
      <c r="F41" s="18"/>
      <c r="G41" s="191"/>
    </row>
    <row r="42" spans="1:7" x14ac:dyDescent="0.25">
      <c r="A42" s="15"/>
      <c r="B42" s="18"/>
      <c r="C42" s="18"/>
      <c r="D42" s="18"/>
      <c r="E42" s="18"/>
      <c r="F42" s="18"/>
      <c r="G42" s="191"/>
    </row>
    <row r="43" spans="1:7" ht="26.4" x14ac:dyDescent="0.25">
      <c r="A43" s="15" t="s">
        <v>256</v>
      </c>
      <c r="B43" s="392">
        <v>741210002</v>
      </c>
      <c r="C43" s="393" t="s">
        <v>416</v>
      </c>
      <c r="D43" s="18" t="s">
        <v>42</v>
      </c>
      <c r="E43" s="18">
        <v>1</v>
      </c>
      <c r="F43" s="18"/>
      <c r="G43" s="191">
        <f t="shared" si="0"/>
        <v>0</v>
      </c>
    </row>
    <row r="44" spans="1:7" ht="26.4" x14ac:dyDescent="0.25">
      <c r="A44" s="15" t="s">
        <v>257</v>
      </c>
      <c r="B44" s="216">
        <v>741320183</v>
      </c>
      <c r="C44" s="218" t="s">
        <v>250</v>
      </c>
      <c r="D44" s="218" t="s">
        <v>42</v>
      </c>
      <c r="E44" s="219">
        <v>1</v>
      </c>
      <c r="F44" s="220"/>
      <c r="G44" s="191">
        <f t="shared" si="0"/>
        <v>0</v>
      </c>
    </row>
    <row r="45" spans="1:7" ht="26.4" x14ac:dyDescent="0.25">
      <c r="A45" s="15" t="s">
        <v>280</v>
      </c>
      <c r="B45" s="216">
        <v>741320163</v>
      </c>
      <c r="C45" s="218" t="s">
        <v>252</v>
      </c>
      <c r="D45" s="218" t="s">
        <v>42</v>
      </c>
      <c r="E45" s="219">
        <v>1</v>
      </c>
      <c r="F45" s="220"/>
      <c r="G45" s="191">
        <f t="shared" si="0"/>
        <v>0</v>
      </c>
    </row>
    <row r="46" spans="1:7" ht="26.4" x14ac:dyDescent="0.25">
      <c r="A46" s="15" t="s">
        <v>281</v>
      </c>
      <c r="B46" s="216">
        <v>741320101</v>
      </c>
      <c r="C46" s="221" t="s">
        <v>251</v>
      </c>
      <c r="D46" s="218" t="s">
        <v>42</v>
      </c>
      <c r="E46" s="219">
        <v>2</v>
      </c>
      <c r="F46" s="220"/>
      <c r="G46" s="191">
        <f t="shared" si="0"/>
        <v>0</v>
      </c>
    </row>
    <row r="47" spans="1:7" ht="26.4" x14ac:dyDescent="0.25">
      <c r="A47" s="15" t="s">
        <v>282</v>
      </c>
      <c r="B47" s="113" t="s">
        <v>247</v>
      </c>
      <c r="C47" s="111" t="s">
        <v>121</v>
      </c>
      <c r="D47" s="114" t="s">
        <v>249</v>
      </c>
      <c r="E47" s="115">
        <v>1</v>
      </c>
      <c r="F47" s="72"/>
      <c r="G47" s="191">
        <f t="shared" si="0"/>
        <v>0</v>
      </c>
    </row>
    <row r="48" spans="1:7" ht="26.4" x14ac:dyDescent="0.25">
      <c r="A48" s="15" t="s">
        <v>283</v>
      </c>
      <c r="B48" s="392">
        <v>741210002</v>
      </c>
      <c r="C48" s="393" t="s">
        <v>416</v>
      </c>
      <c r="D48" s="18" t="s">
        <v>42</v>
      </c>
      <c r="E48" s="18">
        <v>1</v>
      </c>
      <c r="F48" s="18"/>
      <c r="G48" s="191">
        <f t="shared" ref="G48" si="1">E48*F48</f>
        <v>0</v>
      </c>
    </row>
    <row r="49" spans="1:8" x14ac:dyDescent="0.25">
      <c r="A49" s="15" t="s">
        <v>284</v>
      </c>
      <c r="B49" s="216" t="s">
        <v>248</v>
      </c>
      <c r="C49" s="222" t="s">
        <v>258</v>
      </c>
      <c r="D49" s="218" t="s">
        <v>249</v>
      </c>
      <c r="E49" s="219">
        <v>0.6</v>
      </c>
      <c r="F49" s="220"/>
      <c r="G49" s="191">
        <f t="shared" si="0"/>
        <v>0</v>
      </c>
    </row>
    <row r="50" spans="1:8" ht="26.4" x14ac:dyDescent="0.25">
      <c r="A50" s="15" t="s">
        <v>285</v>
      </c>
      <c r="B50" s="216">
        <v>741322021</v>
      </c>
      <c r="C50" s="218" t="s">
        <v>259</v>
      </c>
      <c r="D50" s="218" t="s">
        <v>42</v>
      </c>
      <c r="E50" s="219">
        <v>1</v>
      </c>
      <c r="F50" s="220"/>
      <c r="G50" s="191">
        <f t="shared" si="0"/>
        <v>0</v>
      </c>
    </row>
    <row r="51" spans="1:8" ht="26.4" x14ac:dyDescent="0.25">
      <c r="A51" s="15" t="s">
        <v>286</v>
      </c>
      <c r="B51" s="216">
        <v>741320101</v>
      </c>
      <c r="C51" s="221" t="s">
        <v>251</v>
      </c>
      <c r="D51" s="218" t="s">
        <v>42</v>
      </c>
      <c r="E51" s="219">
        <v>22</v>
      </c>
      <c r="F51" s="220"/>
      <c r="G51" s="191">
        <f t="shared" si="0"/>
        <v>0</v>
      </c>
    </row>
    <row r="52" spans="1:8" ht="26.4" x14ac:dyDescent="0.25">
      <c r="A52" s="15" t="s">
        <v>287</v>
      </c>
      <c r="B52" s="216">
        <v>741320163</v>
      </c>
      <c r="C52" s="218" t="s">
        <v>252</v>
      </c>
      <c r="D52" s="218" t="s">
        <v>42</v>
      </c>
      <c r="E52" s="219">
        <v>2</v>
      </c>
      <c r="F52" s="220"/>
      <c r="G52" s="191">
        <f t="shared" si="0"/>
        <v>0</v>
      </c>
    </row>
    <row r="53" spans="1:8" ht="26.4" x14ac:dyDescent="0.25">
      <c r="A53" s="15" t="s">
        <v>288</v>
      </c>
      <c r="B53" s="216">
        <v>741320173</v>
      </c>
      <c r="C53" s="218" t="s">
        <v>260</v>
      </c>
      <c r="D53" s="218" t="s">
        <v>42</v>
      </c>
      <c r="E53" s="219">
        <v>1</v>
      </c>
      <c r="F53" s="220"/>
      <c r="G53" s="191">
        <f t="shared" si="0"/>
        <v>0</v>
      </c>
    </row>
    <row r="54" spans="1:8" ht="26.4" x14ac:dyDescent="0.25">
      <c r="A54" s="15" t="s">
        <v>289</v>
      </c>
      <c r="B54" s="223">
        <v>741321002</v>
      </c>
      <c r="C54" s="224" t="s">
        <v>261</v>
      </c>
      <c r="D54" s="225" t="s">
        <v>42</v>
      </c>
      <c r="E54" s="226">
        <v>3</v>
      </c>
      <c r="F54" s="227"/>
      <c r="G54" s="191">
        <f t="shared" si="0"/>
        <v>0</v>
      </c>
    </row>
    <row r="55" spans="1:8" ht="26.4" x14ac:dyDescent="0.25">
      <c r="A55" s="15" t="s">
        <v>290</v>
      </c>
      <c r="B55" s="216">
        <v>741330634</v>
      </c>
      <c r="C55" s="228" t="s">
        <v>263</v>
      </c>
      <c r="D55" s="225" t="s">
        <v>42</v>
      </c>
      <c r="E55" s="227">
        <v>2</v>
      </c>
      <c r="F55" s="226"/>
      <c r="G55" s="191">
        <f t="shared" si="0"/>
        <v>0</v>
      </c>
    </row>
    <row r="56" spans="1:8" ht="26.4" x14ac:dyDescent="0.25">
      <c r="A56" s="15" t="s">
        <v>291</v>
      </c>
      <c r="B56" s="216">
        <v>741330053</v>
      </c>
      <c r="C56" s="228" t="s">
        <v>262</v>
      </c>
      <c r="D56" s="225" t="s">
        <v>42</v>
      </c>
      <c r="E56" s="227">
        <v>1</v>
      </c>
      <c r="F56" s="226"/>
      <c r="G56" s="191">
        <f t="shared" si="0"/>
        <v>0</v>
      </c>
    </row>
    <row r="57" spans="1:8" ht="26.4" x14ac:dyDescent="0.25">
      <c r="A57" s="15" t="s">
        <v>292</v>
      </c>
      <c r="B57" s="216">
        <v>741321032</v>
      </c>
      <c r="C57" s="224" t="s">
        <v>264</v>
      </c>
      <c r="D57" s="225" t="s">
        <v>42</v>
      </c>
      <c r="E57" s="226">
        <v>1</v>
      </c>
      <c r="F57" s="227"/>
      <c r="G57" s="191">
        <f t="shared" si="0"/>
        <v>0</v>
      </c>
      <c r="H57" s="229"/>
    </row>
    <row r="58" spans="1:8" ht="26.4" x14ac:dyDescent="0.25">
      <c r="A58" s="15" t="s">
        <v>293</v>
      </c>
      <c r="B58" s="216">
        <v>741321042</v>
      </c>
      <c r="C58" s="224" t="s">
        <v>265</v>
      </c>
      <c r="D58" s="225" t="s">
        <v>42</v>
      </c>
      <c r="E58" s="226">
        <v>2</v>
      </c>
      <c r="F58" s="227"/>
      <c r="G58" s="191">
        <f t="shared" si="0"/>
        <v>0</v>
      </c>
    </row>
    <row r="59" spans="1:8" x14ac:dyDescent="0.25">
      <c r="A59" s="15" t="s">
        <v>294</v>
      </c>
      <c r="B59" s="216" t="s">
        <v>268</v>
      </c>
      <c r="C59" s="222" t="s">
        <v>267</v>
      </c>
      <c r="D59" s="218" t="s">
        <v>249</v>
      </c>
      <c r="E59" s="219">
        <v>0.6</v>
      </c>
      <c r="F59" s="220"/>
      <c r="G59" s="191">
        <f t="shared" si="0"/>
        <v>0</v>
      </c>
    </row>
    <row r="60" spans="1:8" x14ac:dyDescent="0.25">
      <c r="A60" s="15" t="s">
        <v>295</v>
      </c>
      <c r="B60" s="216" t="s">
        <v>273</v>
      </c>
      <c r="C60" s="222" t="s">
        <v>274</v>
      </c>
      <c r="D60" s="218" t="s">
        <v>249</v>
      </c>
      <c r="E60" s="219">
        <v>1</v>
      </c>
      <c r="F60" s="220"/>
      <c r="G60" s="191">
        <f t="shared" si="0"/>
        <v>0</v>
      </c>
    </row>
    <row r="61" spans="1:8" ht="26.4" x14ac:dyDescent="0.25">
      <c r="A61" s="15" t="s">
        <v>296</v>
      </c>
      <c r="B61" s="216" t="s">
        <v>271</v>
      </c>
      <c r="C61" s="218" t="s">
        <v>270</v>
      </c>
      <c r="D61" s="222" t="s">
        <v>249</v>
      </c>
      <c r="E61" s="219">
        <v>2</v>
      </c>
      <c r="F61" s="220"/>
      <c r="G61" s="191">
        <f t="shared" si="0"/>
        <v>0</v>
      </c>
    </row>
    <row r="62" spans="1:8" ht="26.4" x14ac:dyDescent="0.25">
      <c r="A62" s="15" t="s">
        <v>297</v>
      </c>
      <c r="B62" s="217">
        <v>741210001</v>
      </c>
      <c r="C62" s="230" t="s">
        <v>275</v>
      </c>
      <c r="D62" s="231" t="s">
        <v>42</v>
      </c>
      <c r="E62" s="232">
        <v>1</v>
      </c>
      <c r="F62" s="232"/>
      <c r="G62" s="191">
        <f t="shared" si="0"/>
        <v>0</v>
      </c>
    </row>
    <row r="63" spans="1:8" x14ac:dyDescent="0.25">
      <c r="A63" s="15" t="s">
        <v>298</v>
      </c>
      <c r="B63" s="216" t="s">
        <v>276</v>
      </c>
      <c r="C63" s="222" t="s">
        <v>277</v>
      </c>
      <c r="D63" s="218" t="s">
        <v>249</v>
      </c>
      <c r="E63" s="219">
        <v>0.6</v>
      </c>
      <c r="F63" s="220"/>
      <c r="G63" s="191">
        <f t="shared" si="0"/>
        <v>0</v>
      </c>
    </row>
    <row r="64" spans="1:8" ht="26.4" x14ac:dyDescent="0.25">
      <c r="A64" s="15" t="s">
        <v>299</v>
      </c>
      <c r="B64" s="216">
        <v>741322021</v>
      </c>
      <c r="C64" s="218" t="s">
        <v>259</v>
      </c>
      <c r="D64" s="218" t="s">
        <v>42</v>
      </c>
      <c r="E64" s="219">
        <v>1</v>
      </c>
      <c r="F64" s="220"/>
      <c r="G64" s="191">
        <f t="shared" si="0"/>
        <v>0</v>
      </c>
    </row>
    <row r="65" spans="1:7" ht="26.4" x14ac:dyDescent="0.25">
      <c r="A65" s="15" t="s">
        <v>300</v>
      </c>
      <c r="B65" s="216">
        <v>741320101</v>
      </c>
      <c r="C65" s="221" t="s">
        <v>251</v>
      </c>
      <c r="D65" s="218" t="s">
        <v>42</v>
      </c>
      <c r="E65" s="219">
        <v>11</v>
      </c>
      <c r="F65" s="220"/>
      <c r="G65" s="191">
        <f t="shared" si="0"/>
        <v>0</v>
      </c>
    </row>
    <row r="66" spans="1:7" ht="26.4" x14ac:dyDescent="0.25">
      <c r="A66" s="15" t="s">
        <v>301</v>
      </c>
      <c r="B66" s="216">
        <v>741320173</v>
      </c>
      <c r="C66" s="218" t="s">
        <v>260</v>
      </c>
      <c r="D66" s="218" t="s">
        <v>42</v>
      </c>
      <c r="E66" s="219">
        <v>1</v>
      </c>
      <c r="F66" s="220"/>
      <c r="G66" s="191">
        <f t="shared" si="0"/>
        <v>0</v>
      </c>
    </row>
    <row r="67" spans="1:7" ht="26.4" x14ac:dyDescent="0.25">
      <c r="A67" s="15" t="s">
        <v>302</v>
      </c>
      <c r="B67" s="216">
        <v>741321042</v>
      </c>
      <c r="C67" s="224" t="s">
        <v>265</v>
      </c>
      <c r="D67" s="225" t="s">
        <v>42</v>
      </c>
      <c r="E67" s="226">
        <v>2</v>
      </c>
      <c r="F67" s="227"/>
      <c r="G67" s="191">
        <f t="shared" si="0"/>
        <v>0</v>
      </c>
    </row>
    <row r="68" spans="1:7" x14ac:dyDescent="0.25">
      <c r="A68" s="15" t="s">
        <v>303</v>
      </c>
      <c r="B68" s="216" t="s">
        <v>278</v>
      </c>
      <c r="C68" s="222" t="s">
        <v>267</v>
      </c>
      <c r="D68" s="218" t="s">
        <v>249</v>
      </c>
      <c r="E68" s="219">
        <v>0.6</v>
      </c>
      <c r="F68" s="220"/>
      <c r="G68" s="191">
        <f t="shared" si="0"/>
        <v>0</v>
      </c>
    </row>
    <row r="69" spans="1:7" x14ac:dyDescent="0.25">
      <c r="A69" s="15" t="s">
        <v>304</v>
      </c>
      <c r="B69" s="216" t="s">
        <v>266</v>
      </c>
      <c r="C69" s="222" t="s">
        <v>279</v>
      </c>
      <c r="D69" s="218" t="s">
        <v>249</v>
      </c>
      <c r="E69" s="219">
        <v>0.95</v>
      </c>
      <c r="F69" s="220"/>
      <c r="G69" s="191">
        <f t="shared" si="0"/>
        <v>0</v>
      </c>
    </row>
    <row r="70" spans="1:7" ht="26.4" x14ac:dyDescent="0.25">
      <c r="A70" s="15" t="s">
        <v>305</v>
      </c>
      <c r="B70" s="216" t="s">
        <v>269</v>
      </c>
      <c r="C70" s="218" t="s">
        <v>270</v>
      </c>
      <c r="D70" s="222" t="s">
        <v>249</v>
      </c>
      <c r="E70" s="219">
        <v>2</v>
      </c>
      <c r="F70" s="220"/>
      <c r="G70" s="191">
        <f t="shared" si="0"/>
        <v>0</v>
      </c>
    </row>
    <row r="71" spans="1:7" x14ac:dyDescent="0.25">
      <c r="A71" s="15"/>
      <c r="B71" s="18"/>
      <c r="C71" s="18"/>
      <c r="D71" s="18"/>
      <c r="E71" s="18"/>
      <c r="F71" s="18"/>
      <c r="G71" s="191"/>
    </row>
    <row r="72" spans="1:7" x14ac:dyDescent="0.25">
      <c r="A72" s="40" t="s">
        <v>156</v>
      </c>
      <c r="B72" s="117"/>
      <c r="C72" s="18"/>
      <c r="D72" s="18"/>
      <c r="E72" s="18"/>
      <c r="F72" s="18"/>
      <c r="G72" s="191"/>
    </row>
    <row r="73" spans="1:7" x14ac:dyDescent="0.25">
      <c r="A73" s="15"/>
      <c r="B73" s="18"/>
      <c r="C73" s="18"/>
      <c r="D73" s="18"/>
      <c r="E73" s="18"/>
      <c r="F73" s="18"/>
      <c r="G73" s="191"/>
    </row>
    <row r="74" spans="1:7" ht="39.6" x14ac:dyDescent="0.25">
      <c r="A74" s="15" t="s">
        <v>306</v>
      </c>
      <c r="B74" s="216">
        <v>741112061</v>
      </c>
      <c r="C74" s="233" t="s">
        <v>309</v>
      </c>
      <c r="D74" s="234" t="s">
        <v>42</v>
      </c>
      <c r="E74" s="235">
        <v>80</v>
      </c>
      <c r="F74" s="236"/>
      <c r="G74" s="191">
        <f t="shared" si="0"/>
        <v>0</v>
      </c>
    </row>
    <row r="75" spans="1:7" ht="52.8" x14ac:dyDescent="0.25">
      <c r="A75" s="15" t="s">
        <v>307</v>
      </c>
      <c r="B75" s="237">
        <v>741112001</v>
      </c>
      <c r="C75" s="194" t="s">
        <v>310</v>
      </c>
      <c r="D75" s="238" t="s">
        <v>42</v>
      </c>
      <c r="E75" s="239">
        <v>20</v>
      </c>
      <c r="F75" s="240"/>
      <c r="G75" s="191">
        <f t="shared" ref="G75:G123" si="2">E75*F75</f>
        <v>0</v>
      </c>
    </row>
    <row r="76" spans="1:7" ht="26.4" x14ac:dyDescent="0.25">
      <c r="A76" s="15" t="s">
        <v>308</v>
      </c>
      <c r="B76" s="245">
        <v>741112101</v>
      </c>
      <c r="C76" s="246" t="s">
        <v>312</v>
      </c>
      <c r="D76" s="247" t="s">
        <v>42</v>
      </c>
      <c r="E76" s="244">
        <v>8</v>
      </c>
      <c r="F76" s="248"/>
      <c r="G76" s="191">
        <f t="shared" si="2"/>
        <v>0</v>
      </c>
    </row>
    <row r="77" spans="1:7" ht="39.6" x14ac:dyDescent="0.25">
      <c r="A77" s="15" t="s">
        <v>320</v>
      </c>
      <c r="B77" s="129">
        <v>741112111</v>
      </c>
      <c r="C77" s="241" t="s">
        <v>311</v>
      </c>
      <c r="D77" s="238" t="s">
        <v>42</v>
      </c>
      <c r="E77" s="242">
        <v>4</v>
      </c>
      <c r="F77" s="243"/>
      <c r="G77" s="191">
        <f t="shared" si="2"/>
        <v>0</v>
      </c>
    </row>
    <row r="78" spans="1:7" ht="39.6" x14ac:dyDescent="0.25">
      <c r="A78" s="15" t="s">
        <v>322</v>
      </c>
      <c r="B78" s="249">
        <v>741110041</v>
      </c>
      <c r="C78" s="250" t="s">
        <v>313</v>
      </c>
      <c r="D78" s="251" t="s">
        <v>17</v>
      </c>
      <c r="E78" s="252">
        <v>5</v>
      </c>
      <c r="F78" s="252"/>
      <c r="G78" s="191">
        <f t="shared" si="2"/>
        <v>0</v>
      </c>
    </row>
    <row r="79" spans="1:7" ht="39.6" x14ac:dyDescent="0.25">
      <c r="A79" s="15" t="s">
        <v>323</v>
      </c>
      <c r="B79" s="131">
        <v>741910502</v>
      </c>
      <c r="C79" s="253" t="s">
        <v>314</v>
      </c>
      <c r="D79" s="254" t="s">
        <v>162</v>
      </c>
      <c r="E79" s="197">
        <v>3</v>
      </c>
      <c r="F79" s="255"/>
      <c r="G79" s="191">
        <f t="shared" si="2"/>
        <v>0</v>
      </c>
    </row>
    <row r="80" spans="1:7" ht="39.6" x14ac:dyDescent="0.25">
      <c r="A80" s="15" t="s">
        <v>326</v>
      </c>
      <c r="B80" s="256">
        <v>460932111</v>
      </c>
      <c r="C80" s="257" t="s">
        <v>315</v>
      </c>
      <c r="D80" s="185" t="s">
        <v>42</v>
      </c>
      <c r="E80" s="186">
        <v>320</v>
      </c>
      <c r="F80" s="186"/>
      <c r="G80" s="191">
        <f t="shared" si="2"/>
        <v>0</v>
      </c>
    </row>
    <row r="81" spans="1:7" ht="26.4" x14ac:dyDescent="0.25">
      <c r="A81" s="15" t="s">
        <v>327</v>
      </c>
      <c r="B81" s="258">
        <v>741231012</v>
      </c>
      <c r="C81" s="253" t="s">
        <v>316</v>
      </c>
      <c r="D81" s="259" t="s">
        <v>42</v>
      </c>
      <c r="E81" s="197">
        <v>2</v>
      </c>
      <c r="F81" s="260"/>
      <c r="G81" s="191">
        <f t="shared" si="2"/>
        <v>0</v>
      </c>
    </row>
    <row r="82" spans="1:7" x14ac:dyDescent="0.25">
      <c r="A82" s="15" t="s">
        <v>328</v>
      </c>
      <c r="B82" s="38" t="s">
        <v>272</v>
      </c>
      <c r="C82" s="39" t="s">
        <v>317</v>
      </c>
      <c r="D82" s="100" t="s">
        <v>249</v>
      </c>
      <c r="E82" s="18">
        <v>1</v>
      </c>
      <c r="F82" s="18"/>
      <c r="G82" s="191">
        <f t="shared" si="2"/>
        <v>0</v>
      </c>
    </row>
    <row r="83" spans="1:7" x14ac:dyDescent="0.25">
      <c r="A83" s="15" t="s">
        <v>329</v>
      </c>
      <c r="B83" s="38" t="s">
        <v>368</v>
      </c>
      <c r="C83" s="261" t="s">
        <v>318</v>
      </c>
      <c r="D83" s="262" t="s">
        <v>249</v>
      </c>
      <c r="E83" s="261">
        <v>17</v>
      </c>
      <c r="F83" s="236"/>
      <c r="G83" s="191">
        <f t="shared" si="2"/>
        <v>0</v>
      </c>
    </row>
    <row r="84" spans="1:7" ht="26.4" x14ac:dyDescent="0.25">
      <c r="A84" s="15" t="s">
        <v>330</v>
      </c>
      <c r="B84" s="263">
        <v>741420022</v>
      </c>
      <c r="C84" s="264" t="s">
        <v>319</v>
      </c>
      <c r="D84" s="265" t="s">
        <v>42</v>
      </c>
      <c r="E84" s="266">
        <v>20</v>
      </c>
      <c r="F84" s="266"/>
      <c r="G84" s="191">
        <f t="shared" si="2"/>
        <v>0</v>
      </c>
    </row>
    <row r="85" spans="1:7" x14ac:dyDescent="0.25">
      <c r="A85" s="63"/>
      <c r="B85" s="132"/>
      <c r="C85" s="39"/>
      <c r="D85" s="100"/>
      <c r="E85" s="133"/>
      <c r="F85" s="133"/>
      <c r="G85" s="191"/>
    </row>
    <row r="86" spans="1:7" x14ac:dyDescent="0.25">
      <c r="A86" s="137" t="s">
        <v>180</v>
      </c>
      <c r="B86" s="132"/>
      <c r="C86" s="39"/>
      <c r="D86" s="100"/>
      <c r="E86" s="133"/>
      <c r="F86" s="133"/>
      <c r="G86" s="191"/>
    </row>
    <row r="87" spans="1:7" x14ac:dyDescent="0.25">
      <c r="A87" s="63"/>
      <c r="B87" s="132"/>
      <c r="C87" s="39"/>
      <c r="D87" s="100"/>
      <c r="E87" s="133"/>
      <c r="F87" s="133"/>
      <c r="G87" s="191"/>
    </row>
    <row r="88" spans="1:7" s="324" customFormat="1" x14ac:dyDescent="0.25">
      <c r="A88" s="322" t="s">
        <v>332</v>
      </c>
      <c r="B88" s="267">
        <v>742121001</v>
      </c>
      <c r="C88" s="394" t="s">
        <v>321</v>
      </c>
      <c r="D88" s="395" t="s">
        <v>17</v>
      </c>
      <c r="E88" s="108">
        <v>430</v>
      </c>
      <c r="F88" s="396"/>
      <c r="G88" s="397">
        <f t="shared" si="2"/>
        <v>0</v>
      </c>
    </row>
    <row r="89" spans="1:7" s="324" customFormat="1" ht="39.6" x14ac:dyDescent="0.25">
      <c r="A89" s="322" t="s">
        <v>333</v>
      </c>
      <c r="B89" s="249">
        <v>741110041</v>
      </c>
      <c r="C89" s="250" t="s">
        <v>313</v>
      </c>
      <c r="D89" s="251" t="s">
        <v>17</v>
      </c>
      <c r="E89" s="252">
        <v>250</v>
      </c>
      <c r="F89" s="252"/>
      <c r="G89" s="191">
        <f t="shared" ref="G89" si="3">E89*F89</f>
        <v>0</v>
      </c>
    </row>
    <row r="90" spans="1:7" ht="39.6" x14ac:dyDescent="0.25">
      <c r="A90" s="322" t="s">
        <v>334</v>
      </c>
      <c r="B90" s="216">
        <v>741112061</v>
      </c>
      <c r="C90" s="233" t="s">
        <v>309</v>
      </c>
      <c r="D90" s="234" t="s">
        <v>42</v>
      </c>
      <c r="E90" s="18">
        <v>7</v>
      </c>
      <c r="F90" s="236"/>
      <c r="G90" s="191">
        <f t="shared" si="2"/>
        <v>0</v>
      </c>
    </row>
    <row r="91" spans="1:7" ht="52.8" x14ac:dyDescent="0.25">
      <c r="A91" s="322" t="s">
        <v>335</v>
      </c>
      <c r="B91" s="237">
        <v>741112001</v>
      </c>
      <c r="C91" s="194" t="s">
        <v>310</v>
      </c>
      <c r="D91" s="238" t="s">
        <v>42</v>
      </c>
      <c r="E91" s="18">
        <v>7</v>
      </c>
      <c r="F91" s="240"/>
      <c r="G91" s="191">
        <f t="shared" si="2"/>
        <v>0</v>
      </c>
    </row>
    <row r="92" spans="1:7" ht="39.6" x14ac:dyDescent="0.25">
      <c r="A92" s="322" t="s">
        <v>336</v>
      </c>
      <c r="B92" s="268">
        <v>742330042</v>
      </c>
      <c r="C92" s="269" t="s">
        <v>324</v>
      </c>
      <c r="D92" s="270" t="s">
        <v>42</v>
      </c>
      <c r="E92" s="271">
        <v>7</v>
      </c>
      <c r="F92" s="272"/>
      <c r="G92" s="191">
        <f t="shared" si="2"/>
        <v>0</v>
      </c>
    </row>
    <row r="93" spans="1:7" x14ac:dyDescent="0.25">
      <c r="A93" s="322" t="s">
        <v>337</v>
      </c>
      <c r="B93" s="273">
        <v>742330051</v>
      </c>
      <c r="C93" s="250" t="s">
        <v>325</v>
      </c>
      <c r="D93" s="274" t="s">
        <v>42</v>
      </c>
      <c r="E93" s="275">
        <v>7</v>
      </c>
      <c r="F93" s="276"/>
      <c r="G93" s="191">
        <f t="shared" si="2"/>
        <v>0</v>
      </c>
    </row>
    <row r="94" spans="1:7" ht="26.4" x14ac:dyDescent="0.25">
      <c r="A94" s="322" t="s">
        <v>338</v>
      </c>
      <c r="B94" s="132">
        <v>742320001</v>
      </c>
      <c r="C94" s="326" t="s">
        <v>362</v>
      </c>
      <c r="D94" s="123" t="s">
        <v>42</v>
      </c>
      <c r="E94" s="108">
        <v>1</v>
      </c>
      <c r="F94" s="133"/>
      <c r="G94" s="191">
        <f t="shared" si="2"/>
        <v>0</v>
      </c>
    </row>
    <row r="95" spans="1:7" x14ac:dyDescent="0.25">
      <c r="A95" s="322" t="s">
        <v>339</v>
      </c>
      <c r="B95" s="132">
        <v>742310002</v>
      </c>
      <c r="C95" s="111" t="s">
        <v>359</v>
      </c>
      <c r="D95" s="123" t="s">
        <v>42</v>
      </c>
      <c r="E95" s="108">
        <v>1</v>
      </c>
      <c r="F95" s="133"/>
      <c r="G95" s="191">
        <f t="shared" si="2"/>
        <v>0</v>
      </c>
    </row>
    <row r="96" spans="1:7" x14ac:dyDescent="0.25">
      <c r="A96" s="322" t="s">
        <v>340</v>
      </c>
      <c r="B96" s="132">
        <v>742310006</v>
      </c>
      <c r="C96" s="100" t="s">
        <v>186</v>
      </c>
      <c r="D96" s="123" t="s">
        <v>42</v>
      </c>
      <c r="E96" s="108">
        <v>2</v>
      </c>
      <c r="F96" s="133"/>
      <c r="G96" s="191">
        <f t="shared" si="2"/>
        <v>0</v>
      </c>
    </row>
    <row r="97" spans="1:7" s="324" customFormat="1" ht="12.45" customHeight="1" x14ac:dyDescent="0.25">
      <c r="A97" s="322" t="s">
        <v>349</v>
      </c>
      <c r="B97" s="132">
        <v>742230003</v>
      </c>
      <c r="C97" s="100" t="s">
        <v>360</v>
      </c>
      <c r="D97" s="123" t="s">
        <v>42</v>
      </c>
      <c r="E97" s="108">
        <v>4</v>
      </c>
      <c r="F97" s="323"/>
      <c r="G97" s="191">
        <f t="shared" si="2"/>
        <v>0</v>
      </c>
    </row>
    <row r="98" spans="1:7" ht="26.4" x14ac:dyDescent="0.25">
      <c r="A98" s="322" t="s">
        <v>353</v>
      </c>
      <c r="B98" s="132">
        <v>742230005</v>
      </c>
      <c r="C98" s="111" t="s">
        <v>361</v>
      </c>
      <c r="D98" s="123" t="s">
        <v>42</v>
      </c>
      <c r="E98" s="108">
        <v>4</v>
      </c>
      <c r="F98" s="133"/>
      <c r="G98" s="191">
        <f t="shared" si="2"/>
        <v>0</v>
      </c>
    </row>
    <row r="99" spans="1:7" ht="26.4" x14ac:dyDescent="0.25">
      <c r="A99" s="322" t="s">
        <v>354</v>
      </c>
      <c r="B99" s="132">
        <v>742230001</v>
      </c>
      <c r="C99" s="334" t="s">
        <v>363</v>
      </c>
      <c r="D99" s="123" t="s">
        <v>42</v>
      </c>
      <c r="E99" s="108">
        <v>1</v>
      </c>
      <c r="F99" s="133"/>
      <c r="G99" s="191">
        <f t="shared" si="2"/>
        <v>0</v>
      </c>
    </row>
    <row r="100" spans="1:7" ht="26.4" x14ac:dyDescent="0.25">
      <c r="A100" s="322" t="s">
        <v>355</v>
      </c>
      <c r="B100" s="277">
        <v>742230101</v>
      </c>
      <c r="C100" s="331" t="s">
        <v>364</v>
      </c>
      <c r="D100" s="332" t="s">
        <v>42</v>
      </c>
      <c r="E100" s="278">
        <v>4</v>
      </c>
      <c r="F100" s="178"/>
      <c r="G100" s="191">
        <f t="shared" si="2"/>
        <v>0</v>
      </c>
    </row>
    <row r="101" spans="1:7" ht="26.4" x14ac:dyDescent="0.25">
      <c r="A101" s="322" t="s">
        <v>356</v>
      </c>
      <c r="B101" s="327">
        <v>742230102</v>
      </c>
      <c r="C101" s="333" t="s">
        <v>365</v>
      </c>
      <c r="D101" s="328" t="s">
        <v>42</v>
      </c>
      <c r="E101" s="329">
        <v>1</v>
      </c>
      <c r="F101" s="330"/>
      <c r="G101" s="191">
        <f t="shared" si="2"/>
        <v>0</v>
      </c>
    </row>
    <row r="102" spans="1:7" ht="26.4" x14ac:dyDescent="0.25">
      <c r="A102" s="322" t="s">
        <v>357</v>
      </c>
      <c r="B102" s="277">
        <v>742230103</v>
      </c>
      <c r="C102" s="326" t="s">
        <v>366</v>
      </c>
      <c r="D102" s="123" t="s">
        <v>42</v>
      </c>
      <c r="E102" s="278">
        <v>4</v>
      </c>
      <c r="F102" s="178"/>
      <c r="G102" s="191">
        <f t="shared" si="2"/>
        <v>0</v>
      </c>
    </row>
    <row r="103" spans="1:7" x14ac:dyDescent="0.25">
      <c r="A103" s="63"/>
      <c r="B103" s="132"/>
      <c r="C103" s="39"/>
      <c r="D103" s="100"/>
      <c r="E103" s="133"/>
      <c r="F103" s="133"/>
      <c r="G103" s="191"/>
    </row>
    <row r="104" spans="1:7" x14ac:dyDescent="0.25">
      <c r="A104" s="180" t="s">
        <v>207</v>
      </c>
      <c r="B104" s="132"/>
      <c r="C104" s="398"/>
      <c r="D104" s="177"/>
      <c r="E104" s="178"/>
      <c r="F104" s="179"/>
      <c r="G104" s="191"/>
    </row>
    <row r="105" spans="1:7" x14ac:dyDescent="0.25">
      <c r="A105" s="175"/>
      <c r="B105" s="132"/>
      <c r="C105" s="398"/>
      <c r="D105" s="177"/>
      <c r="E105" s="178"/>
      <c r="F105" s="179"/>
      <c r="G105" s="191"/>
    </row>
    <row r="106" spans="1:7" ht="39.6" x14ac:dyDescent="0.25">
      <c r="A106" s="175" t="s">
        <v>358</v>
      </c>
      <c r="B106" s="132">
        <v>741374823</v>
      </c>
      <c r="C106" s="399" t="s">
        <v>367</v>
      </c>
      <c r="D106" s="177" t="s">
        <v>42</v>
      </c>
      <c r="E106" s="178">
        <v>60</v>
      </c>
      <c r="F106" s="179"/>
      <c r="G106" s="191">
        <f t="shared" si="2"/>
        <v>0</v>
      </c>
    </row>
    <row r="107" spans="1:7" x14ac:dyDescent="0.25">
      <c r="A107" s="175" t="s">
        <v>417</v>
      </c>
      <c r="B107" s="132" t="s">
        <v>369</v>
      </c>
      <c r="C107" s="300" t="s">
        <v>331</v>
      </c>
      <c r="D107" s="177" t="s">
        <v>249</v>
      </c>
      <c r="E107" s="178">
        <v>24</v>
      </c>
      <c r="F107" s="179"/>
      <c r="G107" s="191">
        <f t="shared" si="2"/>
        <v>0</v>
      </c>
    </row>
    <row r="108" spans="1:7" ht="26.4" x14ac:dyDescent="0.25">
      <c r="A108" s="175" t="s">
        <v>418</v>
      </c>
      <c r="B108" s="132">
        <v>741211817</v>
      </c>
      <c r="C108" s="326" t="s">
        <v>370</v>
      </c>
      <c r="D108" s="177" t="s">
        <v>42</v>
      </c>
      <c r="E108" s="178">
        <v>3</v>
      </c>
      <c r="F108" s="179"/>
      <c r="G108" s="191">
        <f t="shared" si="2"/>
        <v>0</v>
      </c>
    </row>
    <row r="109" spans="1:7" x14ac:dyDescent="0.25">
      <c r="A109" s="175"/>
      <c r="B109" s="132"/>
      <c r="C109" s="176"/>
      <c r="D109" s="177"/>
      <c r="E109" s="178"/>
      <c r="F109" s="179"/>
      <c r="G109" s="191"/>
    </row>
    <row r="110" spans="1:7" x14ac:dyDescent="0.25">
      <c r="A110" s="140" t="s">
        <v>201</v>
      </c>
      <c r="B110" s="141"/>
      <c r="C110" s="142"/>
      <c r="D110" s="143"/>
      <c r="E110" s="144"/>
      <c r="F110" s="145"/>
      <c r="G110" s="191"/>
    </row>
    <row r="111" spans="1:7" x14ac:dyDescent="0.25">
      <c r="A111" s="175"/>
      <c r="B111" s="132"/>
      <c r="C111" s="176"/>
      <c r="D111" s="177"/>
      <c r="E111" s="178"/>
      <c r="F111" s="179"/>
      <c r="G111" s="191"/>
    </row>
    <row r="112" spans="1:7" x14ac:dyDescent="0.25">
      <c r="A112" s="280" t="s">
        <v>419</v>
      </c>
      <c r="B112" s="182" t="s">
        <v>371</v>
      </c>
      <c r="C112" s="281" t="s">
        <v>341</v>
      </c>
      <c r="D112" s="282" t="s">
        <v>249</v>
      </c>
      <c r="E112" s="283">
        <v>4</v>
      </c>
      <c r="F112" s="284"/>
      <c r="G112" s="191">
        <f t="shared" si="2"/>
        <v>0</v>
      </c>
    </row>
    <row r="113" spans="1:7" ht="26.4" x14ac:dyDescent="0.25">
      <c r="A113" s="280" t="s">
        <v>402</v>
      </c>
      <c r="B113" s="182" t="s">
        <v>372</v>
      </c>
      <c r="C113" s="319" t="s">
        <v>351</v>
      </c>
      <c r="D113" s="320" t="s">
        <v>249</v>
      </c>
      <c r="E113" s="319">
        <v>17</v>
      </c>
      <c r="F113" s="319"/>
      <c r="G113" s="191">
        <f t="shared" si="2"/>
        <v>0</v>
      </c>
    </row>
    <row r="114" spans="1:7" ht="26.4" x14ac:dyDescent="0.25">
      <c r="A114" s="280" t="s">
        <v>405</v>
      </c>
      <c r="B114" s="182" t="s">
        <v>373</v>
      </c>
      <c r="C114" s="183" t="s">
        <v>352</v>
      </c>
      <c r="D114" s="279" t="s">
        <v>249</v>
      </c>
      <c r="E114" s="255">
        <v>126</v>
      </c>
      <c r="F114" s="321"/>
      <c r="G114" s="191">
        <f t="shared" si="2"/>
        <v>0</v>
      </c>
    </row>
    <row r="115" spans="1:7" x14ac:dyDescent="0.25">
      <c r="A115" s="280" t="s">
        <v>407</v>
      </c>
      <c r="B115" s="182" t="s">
        <v>374</v>
      </c>
      <c r="C115" s="285" t="s">
        <v>342</v>
      </c>
      <c r="D115" s="286" t="s">
        <v>249</v>
      </c>
      <c r="E115" s="287">
        <v>8</v>
      </c>
      <c r="F115" s="288"/>
      <c r="G115" s="191">
        <f t="shared" si="2"/>
        <v>0</v>
      </c>
    </row>
    <row r="116" spans="1:7" x14ac:dyDescent="0.25">
      <c r="A116" s="280" t="s">
        <v>408</v>
      </c>
      <c r="B116" s="182" t="s">
        <v>375</v>
      </c>
      <c r="C116" s="290" t="s">
        <v>343</v>
      </c>
      <c r="D116" s="286" t="s">
        <v>249</v>
      </c>
      <c r="E116" s="287">
        <v>8</v>
      </c>
      <c r="F116" s="291"/>
      <c r="G116" s="191">
        <f t="shared" si="2"/>
        <v>0</v>
      </c>
    </row>
    <row r="117" spans="1:7" x14ac:dyDescent="0.25">
      <c r="A117" s="280" t="s">
        <v>409</v>
      </c>
      <c r="B117" s="182" t="s">
        <v>376</v>
      </c>
      <c r="C117" s="292" t="s">
        <v>344</v>
      </c>
      <c r="D117" s="286" t="s">
        <v>249</v>
      </c>
      <c r="E117" s="291">
        <v>6</v>
      </c>
      <c r="F117" s="291"/>
      <c r="G117" s="191">
        <f t="shared" si="2"/>
        <v>0</v>
      </c>
    </row>
    <row r="118" spans="1:7" ht="26.4" x14ac:dyDescent="0.25">
      <c r="A118" s="280" t="s">
        <v>410</v>
      </c>
      <c r="B118" s="182" t="s">
        <v>377</v>
      </c>
      <c r="C118" s="293" t="s">
        <v>345</v>
      </c>
      <c r="D118" s="294" t="s">
        <v>249</v>
      </c>
      <c r="E118" s="295">
        <v>24</v>
      </c>
      <c r="F118" s="296"/>
      <c r="G118" s="191">
        <f t="shared" si="2"/>
        <v>0</v>
      </c>
    </row>
    <row r="119" spans="1:7" x14ac:dyDescent="0.25">
      <c r="A119" s="280" t="s">
        <v>411</v>
      </c>
      <c r="B119" s="182" t="s">
        <v>350</v>
      </c>
      <c r="C119" s="297" t="s">
        <v>346</v>
      </c>
      <c r="D119" s="294" t="s">
        <v>249</v>
      </c>
      <c r="E119" s="298">
        <v>5</v>
      </c>
      <c r="F119" s="296"/>
      <c r="G119" s="191">
        <f t="shared" si="2"/>
        <v>0</v>
      </c>
    </row>
    <row r="120" spans="1:7" ht="39.6" x14ac:dyDescent="0.25">
      <c r="A120" s="280" t="s">
        <v>412</v>
      </c>
      <c r="B120" s="299">
        <v>741810002</v>
      </c>
      <c r="C120" s="194" t="s">
        <v>378</v>
      </c>
      <c r="D120" s="300" t="s">
        <v>42</v>
      </c>
      <c r="E120" s="301">
        <v>1</v>
      </c>
      <c r="F120" s="302"/>
      <c r="G120" s="191">
        <f t="shared" si="2"/>
        <v>0</v>
      </c>
    </row>
    <row r="121" spans="1:7" ht="26.4" x14ac:dyDescent="0.25">
      <c r="A121" s="280" t="s">
        <v>413</v>
      </c>
      <c r="B121" s="249">
        <v>741820102</v>
      </c>
      <c r="C121" s="387" t="s">
        <v>403</v>
      </c>
      <c r="D121" s="388" t="s">
        <v>42</v>
      </c>
      <c r="E121" s="261">
        <v>1</v>
      </c>
      <c r="F121" s="389"/>
      <c r="G121" s="382">
        <f t="shared" si="2"/>
        <v>0</v>
      </c>
    </row>
    <row r="122" spans="1:7" x14ac:dyDescent="0.25">
      <c r="A122" s="280" t="s">
        <v>414</v>
      </c>
      <c r="B122" s="391" t="s">
        <v>404</v>
      </c>
      <c r="C122" s="387" t="s">
        <v>431</v>
      </c>
      <c r="D122" s="388" t="s">
        <v>42</v>
      </c>
      <c r="E122" s="261">
        <v>1</v>
      </c>
      <c r="F122" s="389"/>
      <c r="G122" s="382">
        <f t="shared" si="2"/>
        <v>0</v>
      </c>
    </row>
    <row r="123" spans="1:7" x14ac:dyDescent="0.25">
      <c r="A123" s="280" t="s">
        <v>415</v>
      </c>
      <c r="B123" s="391" t="s">
        <v>406</v>
      </c>
      <c r="C123" s="303" t="s">
        <v>347</v>
      </c>
      <c r="D123" s="383" t="s">
        <v>348</v>
      </c>
      <c r="E123" s="384">
        <v>1</v>
      </c>
      <c r="F123" s="385"/>
      <c r="G123" s="386">
        <f t="shared" si="2"/>
        <v>0</v>
      </c>
    </row>
    <row r="124" spans="1:7" ht="13.8" thickBot="1" x14ac:dyDescent="0.3">
      <c r="A124" s="289"/>
      <c r="B124" s="304"/>
      <c r="C124" s="305"/>
      <c r="D124" s="306"/>
      <c r="E124" s="307"/>
      <c r="F124" s="308"/>
      <c r="G124" s="309"/>
    </row>
    <row r="125" spans="1:7" x14ac:dyDescent="0.25">
      <c r="A125" s="310"/>
      <c r="B125" s="311"/>
      <c r="C125" s="311"/>
      <c r="D125" s="311"/>
      <c r="E125" s="311"/>
      <c r="F125" s="311"/>
      <c r="G125" s="312"/>
    </row>
    <row r="126" spans="1:7" x14ac:dyDescent="0.25">
      <c r="A126" s="313"/>
      <c r="B126" s="314" t="s">
        <v>379</v>
      </c>
      <c r="C126" s="314"/>
      <c r="D126" s="314"/>
      <c r="E126" s="314"/>
      <c r="F126" s="314"/>
      <c r="G126" s="315">
        <f>SUM(G11:G125)</f>
        <v>0</v>
      </c>
    </row>
    <row r="127" spans="1:7" ht="13.8" thickBot="1" x14ac:dyDescent="0.3">
      <c r="A127" s="316"/>
      <c r="B127" s="317"/>
      <c r="C127" s="317"/>
      <c r="D127" s="317"/>
      <c r="E127" s="317"/>
      <c r="F127" s="317"/>
      <c r="G127" s="318"/>
    </row>
  </sheetData>
  <phoneticPr fontId="4" type="noConversion"/>
  <pageMargins left="0.7" right="0.7" top="0.78740157499999996" bottom="0.78740157499999996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1.NP rekapitulace</vt:lpstr>
      <vt:lpstr>1.NP  materiál</vt:lpstr>
      <vt:lpstr>1.NP montáž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Skalova</dc:creator>
  <cp:lastModifiedBy>kolář</cp:lastModifiedBy>
  <dcterms:created xsi:type="dcterms:W3CDTF">2022-03-25T08:42:05Z</dcterms:created>
  <dcterms:modified xsi:type="dcterms:W3CDTF">2022-05-30T05:30:47Z</dcterms:modified>
</cp:coreProperties>
</file>