
<file path=[Content_Types].xml><?xml version="1.0" encoding="utf-8"?>
<Types xmlns="http://schemas.openxmlformats.org/package/2006/content-types">
  <Default Extension="xml" ContentType="application/xml"/>
  <Default Extension="jpeg" ContentType="image/jpeg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423"/>
  <workbookPr filterPrivacy="1" showInkAnnotation="0" autoCompressPictures="0"/>
  <bookViews>
    <workbookView xWindow="16520" yWindow="0" windowWidth="30100" windowHeight="25340" activeTab="3"/>
  </bookViews>
  <sheets>
    <sheet name="Krycí list nabídky" sheetId="1" r:id="rId1"/>
    <sheet name="Tech parametry" sheetId="2" r:id="rId2"/>
    <sheet name="Harmonogram" sheetId="4" r:id="rId3"/>
    <sheet name="Ostatní roz. náklady" sheetId="5" r:id="rId4"/>
  </sheets>
  <externalReferences>
    <externalReference r:id="rId5"/>
    <externalReference r:id="rId6"/>
    <externalReference r:id="rId7"/>
  </externalReferences>
  <definedNames>
    <definedName name="cisloobjektu">'[1]Krycí list'!$A$4</definedName>
    <definedName name="fghjhg">'[2]Krycí list'!$A$4</definedName>
    <definedName name="nazevobjektu">'[1]Krycí list'!$C$4</definedName>
    <definedName name="_xlnm.Print_Area" localSheetId="0">'Krycí list nabídky'!$A$1:$M$73</definedName>
    <definedName name="whefuigf">'[2]Krycí list'!$C$4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13" i="5" l="1"/>
  <c r="M36" i="1"/>
  <c r="M37" i="1"/>
  <c r="M35" i="1"/>
  <c r="M33" i="1"/>
  <c r="M34" i="1"/>
  <c r="M32" i="1"/>
  <c r="D37" i="1"/>
  <c r="D36" i="1"/>
  <c r="D35" i="1"/>
  <c r="D34" i="1"/>
  <c r="D33" i="1"/>
  <c r="D32" i="1"/>
  <c r="M29" i="1"/>
  <c r="D30" i="1"/>
  <c r="D31" i="1"/>
  <c r="D29" i="1"/>
  <c r="M31" i="1"/>
  <c r="M30" i="1"/>
  <c r="C13" i="4"/>
  <c r="D13" i="4"/>
  <c r="AK13" i="4"/>
  <c r="AL13" i="4"/>
  <c r="E13" i="4"/>
  <c r="F13" i="4"/>
  <c r="G13" i="4"/>
  <c r="H13" i="4"/>
  <c r="I13" i="4"/>
  <c r="J13" i="4"/>
  <c r="K13" i="4"/>
  <c r="L13" i="4"/>
  <c r="M13" i="4"/>
  <c r="N13" i="4"/>
  <c r="O13" i="4"/>
  <c r="P13" i="4"/>
  <c r="Q13" i="4"/>
  <c r="R13" i="4"/>
  <c r="S13" i="4"/>
  <c r="T13" i="4"/>
  <c r="U13" i="4"/>
  <c r="V13" i="4"/>
  <c r="W13" i="4"/>
  <c r="X13" i="4"/>
  <c r="Y13" i="4"/>
  <c r="Z13" i="4"/>
  <c r="AA13" i="4"/>
  <c r="AB13" i="4"/>
  <c r="AC13" i="4"/>
  <c r="AD13" i="4"/>
  <c r="AE13" i="4"/>
  <c r="AF13" i="4"/>
  <c r="AG13" i="4"/>
  <c r="AH13" i="4"/>
  <c r="AI13" i="4"/>
  <c r="AJ13" i="4"/>
  <c r="AM13" i="4"/>
  <c r="L23" i="1"/>
  <c r="G16" i="5"/>
  <c r="G12" i="5"/>
  <c r="G14" i="5"/>
  <c r="G15" i="5"/>
  <c r="G17" i="5"/>
  <c r="G18" i="5"/>
  <c r="G19" i="5"/>
  <c r="G20" i="5"/>
  <c r="G21" i="5"/>
  <c r="G22" i="5"/>
  <c r="F23" i="5"/>
  <c r="K23" i="1"/>
  <c r="K24" i="1"/>
  <c r="A32" i="5"/>
  <c r="A2" i="5"/>
  <c r="B8" i="5"/>
  <c r="A1" i="5"/>
  <c r="AN10" i="4"/>
  <c r="F25" i="5"/>
  <c r="A6" i="5"/>
  <c r="A53" i="2"/>
  <c r="A25" i="4"/>
  <c r="A5" i="4"/>
  <c r="A6" i="2"/>
  <c r="A2" i="2"/>
  <c r="A2" i="4"/>
  <c r="A1" i="2"/>
  <c r="A1" i="4"/>
  <c r="M59" i="1"/>
  <c r="M64" i="1"/>
  <c r="M23" i="1"/>
</calcChain>
</file>

<file path=xl/sharedStrings.xml><?xml version="1.0" encoding="utf-8"?>
<sst xmlns="http://schemas.openxmlformats.org/spreadsheetml/2006/main" count="328" uniqueCount="197">
  <si>
    <t>Název nebo obchodní firma uchazeče</t>
  </si>
  <si>
    <t>Právní forma uchazeče</t>
  </si>
  <si>
    <t>Sídlo uchazeče</t>
  </si>
  <si>
    <t>Identifikační číslo uchazeče</t>
  </si>
  <si>
    <t>Daňové identifikační číslo uchazeče</t>
  </si>
  <si>
    <t>Jméno a příjmení statutárního orgánu uchazeče nebo jeho členů</t>
  </si>
  <si>
    <t>Jméno a příjmení jiné fyzické osoby oprávněné jednat jménem uchazeče</t>
  </si>
  <si>
    <t>Telefon uchazeče</t>
  </si>
  <si>
    <t>Fax uchazeče</t>
  </si>
  <si>
    <t>E-mailová adresa uchazeče</t>
  </si>
  <si>
    <t>popis</t>
  </si>
  <si>
    <t>bez DPH</t>
  </si>
  <si>
    <t>včetně DPH</t>
  </si>
  <si>
    <t>Legenda</t>
  </si>
  <si>
    <t>takto označené buňky vyplní uchazeč</t>
  </si>
  <si>
    <t>DPH</t>
  </si>
  <si>
    <t>nabídková cena v Kč</t>
  </si>
  <si>
    <t>za dodavatele</t>
  </si>
  <si>
    <r>
      <t xml:space="preserve">    </t>
    </r>
    <r>
      <rPr>
        <b/>
        <i/>
        <sz val="14"/>
        <color indexed="39"/>
        <rFont val="Verdana"/>
      </rPr>
      <t xml:space="preserve">                                           </t>
    </r>
  </si>
  <si>
    <t>Nabídková cena - celková výše nabídkové ceny v Kč bez DPH</t>
  </si>
  <si>
    <t>Technická úroveň nabízeného plnění - technické parametry</t>
  </si>
  <si>
    <t>v Kč bez DPH</t>
  </si>
  <si>
    <t>nabízená hodnota</t>
  </si>
  <si>
    <t>Krycí list nabídky</t>
  </si>
  <si>
    <t>………………………….......……….…………</t>
  </si>
  <si>
    <t>Provozní náklady – roční náklady na záruční servis v Kč bez DPH</t>
  </si>
  <si>
    <t>pro hodnocení subkritérií 2. dílčího hodnotícího kritéria</t>
  </si>
  <si>
    <t>Typové označení uchazečem nabízeného výtahu</t>
  </si>
  <si>
    <t>Stručný popis uchazečem nabízeného výtahu</t>
  </si>
  <si>
    <t xml:space="preserve">Údaje k technickým parametrům uchazečem nabízeného výtahu, které budou předmětem hodnocení subkritérií 2. dílčího hodnotícího kritéria </t>
  </si>
  <si>
    <t>mm</t>
  </si>
  <si>
    <t>kg</t>
  </si>
  <si>
    <t xml:space="preserve">Informativní údaje k technickým parametrům uchazečem nabízeného výtahu </t>
  </si>
  <si>
    <t>Orientační schéma požadovaných rozměrových údajů k technickým parametrům uchazečem nabízeného výtahu</t>
  </si>
  <si>
    <t>………………………...........................………….…………</t>
  </si>
  <si>
    <t xml:space="preserve"> Lhůta pro dokončení celého díla v kalendářních dnech</t>
  </si>
  <si>
    <t>Lhůta pro dokončení celého díla v kalendářních dnech</t>
  </si>
  <si>
    <t>2.1.1.</t>
  </si>
  <si>
    <t>2.1.2.</t>
  </si>
  <si>
    <t>2.1.3.</t>
  </si>
  <si>
    <t>2.1.4.</t>
  </si>
  <si>
    <t>2.1.5.</t>
  </si>
  <si>
    <t>2.1.6.</t>
  </si>
  <si>
    <t>2.1.7.</t>
  </si>
  <si>
    <t>2.1.8.</t>
  </si>
  <si>
    <t>2.1.9.</t>
  </si>
  <si>
    <t>2.1.10.</t>
  </si>
  <si>
    <t>2.1.11.</t>
  </si>
  <si>
    <t>2.1.12.</t>
  </si>
  <si>
    <t>2.1.13.</t>
  </si>
  <si>
    <t>2.1.14.</t>
  </si>
  <si>
    <t>2.1.15.</t>
  </si>
  <si>
    <t>2.1.16.</t>
  </si>
  <si>
    <t>2.1.17.</t>
  </si>
  <si>
    <t>2.1.18.</t>
  </si>
  <si>
    <t>2.1.19.</t>
  </si>
  <si>
    <r>
      <t xml:space="preserve">Uchazečem nabízená lhůta
</t>
    </r>
    <r>
      <rPr>
        <i/>
        <sz val="9"/>
        <color indexed="8"/>
        <rFont val="Verdana"/>
      </rPr>
      <t>(v kalendářních dnech)</t>
    </r>
  </si>
  <si>
    <t>od podpisu SOD</t>
  </si>
  <si>
    <t>od ukončení provozu výtahu</t>
  </si>
  <si>
    <t>Dodavatel tímto prohlašuje, že veškeré jím výše uvedené údaje odpovídají skutečnosti ke dni podání nabídky, jsou pravdivé a jsou pro dodavatele závazné pro realizaci předmětu této veřejné zakázky. Toto prohlášení je projevem vážné, pravé a svobodné vůle dodavatele a nebylo učiněno v tísni či za nápadně nevýhodných podmínek. Na důkaz souhlasu připojuje oprávněný zástupce dodavatele svůj vlastnoruční podpis, jak následuje.</t>
  </si>
  <si>
    <t>Termíny realizace</t>
  </si>
  <si>
    <t>Modernizace výtahů v Brně-Starém Lískovci</t>
  </si>
  <si>
    <t>Dunajská 37</t>
  </si>
  <si>
    <t>Dunajská 39</t>
  </si>
  <si>
    <t>Dunajská 41</t>
  </si>
  <si>
    <t>Dunajská 43</t>
  </si>
  <si>
    <t>Dunajská 45</t>
  </si>
  <si>
    <t>Kosmonautů 23</t>
  </si>
  <si>
    <t>Labská 29</t>
  </si>
  <si>
    <t>Labská 31</t>
  </si>
  <si>
    <t>Labská 33</t>
  </si>
  <si>
    <t>Labská 35</t>
  </si>
  <si>
    <t>Labská 37</t>
  </si>
  <si>
    <t>Sevastopolská 1</t>
  </si>
  <si>
    <t>Sevastopolská 3</t>
  </si>
  <si>
    <t>Sevastopolská 5</t>
  </si>
  <si>
    <t>Sevastopolská 7</t>
  </si>
  <si>
    <t>Sevastopolská 9</t>
  </si>
  <si>
    <t>Vltavská 2</t>
  </si>
  <si>
    <t>od zahájení provádení díla</t>
  </si>
  <si>
    <t>KOSMONAUTŮ</t>
  </si>
  <si>
    <t>VLTAVSKÁ</t>
  </si>
  <si>
    <t>Světlá hloubka uchazečem nabízené kabiny při uzavřených kabinových dveřích v mm</t>
  </si>
  <si>
    <t>Statutární město Brno, Městská část Brno – Starý Lískovec, starosta MČ, Oderská 4, 625 00 Brno</t>
  </si>
  <si>
    <t>Provozní náklady – roční náklady na záruční servis v Kč bez DPH pro všech 17 výtahů</t>
  </si>
  <si>
    <t>V ……………………...………… dne ……………..………….. 201...</t>
  </si>
  <si>
    <t>SEVASTOPOLSKÁ,DUNAJSKÁ, LABSKÁ</t>
  </si>
  <si>
    <t>(údaj pro hodnocení 7. subkritéria)</t>
  </si>
  <si>
    <t>(údaj pro hodnocení 8. subkritéria)</t>
  </si>
  <si>
    <t>(údaj pro hodnocení 9. subkritéria)</t>
  </si>
  <si>
    <r>
      <t xml:space="preserve">ukončení provozu starého výtahu a zahájení prací na částí díla
</t>
    </r>
    <r>
      <rPr>
        <b/>
        <i/>
        <sz val="11"/>
        <color indexed="10"/>
        <rFont val="Verdana"/>
      </rPr>
      <t>nejpozději do</t>
    </r>
  </si>
  <si>
    <r>
      <t xml:space="preserve">řádné ukončení a předání části díla bez vad a nedodělků bránících v užívání a zahájení provozu nového výtahu
</t>
    </r>
    <r>
      <rPr>
        <b/>
        <i/>
        <sz val="11"/>
        <color indexed="10"/>
        <rFont val="Verdana"/>
      </rPr>
      <t>nejpozději do</t>
    </r>
  </si>
  <si>
    <r>
      <t xml:space="preserve">řádné ukončení a předání částí díla bez vad a nedodělků bránících v užívání a zahájení provozu nového výtahu
</t>
    </r>
    <r>
      <rPr>
        <b/>
        <i/>
        <sz val="11"/>
        <color indexed="10"/>
        <rFont val="Verdana"/>
      </rPr>
      <t>nejpozději do</t>
    </r>
  </si>
  <si>
    <r>
      <rPr>
        <b/>
        <i/>
        <sz val="11"/>
        <rFont val="Verdana"/>
      </rPr>
      <t xml:space="preserve">zahájení provádění díla </t>
    </r>
    <r>
      <rPr>
        <i/>
        <sz val="11"/>
        <rFont val="Verdana"/>
      </rPr>
      <t xml:space="preserve">
(od nabytí právní moci </t>
    </r>
    <r>
      <rPr>
        <b/>
        <i/>
        <sz val="11"/>
        <color indexed="10"/>
        <rFont val="Verdana"/>
      </rPr>
      <t xml:space="preserve">POSLEDNÍHO </t>
    </r>
    <r>
      <rPr>
        <i/>
        <sz val="11"/>
        <rFont val="Verdana"/>
      </rPr>
      <t xml:space="preserve">stavebního povolení) </t>
    </r>
  </si>
  <si>
    <t>Obecní dům</t>
  </si>
  <si>
    <t>2.1.20.</t>
  </si>
  <si>
    <t xml:space="preserve">Lhůta pro odstranění veškerých vad a nedodělků nebránících v užívání </t>
  </si>
  <si>
    <t>uzlový bod</t>
  </si>
  <si>
    <t>Termín uzlového bodu</t>
  </si>
  <si>
    <t>od ukončení a předání poslední části díla bez vad a nedodělků bránících v užívání a zahájení provozu nového výtahu</t>
  </si>
  <si>
    <t>od zahájení provádění díla</t>
  </si>
  <si>
    <t>2.1.21.</t>
  </si>
  <si>
    <t>ukončení celého díla</t>
  </si>
  <si>
    <r>
      <t xml:space="preserve">předání kompletních projektových dokumentacích ke stavebnímu povolení a technických dokumentací vč. souhlasných stanovisek dotčených orgánů a dále vyplnění a podání žádostí o stavební povolení ke všem výtahům na příslušný stavební úřad
</t>
    </r>
    <r>
      <rPr>
        <b/>
        <i/>
        <sz val="10"/>
        <rFont val="Verdana"/>
        <family val="2"/>
      </rPr>
      <t>nejpozději do</t>
    </r>
  </si>
  <si>
    <t>PODPIS SMLOUVY = zahájení díla</t>
  </si>
  <si>
    <t xml:space="preserve">Jedná se o předpokládaný termín. Na základě dosazení skutečného termínu podpisu smlouvy, budou přepočteny jednotlivé dílčí termíny uzlových bodů. </t>
  </si>
  <si>
    <t>řádné ukončení a předání a převzetí celého díla vč. odstraněných veškerých vad a nedodělků nebránících v užívání</t>
  </si>
  <si>
    <t>PŘÍLOHA ČÍSLO III. SMLOUVY O DÍLO
HARMONOGRAM</t>
  </si>
  <si>
    <t>2.1.23.</t>
  </si>
  <si>
    <t>2.1.25.</t>
  </si>
  <si>
    <t>2.1.27.</t>
  </si>
  <si>
    <t>2.1.29.</t>
  </si>
  <si>
    <t>2.1.31.</t>
  </si>
  <si>
    <t>2.1.33.</t>
  </si>
  <si>
    <t>2.1.35.</t>
  </si>
  <si>
    <t>2.1.37.</t>
  </si>
  <si>
    <t>2.1.39.</t>
  </si>
  <si>
    <t>2.1.22.</t>
  </si>
  <si>
    <t>2.1.24.</t>
  </si>
  <si>
    <t>2.1.26.</t>
  </si>
  <si>
    <t>2.1.28.</t>
  </si>
  <si>
    <t>2.1.30.</t>
  </si>
  <si>
    <t>2.1.32.</t>
  </si>
  <si>
    <t>2.1.34.</t>
  </si>
  <si>
    <t>2.1.36.</t>
  </si>
  <si>
    <t>2.1.38.</t>
  </si>
  <si>
    <t>Ostatní rozpočtové náklady díla</t>
  </si>
  <si>
    <t xml:space="preserve">Položkový výkaz výměr </t>
  </si>
  <si>
    <t>NÁZEV DÍLA:</t>
  </si>
  <si>
    <t>ROZPOČET:</t>
  </si>
  <si>
    <t>Ostatní rozpočtové náklady</t>
  </si>
  <si>
    <t>pořadové číslo</t>
  </si>
  <si>
    <t>Číslo položky</t>
  </si>
  <si>
    <t>Název položky</t>
  </si>
  <si>
    <t>MJ</t>
  </si>
  <si>
    <t>množství MJ</t>
  </si>
  <si>
    <t>jednotková cena v Kč bez DPH/MJ</t>
  </si>
  <si>
    <t>cena v Kč bez DPH celkem</t>
  </si>
  <si>
    <t>ORN1</t>
  </si>
  <si>
    <t>soubor</t>
  </si>
  <si>
    <t>ORN6</t>
  </si>
  <si>
    <r>
      <rPr>
        <b/>
        <i/>
        <sz val="9"/>
        <color indexed="8"/>
        <rFont val="Verdana"/>
        <family val="2"/>
      </rPr>
      <t>Fotodokumentace postupu provádění díla</t>
    </r>
    <r>
      <rPr>
        <i/>
        <sz val="9"/>
        <color indexed="8"/>
        <rFont val="Verdana"/>
      </rPr>
      <t xml:space="preserve">
Náklady spojené s pořizování průběžné fotodokumentace postupu provádění díla a její předání objednateli v jednom elektronickém vyhotovení ve formátu jpg. nebo pdf. na vhodném datovém nosiči</t>
    </r>
  </si>
  <si>
    <t>ORN8</t>
  </si>
  <si>
    <r>
      <rPr>
        <b/>
        <i/>
        <sz val="9"/>
        <color indexed="8"/>
        <rFont val="Verdana"/>
        <family val="2"/>
      </rPr>
      <t>Ověření a vytýčení</t>
    </r>
    <r>
      <rPr>
        <i/>
        <sz val="9"/>
        <color indexed="8"/>
        <rFont val="Verdana"/>
      </rPr>
      <t xml:space="preserve">                                                                                                                       
Ověření a vytýčení polohy stávajících podzemních inženýrských sítí před zahájením prací</t>
    </r>
  </si>
  <si>
    <t>ORN9</t>
  </si>
  <si>
    <r>
      <rPr>
        <b/>
        <i/>
        <sz val="9"/>
        <color indexed="8"/>
        <rFont val="Verdana"/>
        <family val="2"/>
      </rPr>
      <t>Zkoušky, atesty, certifikáty, prohlášení o shodě</t>
    </r>
    <r>
      <rPr>
        <i/>
        <sz val="9"/>
        <color indexed="8"/>
        <rFont val="Verdana"/>
      </rPr>
      <t xml:space="preserve"> apod.
Náklady spojené s prováděním veškerých předepsaných  a sjednaných zkoušek vč. vystavení dokladů o jejich provedení, doložení atestů, certifikátů, prohlášení o shodě apod. Vše ve 3 tištěných vyhotoveních a v jednom elektronickém vyhotovení ve formátu pdf na vhodném datovém nosiči v rozsahu a podle obchodních podmínek</t>
    </r>
  </si>
  <si>
    <t>ORN10</t>
  </si>
  <si>
    <r>
      <rPr>
        <b/>
        <i/>
        <sz val="9"/>
        <color indexed="8"/>
        <rFont val="Verdana"/>
        <family val="2"/>
      </rPr>
      <t>Individuální vyzkoušení všech prvků a zařízení</t>
    </r>
    <r>
      <rPr>
        <i/>
        <sz val="9"/>
        <color indexed="8"/>
        <rFont val="Verdana"/>
      </rPr>
      <t xml:space="preserve">
Náklady spojené s provedením individuálního vyzkoušení všech prvků a zařízení tvořících předmět plnění včetně vyhotovení protokolu v českém jazyce ve 3 vyhotoveních v rozsahu a podle obchodních podmínek</t>
    </r>
  </si>
  <si>
    <t>ORN11</t>
  </si>
  <si>
    <r>
      <rPr>
        <b/>
        <i/>
        <sz val="9"/>
        <color indexed="8"/>
        <rFont val="Verdana"/>
        <family val="2"/>
      </rPr>
      <t>Komplexní vyzkoušení všech systémů a zařízení</t>
    </r>
    <r>
      <rPr>
        <i/>
        <sz val="9"/>
        <color indexed="8"/>
        <rFont val="Verdana"/>
      </rPr>
      <t xml:space="preserve">
Náklady spojené s provedením komplexního vyzkoušení všech systémů a zařízení tvořících předmět plnění včetně stanovení podmínek, za kterých se budou provádět, vyhodnocení komplexního vyzkoušení včetně vyhotovení protokolu v českém jazyce ve 3 vyhotoveních v rozsahu a podle objchodních podmínek</t>
    </r>
  </si>
  <si>
    <r>
      <rPr>
        <b/>
        <i/>
        <sz val="9"/>
        <color indexed="8"/>
        <rFont val="Verdana"/>
        <family val="2"/>
      </rPr>
      <t>Vypracování manipulačních a provozních řádů, návodů k obsluze, návodů na provoz a údržbu díla a dokumentace údržby</t>
    </r>
    <r>
      <rPr>
        <i/>
        <sz val="9"/>
        <color indexed="8"/>
        <rFont val="Verdana"/>
      </rPr>
      <t xml:space="preserve">
Náklady na vypracování manipulačních, provozních řádů pro bezvadné provozování díla, resp. jeho dílčích částí, návodů k obsluze, návodů na provoz a údržbu díla, resp. jeho dílčích částí a dokumentace údržby, vše v českém jazyce ve 3 vyhotoveních, z toho 1 v datové formě (na CD ROM) v rozsahu a podle obchodních podmínek </t>
    </r>
    <r>
      <rPr>
        <i/>
        <sz val="10"/>
        <color indexed="8"/>
        <rFont val="Verdana"/>
      </rPr>
      <t/>
    </r>
  </si>
  <si>
    <r>
      <rPr>
        <b/>
        <i/>
        <sz val="9"/>
        <color indexed="8"/>
        <rFont val="Verdana"/>
        <family val="2"/>
      </rPr>
      <t>Celkový úklid pracoviště a okolí pracoviště před předáním a převzetím</t>
    </r>
    <r>
      <rPr>
        <i/>
        <sz val="9"/>
        <color indexed="8"/>
        <rFont val="Verdana"/>
      </rPr>
      <t xml:space="preserve">
Náklady spojené s kompletním a úplným vyčistěním pracovištěa jeho a okolí před předáním a převzetím a to v takovém rozsahu, který umožní okamžité užívání bez provádění jakéhokoliv dalšího úklidu ze strany objednatele. Součástí úklidu je i úklid okolních ploch a komunikací a uvedení okolí pracoviště do stavu před zahájením realizace každé z částí díla.</t>
    </r>
  </si>
  <si>
    <r>
      <rPr>
        <b/>
        <i/>
        <sz val="9"/>
        <color indexed="8"/>
        <rFont val="Verdana"/>
        <family val="2"/>
      </rPr>
      <t>Zaškolení obsluh u všech částí díla, které budou obsluhovány pracovníky uživatele</t>
    </r>
    <r>
      <rPr>
        <i/>
        <sz val="9"/>
        <color indexed="8"/>
        <rFont val="Verdana"/>
      </rPr>
      <t xml:space="preserve">
Náklady spojené se zaškolením osob, které mají být zaškoleny pro jednotlivé části díla v rozsahu a podle obchodních podmínek</t>
    </r>
  </si>
  <si>
    <r>
      <rPr>
        <b/>
        <i/>
        <sz val="9"/>
        <rFont val="Verdana"/>
      </rPr>
      <t>Bankovní záruky a ostatní finanční náklady</t>
    </r>
    <r>
      <rPr>
        <i/>
        <sz val="9"/>
        <rFont val="Verdana"/>
      </rPr>
      <t xml:space="preserve">
Náklady spojené s poskytnutím bankovní záruky na zajištění řádného a včasného provedení díla - splnění předmětu díla - a náklady spojené s poskytnutím bankovní záruky na zajištění odpovědnosti za řádné odstraňování vad díla po dobu trvání záruční dobu v rozsahu obchodních podmínek včetně ostatních finančních nákladů zhotovitele souvisejících s řádným a úplným provedením předmětu smlouvy</t>
    </r>
  </si>
  <si>
    <t>Ostatní rozpočtové náklady díla bez DPH celkem</t>
  </si>
  <si>
    <t>DPH se sazbou ..... %</t>
  </si>
  <si>
    <t>Ostatní rozpočtové náklady díla včetně DPH celkem</t>
  </si>
  <si>
    <t>………………………………….…………</t>
  </si>
  <si>
    <t xml:space="preserve">Nabídková cena za modernizaci výtahů </t>
  </si>
  <si>
    <t>ORN2</t>
  </si>
  <si>
    <t>ORN3</t>
  </si>
  <si>
    <t>ORN4</t>
  </si>
  <si>
    <t>ORN5</t>
  </si>
  <si>
    <t>ORN7</t>
  </si>
  <si>
    <r>
      <rPr>
        <b/>
        <i/>
        <sz val="9"/>
        <color indexed="8"/>
        <rFont val="Verdana"/>
        <family val="2"/>
      </rPr>
      <t>Projektová dokumentace pro stavební povolení a technická dokumentace ke každé části díla (17 ks výtahů)</t>
    </r>
    <r>
      <rPr>
        <i/>
        <sz val="9"/>
        <color indexed="8"/>
        <rFont val="Verdana"/>
      </rPr>
      <t xml:space="preserve">
Náklady na zpracování kompletní projektové dokumentace ke stavebnímu povolení a technické dokumentace včetně dokladové části ke každému konkrétnímu uchazečem nabízenému typu výtahu (zdvihacího zařízení) a její předání Objednateli v 1 vyhotovení a v jednoho v datové formě (na DVD nebo CD ROM).</t>
    </r>
  </si>
  <si>
    <r>
      <rPr>
        <b/>
        <i/>
        <sz val="9"/>
        <color indexed="8"/>
        <rFont val="Verdana"/>
        <family val="2"/>
      </rPr>
      <t>Inženýrská činnnost ke každé části díla (17 ks výtahů)</t>
    </r>
    <r>
      <rPr>
        <i/>
        <sz val="9"/>
        <color indexed="8"/>
        <rFont val="Verdana"/>
      </rPr>
      <t xml:space="preserve">
Náklady na zajištění vydání souhlasných stanovisek (vyjádření) dotčených orgánů. Vyplnění a spolu s odpovídajícím počtem stejnopisů projektové dokumentace pro stavební povolení vč. kladných stanovisek dotčených orgánů podání žádost o stavební povolení na příslušný stavební úřad.
</t>
    </r>
  </si>
  <si>
    <t xml:space="preserve">Provozní náklady – roční náklady na provádění komplexního záručního servisu (tzv. fullservice) v Kč bez DPH pro výtah Dunajská 37 </t>
  </si>
  <si>
    <t>Provozní náklady – roční náklady na provádění komplexního záručního servisu (tzv. fullservice) v Kč bez DPH pro výtah Dunajská 39</t>
  </si>
  <si>
    <t>Provozní náklady – roční náklady na provádění komplexního záručního servisu (tzv. fullservice) v Kč bez DPH pro výtah Dunajská 41</t>
  </si>
  <si>
    <t>Provozní náklady – roční náklady na provádění komplexního záručního servisu (tzv. fullservice) v Kč bez DPH pro výtah Dunajská 43</t>
  </si>
  <si>
    <t>Provozní náklady – roční náklady na provádění komplexního záručního servisu (tzv. fullservice) v Kč bez DPH pro výtah Dunajská 45</t>
  </si>
  <si>
    <t>Provozní náklady – roční náklady na provádění komplexního záručního servisu (tzv. fullservice) v Kč bez DPH pro výtah Labská 29</t>
  </si>
  <si>
    <t>Provozní náklady – roční náklady na provádění komplexního záručního servisu (tzv. fullservice) v Kč bez DPH pro výtah Labská 31</t>
  </si>
  <si>
    <t>Provozní náklady – roční náklady na provádění komplexního záručního servisu (tzv. fullservice) v Kč bez DPH pro výtah Labská 33</t>
  </si>
  <si>
    <t>Provozní náklady – roční náklady na provádění komplexního záručního servisu (tzv. fullservice) v Kč bez DPH pro výtah Labská 35</t>
  </si>
  <si>
    <t>Provozní náklady – roční náklady na provádění komplexního záručního servisu (tzv. fullservice) v Kč bez DPH pro výtah Labská 37</t>
  </si>
  <si>
    <t>Provozní náklady – roční náklady na provádění komplexního záručního servisu (tzv. fullservice) v Kč bez DPH pro výtah Sevastopolská 1</t>
  </si>
  <si>
    <t>Provozní náklady – roční náklady na provádění komplexního záručního servisu (tzv. fullservice) v Kč bez DPH pro výtah Sevastopolská 3</t>
  </si>
  <si>
    <t>Provozní náklady – roční náklady na provádění komplexního záručního servisu (tzv. fullservice)s v Kč bez DPH pro výtah Sevastopolská 5</t>
  </si>
  <si>
    <t>Provozní náklady – roční náklady na provádění komplexního záručního servisu (tzv. fullservice) v Kč bez DPH pro výtah Sevastopolská 7</t>
  </si>
  <si>
    <t>Provozní náklady – roční náklady na provádění komplexního záručního servisu (tzv. fullservice) v Kč bez DPH pro výtah Sevastopolská 9</t>
  </si>
  <si>
    <t>Provozní náklady – roční náklady na provádění komplexního záručního servisu (tzv. fullservice) v Kč bez DPH pro výtah Vltavská 2</t>
  </si>
  <si>
    <t>Provozní náklady – roční náklady na provádění komplexního záručního servisu (tzv. fullservice) v Kč bez DPH pro výtah Kosmounatů 23</t>
  </si>
  <si>
    <t>předpoklad 20 kalendářních dnů od předání projektových dokumentací ke stavbenímu povolení na stavební úřad</t>
  </si>
  <si>
    <t>(* údaj pro hodnocení 4. subkritéria)</t>
  </si>
  <si>
    <t>(* údaj pro hodnocení 5. subkritéria)</t>
  </si>
  <si>
    <t>(* údaj pro hodnocení 6. subkritéria)</t>
  </si>
  <si>
    <t>DUNAJSKÁ, LABSKÁ, SEVASTOPOLSKÁ</t>
  </si>
  <si>
    <t xml:space="preserve">Systém NONSTOP sledování stavu nosných prostředků pro výtah </t>
  </si>
  <si>
    <t>Světlá šířka kabiny v mm</t>
  </si>
  <si>
    <t>požadovaná specifikace</t>
  </si>
  <si>
    <r>
      <rPr>
        <sz val="8"/>
        <rFont val="Verdana Italic"/>
      </rPr>
      <t>Minimální světlý rozměr otevřených kabinových dveří v mm a současně minimální světlý rozměr otevřených šachetních dveří</t>
    </r>
  </si>
  <si>
    <t>ANO/NE</t>
  </si>
  <si>
    <t>(* údaj pro hodnocení 1. subkritéria)</t>
  </si>
  <si>
    <t>(* údaj pro hodnocení 2. subkritéria)</t>
  </si>
  <si>
    <t>(* údaj pro hodnocení 3. subkritéria)</t>
  </si>
  <si>
    <t xml:space="preserve">Mimimální nejvyšší přípustná nosnost kabiny výtahu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</si>
</sst>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05]d\.\ mmmm\ yyyy;@"/>
    <numFmt numFmtId="165" formatCode="#,##0.000"/>
  </numFmts>
  <fonts count="45" x14ac:knownFonts="1">
    <font>
      <sz val="10"/>
      <name val="Arial"/>
      <family val="2"/>
    </font>
    <font>
      <sz val="8"/>
      <name val="Arial"/>
      <family val="2"/>
    </font>
    <font>
      <sz val="10"/>
      <name val="Verdana"/>
    </font>
    <font>
      <i/>
      <sz val="10"/>
      <name val="Verdana"/>
    </font>
    <font>
      <b/>
      <i/>
      <sz val="12"/>
      <name val="Verdana"/>
      <family val="2"/>
    </font>
    <font>
      <b/>
      <i/>
      <sz val="10"/>
      <name val="Verdana"/>
      <family val="2"/>
    </font>
    <font>
      <b/>
      <i/>
      <sz val="9"/>
      <name val="Verdana"/>
    </font>
    <font>
      <i/>
      <sz val="9"/>
      <name val="Verdana"/>
    </font>
    <font>
      <b/>
      <i/>
      <sz val="8"/>
      <name val="Verdana"/>
      <family val="2"/>
    </font>
    <font>
      <i/>
      <sz val="8"/>
      <name val="Verdana"/>
    </font>
    <font>
      <b/>
      <i/>
      <sz val="14"/>
      <name val="Verdana"/>
      <family val="2"/>
    </font>
    <font>
      <sz val="12"/>
      <name val="Times New Roman"/>
    </font>
    <font>
      <b/>
      <i/>
      <sz val="14"/>
      <color indexed="39"/>
      <name val="Verdana"/>
    </font>
    <font>
      <b/>
      <i/>
      <sz val="11"/>
      <name val="Verdana"/>
    </font>
    <font>
      <i/>
      <sz val="9"/>
      <color indexed="8"/>
      <name val="Verdana"/>
    </font>
    <font>
      <b/>
      <i/>
      <sz val="16"/>
      <name val="Verdana"/>
    </font>
    <font>
      <i/>
      <sz val="6"/>
      <name val="Verdana"/>
    </font>
    <font>
      <i/>
      <sz val="11"/>
      <name val="Verdana"/>
    </font>
    <font>
      <b/>
      <i/>
      <sz val="11"/>
      <color indexed="10"/>
      <name val="Verdana"/>
    </font>
    <font>
      <b/>
      <i/>
      <sz val="9"/>
      <color indexed="8"/>
      <name val="Verdana"/>
      <family val="2"/>
    </font>
    <font>
      <b/>
      <i/>
      <sz val="7"/>
      <name val="Verdana"/>
    </font>
    <font>
      <i/>
      <sz val="10"/>
      <color indexed="8"/>
      <name val="Verdana"/>
    </font>
    <font>
      <sz val="12"/>
      <color theme="1"/>
      <name val="Calibri"/>
      <family val="2"/>
      <scheme val="minor"/>
    </font>
    <font>
      <i/>
      <sz val="8"/>
      <color theme="1"/>
      <name val="Verdana"/>
      <family val="2"/>
    </font>
    <font>
      <b/>
      <i/>
      <sz val="8"/>
      <color theme="1"/>
      <name val="Verdana"/>
      <family val="2"/>
    </font>
    <font>
      <b/>
      <i/>
      <sz val="10"/>
      <color theme="1"/>
      <name val="Verdana"/>
    </font>
    <font>
      <i/>
      <sz val="6"/>
      <color theme="1"/>
      <name val="Verdana"/>
    </font>
    <font>
      <i/>
      <sz val="11"/>
      <color theme="1"/>
      <name val="Verdana"/>
    </font>
    <font>
      <i/>
      <sz val="7"/>
      <color theme="1"/>
      <name val="Verdana"/>
    </font>
    <font>
      <b/>
      <i/>
      <sz val="9"/>
      <color theme="1"/>
      <name val="Verdana"/>
      <family val="2"/>
    </font>
    <font>
      <i/>
      <sz val="14"/>
      <color theme="1"/>
      <name val="Verdana"/>
    </font>
    <font>
      <b/>
      <i/>
      <sz val="11"/>
      <color rgb="FFFF0000"/>
      <name val="Verdana"/>
    </font>
    <font>
      <b/>
      <i/>
      <sz val="11"/>
      <color theme="1"/>
      <name val="Verdana"/>
    </font>
    <font>
      <i/>
      <sz val="12"/>
      <color theme="1"/>
      <name val="Verdana"/>
    </font>
    <font>
      <i/>
      <sz val="9"/>
      <color theme="1"/>
      <name val="Verdana"/>
    </font>
    <font>
      <i/>
      <sz val="8"/>
      <color rgb="FFFF0000"/>
      <name val="Verdana"/>
    </font>
    <font>
      <b/>
      <i/>
      <sz val="16"/>
      <color theme="1"/>
      <name val="Verdana"/>
    </font>
    <font>
      <b/>
      <i/>
      <sz val="14"/>
      <color theme="1"/>
      <name val="Verdana"/>
    </font>
    <font>
      <b/>
      <i/>
      <sz val="22"/>
      <color theme="1"/>
      <name val="Verdana"/>
    </font>
    <font>
      <b/>
      <i/>
      <sz val="12"/>
      <color theme="1"/>
      <name val="Verdana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i/>
      <sz val="8"/>
      <color rgb="FF000000"/>
      <name val="Verdana"/>
      <family val="2"/>
    </font>
    <font>
      <sz val="8"/>
      <name val="Verdana"/>
    </font>
    <font>
      <sz val="8"/>
      <name val="Verdana Italic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129">
    <border>
      <left/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/>
      <top style="hair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double">
        <color auto="1"/>
      </top>
      <bottom/>
      <diagonal/>
    </border>
    <border>
      <left style="thin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double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medium">
        <color auto="1"/>
      </bottom>
      <diagonal/>
    </border>
    <border>
      <left/>
      <right style="thin">
        <color auto="1"/>
      </right>
      <top style="hair">
        <color auto="1"/>
      </top>
      <bottom/>
      <diagonal/>
    </border>
    <border>
      <left style="thin">
        <color auto="1"/>
      </left>
      <right/>
      <top style="hair">
        <color auto="1"/>
      </top>
      <bottom/>
      <diagonal/>
    </border>
    <border>
      <left style="medium">
        <color auto="1"/>
      </left>
      <right style="medium">
        <color auto="1"/>
      </right>
      <top style="hair">
        <color auto="1"/>
      </top>
      <bottom/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 style="medium">
        <color auto="1"/>
      </left>
      <right/>
      <top style="thin">
        <color auto="1"/>
      </top>
      <bottom style="double">
        <color auto="1"/>
      </bottom>
      <diagonal/>
    </border>
    <border>
      <left style="hair">
        <color auto="1"/>
      </left>
      <right/>
      <top style="thin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 style="hair">
        <color auto="1"/>
      </left>
      <right/>
      <top style="double">
        <color auto="1"/>
      </top>
      <bottom/>
      <diagonal/>
    </border>
    <border>
      <left style="thin">
        <color auto="1"/>
      </left>
      <right style="hair">
        <color auto="1"/>
      </right>
      <top style="double">
        <color auto="1"/>
      </top>
      <bottom/>
      <diagonal/>
    </border>
    <border>
      <left style="thin">
        <color auto="1"/>
      </left>
      <right style="medium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hair">
        <color auto="1"/>
      </left>
      <right/>
      <top/>
      <bottom style="medium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double">
        <color auto="1"/>
      </top>
      <bottom style="hair">
        <color auto="1"/>
      </bottom>
      <diagonal/>
    </border>
    <border>
      <left style="thin">
        <color auto="1"/>
      </left>
      <right/>
      <top style="double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 style="double">
        <color auto="1"/>
      </top>
      <bottom style="medium">
        <color auto="1"/>
      </bottom>
      <diagonal/>
    </border>
    <border>
      <left/>
      <right/>
      <top style="double">
        <color auto="1"/>
      </top>
      <bottom style="medium">
        <color auto="1"/>
      </bottom>
      <diagonal/>
    </border>
    <border>
      <left/>
      <right style="thin">
        <color auto="1"/>
      </right>
      <top style="double">
        <color auto="1"/>
      </top>
      <bottom style="medium">
        <color auto="1"/>
      </bottom>
      <diagonal/>
    </border>
    <border>
      <left style="medium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/>
      <top style="hair">
        <color auto="1"/>
      </top>
      <bottom style="medium">
        <color auto="1"/>
      </bottom>
      <diagonal/>
    </border>
    <border>
      <left style="medium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double">
        <color auto="1"/>
      </bottom>
      <diagonal/>
    </border>
    <border>
      <left/>
      <right/>
      <top style="double">
        <color auto="1"/>
      </top>
      <bottom style="hair">
        <color auto="1"/>
      </bottom>
      <diagonal/>
    </border>
    <border>
      <left/>
      <right style="thin">
        <color auto="1"/>
      </right>
      <top style="double">
        <color auto="1"/>
      </top>
      <bottom style="hair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double">
        <color auto="1"/>
      </bottom>
      <diagonal/>
    </border>
    <border>
      <left style="medium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/>
      <top style="double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double">
        <color auto="1"/>
      </bottom>
      <diagonal/>
    </border>
    <border>
      <left/>
      <right/>
      <top style="hair">
        <color auto="1"/>
      </top>
      <bottom style="double">
        <color auto="1"/>
      </bottom>
      <diagonal/>
    </border>
    <border>
      <left/>
      <right style="thin">
        <color auto="1"/>
      </right>
      <top style="hair">
        <color auto="1"/>
      </top>
      <bottom style="double">
        <color auto="1"/>
      </bottom>
      <diagonal/>
    </border>
    <border>
      <left/>
      <right style="medium">
        <color auto="1"/>
      </right>
      <top style="double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hair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hair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 style="double">
        <color auto="1"/>
      </right>
      <top style="double">
        <color auto="1"/>
      </top>
      <bottom style="thin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 style="double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24">
    <xf numFmtId="0" fontId="0" fillId="0" borderId="0"/>
    <xf numFmtId="0" fontId="22" fillId="0" borderId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</cellStyleXfs>
  <cellXfs count="307">
    <xf numFmtId="0" fontId="0" fillId="0" borderId="0" xfId="0"/>
    <xf numFmtId="4" fontId="4" fillId="0" borderId="0" xfId="0" applyNumberFormat="1" applyFont="1" applyFill="1" applyBorder="1" applyAlignment="1" applyProtection="1">
      <alignment vertical="center"/>
    </xf>
    <xf numFmtId="4" fontId="4" fillId="0" borderId="0" xfId="0" applyNumberFormat="1" applyFont="1" applyBorder="1" applyAlignment="1" applyProtection="1">
      <alignment vertical="center"/>
    </xf>
    <xf numFmtId="0" fontId="9" fillId="0" borderId="0" xfId="0" applyFont="1" applyProtection="1"/>
    <xf numFmtId="0" fontId="8" fillId="0" borderId="0" xfId="0" applyFont="1" applyAlignment="1" applyProtection="1">
      <alignment horizontal="right"/>
    </xf>
    <xf numFmtId="0" fontId="2" fillId="0" borderId="0" xfId="0" applyFont="1" applyProtection="1"/>
    <xf numFmtId="0" fontId="3" fillId="0" borderId="0" xfId="0" applyFont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5" fillId="0" borderId="1" xfId="0" applyFont="1" applyBorder="1" applyAlignment="1" applyProtection="1">
      <alignment vertical="center"/>
    </xf>
    <xf numFmtId="0" fontId="5" fillId="0" borderId="0" xfId="0" applyFont="1" applyBorder="1" applyAlignment="1" applyProtection="1">
      <alignment vertical="center"/>
    </xf>
    <xf numFmtId="0" fontId="8" fillId="0" borderId="0" xfId="0" applyFont="1" applyAlignment="1" applyProtection="1">
      <alignment horizontal="center" vertical="center"/>
    </xf>
    <xf numFmtId="0" fontId="9" fillId="0" borderId="0" xfId="0" applyFont="1" applyAlignment="1" applyProtection="1">
      <alignment horizontal="center" vertical="center"/>
    </xf>
    <xf numFmtId="0" fontId="10" fillId="0" borderId="0" xfId="0" applyFont="1" applyBorder="1" applyAlignment="1" applyProtection="1">
      <alignment horizontal="left" vertical="center" wrapText="1" indent="1"/>
    </xf>
    <xf numFmtId="0" fontId="8" fillId="0" borderId="0" xfId="0" applyFont="1" applyAlignment="1" applyProtection="1">
      <alignment vertical="center"/>
    </xf>
    <xf numFmtId="4" fontId="8" fillId="0" borderId="0" xfId="0" applyNumberFormat="1" applyFont="1" applyAlignment="1" applyProtection="1">
      <alignment vertical="center"/>
    </xf>
    <xf numFmtId="0" fontId="3" fillId="0" borderId="0" xfId="0" applyFont="1" applyProtection="1"/>
    <xf numFmtId="0" fontId="3" fillId="2" borderId="0" xfId="0" applyFont="1" applyFill="1" applyAlignment="1" applyProtection="1">
      <alignment vertical="center"/>
    </xf>
    <xf numFmtId="0" fontId="5" fillId="2" borderId="0" xfId="0" applyFont="1" applyFill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4" fillId="0" borderId="0" xfId="0" applyFont="1" applyBorder="1" applyAlignment="1" applyProtection="1">
      <alignment horizontal="left" vertical="center" wrapText="1"/>
    </xf>
    <xf numFmtId="0" fontId="4" fillId="0" borderId="0" xfId="0" applyFont="1" applyBorder="1" applyAlignment="1" applyProtection="1">
      <alignment horizontal="left" vertical="center" wrapText="1" indent="1"/>
    </xf>
    <xf numFmtId="0" fontId="6" fillId="0" borderId="0" xfId="0" applyNumberFormat="1" applyFont="1" applyFill="1" applyBorder="1" applyAlignment="1" applyProtection="1">
      <alignment horizontal="right" vertical="center"/>
    </xf>
    <xf numFmtId="2" fontId="6" fillId="0" borderId="0" xfId="0" applyNumberFormat="1" applyFont="1" applyFill="1" applyBorder="1" applyAlignment="1" applyProtection="1">
      <alignment horizontal="right" vertical="center"/>
    </xf>
    <xf numFmtId="0" fontId="8" fillId="3" borderId="2" xfId="0" applyFont="1" applyFill="1" applyBorder="1" applyAlignment="1" applyProtection="1">
      <alignment vertical="center"/>
    </xf>
    <xf numFmtId="0" fontId="23" fillId="0" borderId="0" xfId="1" applyFont="1" applyProtection="1"/>
    <xf numFmtId="0" fontId="23" fillId="0" borderId="0" xfId="1" applyFont="1" applyAlignment="1" applyProtection="1">
      <alignment vertical="center"/>
    </xf>
    <xf numFmtId="0" fontId="23" fillId="0" borderId="0" xfId="1" applyFont="1" applyBorder="1" applyProtection="1"/>
    <xf numFmtId="0" fontId="24" fillId="0" borderId="3" xfId="1" applyFont="1" applyBorder="1" applyAlignment="1" applyProtection="1">
      <alignment horizontal="center" vertical="center"/>
    </xf>
    <xf numFmtId="0" fontId="24" fillId="0" borderId="5" xfId="1" applyFont="1" applyBorder="1" applyAlignment="1" applyProtection="1">
      <alignment horizontal="center" vertical="center"/>
    </xf>
    <xf numFmtId="0" fontId="8" fillId="0" borderId="0" xfId="1" applyFont="1" applyBorder="1" applyAlignment="1" applyProtection="1">
      <alignment horizontal="left" vertical="center" indent="1"/>
    </xf>
    <xf numFmtId="0" fontId="24" fillId="0" borderId="0" xfId="1" applyFont="1" applyBorder="1" applyAlignment="1" applyProtection="1">
      <alignment horizontal="center" vertical="center"/>
    </xf>
    <xf numFmtId="3" fontId="25" fillId="2" borderId="0" xfId="1" applyNumberFormat="1" applyFont="1" applyFill="1" applyBorder="1" applyAlignment="1" applyProtection="1">
      <alignment horizontal="center"/>
    </xf>
    <xf numFmtId="0" fontId="8" fillId="0" borderId="0" xfId="1" applyFont="1" applyAlignment="1" applyProtection="1">
      <alignment vertical="center"/>
    </xf>
    <xf numFmtId="2" fontId="24" fillId="3" borderId="6" xfId="1" applyNumberFormat="1" applyFont="1" applyFill="1" applyBorder="1" applyAlignment="1" applyProtection="1">
      <alignment horizontal="center" vertical="center"/>
      <protection locked="0"/>
    </xf>
    <xf numFmtId="3" fontId="24" fillId="3" borderId="7" xfId="1" applyNumberFormat="1" applyFont="1" applyFill="1" applyBorder="1" applyAlignment="1" applyProtection="1">
      <alignment horizontal="center" vertical="center"/>
      <protection locked="0"/>
    </xf>
    <xf numFmtId="2" fontId="24" fillId="3" borderId="8" xfId="1" applyNumberFormat="1" applyFont="1" applyFill="1" applyBorder="1" applyAlignment="1" applyProtection="1">
      <alignment horizontal="center" vertical="center"/>
      <protection locked="0"/>
    </xf>
    <xf numFmtId="0" fontId="8" fillId="3" borderId="2" xfId="1" applyFont="1" applyFill="1" applyBorder="1" applyAlignment="1" applyProtection="1">
      <alignment vertical="center"/>
    </xf>
    <xf numFmtId="0" fontId="3" fillId="0" borderId="0" xfId="0" applyFont="1" applyFill="1" applyProtection="1"/>
    <xf numFmtId="0" fontId="26" fillId="0" borderId="0" xfId="1" applyFont="1" applyProtection="1"/>
    <xf numFmtId="0" fontId="27" fillId="0" borderId="0" xfId="1" applyFont="1" applyProtection="1"/>
    <xf numFmtId="0" fontId="28" fillId="0" borderId="0" xfId="1" applyFont="1" applyProtection="1"/>
    <xf numFmtId="0" fontId="13" fillId="0" borderId="0" xfId="0" applyFont="1" applyFill="1" applyAlignment="1" applyProtection="1">
      <alignment vertical="center"/>
    </xf>
    <xf numFmtId="0" fontId="23" fillId="0" borderId="0" xfId="1" applyFont="1" applyFill="1" applyProtection="1"/>
    <xf numFmtId="0" fontId="7" fillId="0" borderId="9" xfId="0" applyFont="1" applyBorder="1" applyAlignment="1" applyProtection="1">
      <alignment horizontal="center" vertical="center" wrapText="1"/>
    </xf>
    <xf numFmtId="0" fontId="7" fillId="0" borderId="10" xfId="0" applyFont="1" applyBorder="1" applyAlignment="1" applyProtection="1">
      <alignment horizontal="center" vertical="center" wrapText="1"/>
    </xf>
    <xf numFmtId="4" fontId="6" fillId="0" borderId="12" xfId="0" applyNumberFormat="1" applyFont="1" applyFill="1" applyBorder="1" applyAlignment="1" applyProtection="1">
      <alignment horizontal="center" vertical="center"/>
    </xf>
    <xf numFmtId="4" fontId="6" fillId="0" borderId="14" xfId="0" applyNumberFormat="1" applyFont="1" applyFill="1" applyBorder="1" applyAlignment="1" applyProtection="1">
      <alignment horizontal="center" vertical="center"/>
    </xf>
    <xf numFmtId="4" fontId="6" fillId="0" borderId="15" xfId="0" applyNumberFormat="1" applyFont="1" applyFill="1" applyBorder="1" applyAlignment="1" applyProtection="1">
      <alignment horizontal="center" vertical="center"/>
    </xf>
    <xf numFmtId="3" fontId="6" fillId="0" borderId="16" xfId="0" applyNumberFormat="1" applyFont="1" applyFill="1" applyBorder="1" applyAlignment="1" applyProtection="1">
      <alignment horizontal="center" vertical="center"/>
    </xf>
    <xf numFmtId="0" fontId="6" fillId="0" borderId="0" xfId="0" applyFont="1" applyFill="1" applyAlignment="1" applyProtection="1"/>
    <xf numFmtId="0" fontId="7" fillId="0" borderId="0" xfId="0" applyFont="1" applyProtection="1"/>
    <xf numFmtId="0" fontId="6" fillId="0" borderId="0" xfId="0" applyFont="1" applyAlignment="1" applyProtection="1">
      <alignment horizontal="right"/>
    </xf>
    <xf numFmtId="4" fontId="6" fillId="3" borderId="11" xfId="0" applyNumberFormat="1" applyFont="1" applyFill="1" applyBorder="1" applyAlignment="1" applyProtection="1">
      <alignment horizontal="center" vertical="center"/>
      <protection locked="0"/>
    </xf>
    <xf numFmtId="4" fontId="6" fillId="3" borderId="12" xfId="0" applyNumberFormat="1" applyFont="1" applyFill="1" applyBorder="1" applyAlignment="1" applyProtection="1">
      <alignment horizontal="center" vertical="center"/>
      <protection locked="0"/>
    </xf>
    <xf numFmtId="4" fontId="6" fillId="3" borderId="13" xfId="0" applyNumberFormat="1" applyFont="1" applyFill="1" applyBorder="1" applyAlignment="1" applyProtection="1">
      <alignment horizontal="center" vertical="center"/>
      <protection locked="0"/>
    </xf>
    <xf numFmtId="0" fontId="29" fillId="0" borderId="17" xfId="1" applyFont="1" applyBorder="1" applyAlignment="1" applyProtection="1"/>
    <xf numFmtId="0" fontId="9" fillId="0" borderId="18" xfId="1" applyFont="1" applyBorder="1" applyAlignment="1" applyProtection="1">
      <alignment horizontal="center" vertical="center"/>
    </xf>
    <xf numFmtId="0" fontId="9" fillId="0" borderId="20" xfId="1" applyFont="1" applyBorder="1" applyAlignment="1" applyProtection="1">
      <alignment horizontal="center" vertical="center"/>
    </xf>
    <xf numFmtId="0" fontId="7" fillId="0" borderId="17" xfId="1" applyFont="1" applyBorder="1" applyAlignment="1" applyProtection="1">
      <alignment horizontal="center"/>
    </xf>
    <xf numFmtId="0" fontId="9" fillId="0" borderId="21" xfId="1" applyFont="1" applyBorder="1" applyAlignment="1" applyProtection="1">
      <alignment horizontal="center" vertical="center"/>
    </xf>
    <xf numFmtId="0" fontId="24" fillId="0" borderId="22" xfId="1" applyFont="1" applyBorder="1" applyAlignment="1" applyProtection="1">
      <alignment horizontal="center" vertical="center"/>
    </xf>
    <xf numFmtId="2" fontId="24" fillId="3" borderId="23" xfId="1" applyNumberFormat="1" applyFont="1" applyFill="1" applyBorder="1" applyAlignment="1" applyProtection="1">
      <alignment horizontal="center" vertical="center"/>
      <protection locked="0"/>
    </xf>
    <xf numFmtId="0" fontId="16" fillId="0" borderId="18" xfId="1" applyFont="1" applyBorder="1" applyAlignment="1" applyProtection="1">
      <alignment horizontal="center" vertical="center" wrapText="1"/>
    </xf>
    <xf numFmtId="0" fontId="23" fillId="0" borderId="0" xfId="1" applyFont="1" applyAlignment="1" applyProtection="1"/>
    <xf numFmtId="0" fontId="5" fillId="0" borderId="0" xfId="0" applyFont="1" applyAlignment="1" applyProtection="1">
      <alignment vertical="center" wrapText="1"/>
    </xf>
    <xf numFmtId="0" fontId="5" fillId="0" borderId="0" xfId="0" applyFont="1" applyAlignment="1" applyProtection="1"/>
    <xf numFmtId="0" fontId="30" fillId="0" borderId="0" xfId="1" applyFont="1" applyProtection="1"/>
    <xf numFmtId="0" fontId="3" fillId="0" borderId="24" xfId="1" applyFont="1" applyBorder="1" applyAlignment="1" applyProtection="1">
      <alignment horizontal="center" vertical="center" wrapText="1"/>
    </xf>
    <xf numFmtId="0" fontId="27" fillId="0" borderId="25" xfId="1" applyFont="1" applyBorder="1" applyProtection="1"/>
    <xf numFmtId="0" fontId="27" fillId="0" borderId="24" xfId="1" applyFont="1" applyBorder="1" applyAlignment="1" applyProtection="1">
      <alignment horizontal="center" vertical="center" wrapText="1"/>
    </xf>
    <xf numFmtId="0" fontId="27" fillId="0" borderId="26" xfId="1" applyFont="1" applyBorder="1" applyAlignment="1" applyProtection="1">
      <alignment horizontal="center" vertical="center" wrapText="1"/>
    </xf>
    <xf numFmtId="0" fontId="27" fillId="0" borderId="27" xfId="1" applyFont="1" applyBorder="1" applyAlignment="1" applyProtection="1">
      <alignment horizontal="center" vertical="center" wrapText="1"/>
    </xf>
    <xf numFmtId="0" fontId="27" fillId="0" borderId="28" xfId="1" applyFont="1" applyBorder="1" applyAlignment="1" applyProtection="1">
      <alignment horizontal="center" vertical="center"/>
    </xf>
    <xf numFmtId="0" fontId="31" fillId="3" borderId="28" xfId="1" applyFont="1" applyFill="1" applyBorder="1" applyAlignment="1" applyProtection="1">
      <alignment horizontal="center" vertical="center"/>
      <protection locked="0"/>
    </xf>
    <xf numFmtId="0" fontId="31" fillId="3" borderId="29" xfId="1" applyFont="1" applyFill="1" applyBorder="1" applyAlignment="1" applyProtection="1">
      <alignment horizontal="center" vertical="center"/>
      <protection locked="0"/>
    </xf>
    <xf numFmtId="0" fontId="31" fillId="3" borderId="30" xfId="1" applyFont="1" applyFill="1" applyBorder="1" applyAlignment="1" applyProtection="1">
      <alignment horizontal="center" vertical="center"/>
      <protection locked="0"/>
    </xf>
    <xf numFmtId="1" fontId="31" fillId="0" borderId="31" xfId="1" applyNumberFormat="1" applyFont="1" applyFill="1" applyBorder="1" applyAlignment="1" applyProtection="1">
      <alignment horizontal="center" vertical="center"/>
    </xf>
    <xf numFmtId="0" fontId="17" fillId="0" borderId="32" xfId="1" applyFont="1" applyBorder="1" applyAlignment="1" applyProtection="1">
      <alignment horizontal="center" vertical="center" wrapText="1"/>
    </xf>
    <xf numFmtId="0" fontId="17" fillId="0" borderId="33" xfId="1" applyFont="1" applyBorder="1" applyAlignment="1" applyProtection="1">
      <alignment horizontal="center" vertical="center" wrapText="1"/>
    </xf>
    <xf numFmtId="0" fontId="32" fillId="0" borderId="32" xfId="1" applyFont="1" applyBorder="1" applyAlignment="1" applyProtection="1">
      <alignment horizontal="center" vertical="center" textRotation="90" wrapText="1"/>
    </xf>
    <xf numFmtId="0" fontId="20" fillId="0" borderId="2" xfId="1" applyFont="1" applyBorder="1" applyAlignment="1" applyProtection="1">
      <alignment horizontal="center" vertical="center"/>
    </xf>
    <xf numFmtId="0" fontId="20" fillId="0" borderId="34" xfId="1" applyFont="1" applyBorder="1" applyAlignment="1" applyProtection="1">
      <alignment horizontal="center" vertical="center" wrapText="1"/>
    </xf>
    <xf numFmtId="0" fontId="20" fillId="0" borderId="35" xfId="1" applyFont="1" applyBorder="1" applyAlignment="1" applyProtection="1">
      <alignment horizontal="center" vertical="center" wrapText="1"/>
    </xf>
    <xf numFmtId="0" fontId="20" fillId="0" borderId="36" xfId="1" applyFont="1" applyBorder="1" applyAlignment="1" applyProtection="1">
      <alignment horizontal="center" vertical="center"/>
    </xf>
    <xf numFmtId="0" fontId="20" fillId="0" borderId="37" xfId="1" applyFont="1" applyBorder="1" applyAlignment="1" applyProtection="1">
      <alignment horizontal="center" vertical="center"/>
    </xf>
    <xf numFmtId="0" fontId="20" fillId="0" borderId="38" xfId="1" applyFont="1" applyBorder="1" applyAlignment="1" applyProtection="1">
      <alignment vertical="center"/>
    </xf>
    <xf numFmtId="0" fontId="20" fillId="0" borderId="36" xfId="1" applyFont="1" applyBorder="1" applyAlignment="1" applyProtection="1">
      <alignment horizontal="center" vertical="center" wrapText="1"/>
    </xf>
    <xf numFmtId="0" fontId="20" fillId="0" borderId="39" xfId="1" applyFont="1" applyBorder="1" applyAlignment="1" applyProtection="1">
      <alignment horizontal="center" vertical="center"/>
    </xf>
    <xf numFmtId="164" fontId="23" fillId="0" borderId="40" xfId="1" applyNumberFormat="1" applyFont="1" applyBorder="1" applyAlignment="1" applyProtection="1">
      <alignment horizontal="center" vertical="center" wrapText="1" shrinkToFit="1"/>
    </xf>
    <xf numFmtId="164" fontId="9" fillId="0" borderId="41" xfId="1" applyNumberFormat="1" applyFont="1" applyBorder="1" applyAlignment="1" applyProtection="1">
      <alignment horizontal="center" vertical="center" wrapText="1" shrinkToFit="1"/>
    </xf>
    <xf numFmtId="164" fontId="23" fillId="0" borderId="42" xfId="1" applyNumberFormat="1" applyFont="1" applyBorder="1" applyAlignment="1" applyProtection="1">
      <alignment horizontal="center" vertical="center" wrapText="1" shrinkToFit="1"/>
    </xf>
    <xf numFmtId="0" fontId="23" fillId="4" borderId="2" xfId="1" applyFont="1" applyFill="1" applyBorder="1" applyProtection="1"/>
    <xf numFmtId="14" fontId="20" fillId="0" borderId="37" xfId="1" applyNumberFormat="1" applyFont="1" applyBorder="1" applyAlignment="1" applyProtection="1">
      <alignment horizontal="center" vertical="center"/>
    </xf>
    <xf numFmtId="0" fontId="33" fillId="0" borderId="0" xfId="1" applyFont="1" applyProtection="1"/>
    <xf numFmtId="0" fontId="33" fillId="0" borderId="0" xfId="1" applyFont="1" applyFill="1" applyBorder="1" applyProtection="1"/>
    <xf numFmtId="0" fontId="34" fillId="0" borderId="43" xfId="1" applyFont="1" applyBorder="1" applyAlignment="1" applyProtection="1">
      <alignment vertical="center"/>
    </xf>
    <xf numFmtId="0" fontId="34" fillId="5" borderId="44" xfId="1" applyFont="1" applyFill="1" applyBorder="1" applyAlignment="1" applyProtection="1">
      <alignment vertical="center"/>
    </xf>
    <xf numFmtId="0" fontId="33" fillId="0" borderId="0" xfId="1" applyFont="1" applyAlignment="1" applyProtection="1">
      <alignment horizontal="center" vertical="center" wrapText="1"/>
    </xf>
    <xf numFmtId="0" fontId="33" fillId="5" borderId="45" xfId="1" applyFont="1" applyFill="1" applyBorder="1" applyAlignment="1" applyProtection="1">
      <alignment horizontal="center" vertical="center" wrapText="1"/>
    </xf>
    <xf numFmtId="0" fontId="33" fillId="5" borderId="46" xfId="1" applyFont="1" applyFill="1" applyBorder="1" applyAlignment="1" applyProtection="1">
      <alignment horizontal="center" vertical="center" wrapText="1"/>
    </xf>
    <xf numFmtId="0" fontId="33" fillId="5" borderId="47" xfId="1" applyFont="1" applyFill="1" applyBorder="1" applyAlignment="1" applyProtection="1">
      <alignment horizontal="center" vertical="center" wrapText="1"/>
    </xf>
    <xf numFmtId="0" fontId="34" fillId="0" borderId="48" xfId="1" applyFont="1" applyBorder="1" applyAlignment="1" applyProtection="1">
      <alignment horizontal="center" vertical="center"/>
    </xf>
    <xf numFmtId="0" fontId="34" fillId="0" borderId="2" xfId="1" applyFont="1" applyBorder="1" applyAlignment="1" applyProtection="1">
      <alignment horizontal="center" vertical="center"/>
    </xf>
    <xf numFmtId="0" fontId="34" fillId="0" borderId="2" xfId="1" applyFont="1" applyBorder="1" applyAlignment="1" applyProtection="1">
      <alignment horizontal="left" vertical="center" wrapText="1"/>
    </xf>
    <xf numFmtId="165" fontId="34" fillId="0" borderId="2" xfId="1" applyNumberFormat="1" applyFont="1" applyBorder="1" applyAlignment="1" applyProtection="1">
      <alignment horizontal="center" vertical="center"/>
    </xf>
    <xf numFmtId="165" fontId="34" fillId="3" borderId="2" xfId="1" applyNumberFormat="1" applyFont="1" applyFill="1" applyBorder="1" applyAlignment="1" applyProtection="1">
      <alignment horizontal="right" vertical="center"/>
      <protection locked="0"/>
    </xf>
    <xf numFmtId="4" fontId="34" fillId="0" borderId="39" xfId="1" applyNumberFormat="1" applyFont="1" applyBorder="1" applyAlignment="1" applyProtection="1">
      <alignment horizontal="right" vertical="center"/>
    </xf>
    <xf numFmtId="4" fontId="8" fillId="0" borderId="0" xfId="1" applyNumberFormat="1" applyFont="1" applyAlignment="1" applyProtection="1">
      <alignment vertical="center"/>
    </xf>
    <xf numFmtId="0" fontId="3" fillId="0" borderId="0" xfId="1" applyFont="1" applyAlignment="1" applyProtection="1">
      <alignment vertical="center"/>
    </xf>
    <xf numFmtId="0" fontId="3" fillId="3" borderId="2" xfId="1" applyFont="1" applyFill="1" applyBorder="1" applyAlignment="1" applyProtection="1">
      <alignment vertical="center"/>
    </xf>
    <xf numFmtId="0" fontId="4" fillId="0" borderId="0" xfId="1" applyFont="1" applyAlignment="1" applyProtection="1">
      <alignment vertical="center" wrapText="1"/>
    </xf>
    <xf numFmtId="0" fontId="3" fillId="0" borderId="0" xfId="1" applyFont="1" applyProtection="1"/>
    <xf numFmtId="0" fontId="4" fillId="0" borderId="0" xfId="1" applyFont="1" applyFill="1" applyAlignment="1" applyProtection="1">
      <alignment vertical="center"/>
    </xf>
    <xf numFmtId="0" fontId="4" fillId="0" borderId="0" xfId="1" applyFont="1" applyFill="1" applyAlignment="1" applyProtection="1"/>
    <xf numFmtId="0" fontId="9" fillId="0" borderId="0" xfId="1" applyFont="1" applyProtection="1"/>
    <xf numFmtId="0" fontId="8" fillId="0" borderId="0" xfId="1" applyFont="1" applyAlignment="1" applyProtection="1">
      <alignment horizontal="right"/>
    </xf>
    <xf numFmtId="0" fontId="7" fillId="0" borderId="49" xfId="0" applyFont="1" applyBorder="1" applyAlignment="1" applyProtection="1">
      <alignment horizontal="center" vertical="center" wrapText="1"/>
    </xf>
    <xf numFmtId="0" fontId="7" fillId="0" borderId="50" xfId="0" applyFont="1" applyBorder="1" applyAlignment="1" applyProtection="1">
      <alignment horizontal="center" vertical="center" wrapText="1"/>
    </xf>
    <xf numFmtId="4" fontId="6" fillId="0" borderId="15" xfId="0" applyNumberFormat="1" applyFont="1" applyBorder="1" applyAlignment="1" applyProtection="1">
      <alignment horizontal="center" vertical="center" wrapText="1"/>
    </xf>
    <xf numFmtId="4" fontId="5" fillId="0" borderId="52" xfId="0" applyNumberFormat="1" applyFont="1" applyFill="1" applyBorder="1" applyAlignment="1" applyProtection="1">
      <alignment horizontal="center" vertical="center"/>
    </xf>
    <xf numFmtId="4" fontId="5" fillId="0" borderId="53" xfId="0" applyNumberFormat="1" applyFont="1" applyFill="1" applyBorder="1" applyAlignment="1" applyProtection="1">
      <alignment horizontal="center" vertical="center"/>
    </xf>
    <xf numFmtId="4" fontId="6" fillId="0" borderId="16" xfId="0" applyNumberFormat="1" applyFont="1" applyFill="1" applyBorder="1" applyAlignment="1" applyProtection="1">
      <alignment horizontal="center" vertical="center"/>
    </xf>
    <xf numFmtId="0" fontId="6" fillId="0" borderId="0" xfId="0" applyFont="1" applyFill="1" applyAlignment="1" applyProtection="1">
      <alignment vertical="center"/>
    </xf>
    <xf numFmtId="0" fontId="7" fillId="3" borderId="51" xfId="0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Fill="1" applyAlignment="1" applyProtection="1"/>
    <xf numFmtId="0" fontId="29" fillId="0" borderId="0" xfId="1" applyNumberFormat="1" applyFont="1" applyFill="1" applyBorder="1" applyAlignment="1" applyProtection="1">
      <alignment vertical="center"/>
    </xf>
    <xf numFmtId="0" fontId="5" fillId="0" borderId="0" xfId="0" applyFont="1" applyAlignment="1" applyProtection="1">
      <alignment vertical="center"/>
    </xf>
    <xf numFmtId="0" fontId="23" fillId="0" borderId="0" xfId="1" applyFont="1" applyAlignment="1" applyProtection="1">
      <alignment horizontal="center"/>
    </xf>
    <xf numFmtId="0" fontId="16" fillId="0" borderId="122" xfId="1" applyFont="1" applyBorder="1" applyAlignment="1" applyProtection="1">
      <alignment horizontal="center" vertical="center" wrapText="1"/>
    </xf>
    <xf numFmtId="0" fontId="24" fillId="0" borderId="40" xfId="1" applyFont="1" applyBorder="1" applyAlignment="1" applyProtection="1">
      <alignment horizontal="center" vertical="center"/>
    </xf>
    <xf numFmtId="4" fontId="6" fillId="0" borderId="128" xfId="0" applyNumberFormat="1" applyFont="1" applyFill="1" applyBorder="1" applyAlignment="1" applyProtection="1">
      <alignment horizontal="center" vertical="center"/>
    </xf>
    <xf numFmtId="0" fontId="42" fillId="0" borderId="121" xfId="0" applyFont="1" applyBorder="1" applyAlignment="1" applyProtection="1">
      <alignment horizontal="center" vertical="center"/>
    </xf>
    <xf numFmtId="0" fontId="29" fillId="3" borderId="6" xfId="1" applyFont="1" applyFill="1" applyBorder="1" applyAlignment="1" applyProtection="1">
      <protection locked="0"/>
    </xf>
    <xf numFmtId="0" fontId="16" fillId="0" borderId="20" xfId="1" applyFont="1" applyBorder="1" applyAlignment="1" applyProtection="1">
      <alignment horizontal="center" vertical="center" wrapText="1"/>
    </xf>
    <xf numFmtId="3" fontId="24" fillId="3" borderId="8" xfId="1" applyNumberFormat="1" applyFont="1" applyFill="1" applyBorder="1" applyAlignment="1" applyProtection="1">
      <alignment horizontal="center" vertical="center"/>
      <protection locked="0"/>
    </xf>
    <xf numFmtId="0" fontId="7" fillId="0" borderId="68" xfId="0" applyFont="1" applyBorder="1" applyAlignment="1" applyProtection="1">
      <alignment horizontal="center" vertical="center" wrapText="1"/>
    </xf>
    <xf numFmtId="0" fontId="7" fillId="0" borderId="69" xfId="0" applyFont="1" applyBorder="1" applyAlignment="1" applyProtection="1">
      <alignment horizontal="center" vertical="center" wrapText="1"/>
    </xf>
    <xf numFmtId="0" fontId="7" fillId="0" borderId="4" xfId="0" applyFont="1" applyBorder="1" applyAlignment="1" applyProtection="1">
      <alignment horizontal="left" vertical="center" wrapText="1"/>
    </xf>
    <xf numFmtId="0" fontId="7" fillId="0" borderId="58" xfId="0" applyFont="1" applyBorder="1" applyAlignment="1" applyProtection="1">
      <alignment horizontal="left" vertical="center" wrapText="1"/>
    </xf>
    <xf numFmtId="0" fontId="7" fillId="0" borderId="19" xfId="0" applyFont="1" applyBorder="1" applyAlignment="1" applyProtection="1">
      <alignment horizontal="left" vertical="center" wrapText="1"/>
    </xf>
    <xf numFmtId="0" fontId="7" fillId="0" borderId="57" xfId="0" applyFont="1" applyBorder="1" applyAlignment="1" applyProtection="1">
      <alignment horizontal="left" vertical="center" wrapText="1" indent="1"/>
    </xf>
    <xf numFmtId="0" fontId="7" fillId="0" borderId="58" xfId="0" applyFont="1" applyBorder="1" applyAlignment="1" applyProtection="1">
      <alignment horizontal="left" vertical="center" wrapText="1" indent="1"/>
    </xf>
    <xf numFmtId="0" fontId="7" fillId="0" borderId="19" xfId="0" applyFont="1" applyBorder="1" applyAlignment="1" applyProtection="1">
      <alignment horizontal="left" vertical="center" wrapText="1" indent="1"/>
    </xf>
    <xf numFmtId="0" fontId="7" fillId="0" borderId="22" xfId="0" applyFont="1" applyBorder="1" applyAlignment="1" applyProtection="1">
      <alignment horizontal="left" vertical="center" wrapText="1"/>
    </xf>
    <xf numFmtId="0" fontId="7" fillId="0" borderId="63" xfId="0" applyFont="1" applyBorder="1" applyAlignment="1" applyProtection="1">
      <alignment horizontal="left" vertical="center" wrapText="1"/>
    </xf>
    <xf numFmtId="0" fontId="7" fillId="0" borderId="21" xfId="0" applyFont="1" applyBorder="1" applyAlignment="1" applyProtection="1">
      <alignment horizontal="left" vertical="center" wrapText="1"/>
    </xf>
    <xf numFmtId="0" fontId="6" fillId="0" borderId="54" xfId="0" applyFont="1" applyBorder="1" applyAlignment="1" applyProtection="1">
      <alignment horizontal="left" vertical="center" wrapText="1" indent="1"/>
    </xf>
    <xf numFmtId="0" fontId="6" fillId="0" borderId="55" xfId="0" applyFont="1" applyBorder="1" applyAlignment="1" applyProtection="1">
      <alignment horizontal="left" vertical="center" wrapText="1" indent="1"/>
    </xf>
    <xf numFmtId="0" fontId="6" fillId="0" borderId="56" xfId="0" applyFont="1" applyBorder="1" applyAlignment="1" applyProtection="1">
      <alignment horizontal="left" vertical="center" wrapText="1" indent="1"/>
    </xf>
    <xf numFmtId="0" fontId="7" fillId="0" borderId="127" xfId="0" applyFont="1" applyBorder="1" applyAlignment="1" applyProtection="1">
      <alignment horizontal="left" vertical="center" wrapText="1"/>
    </xf>
    <xf numFmtId="0" fontId="7" fillId="0" borderId="125" xfId="0" applyFont="1" applyBorder="1" applyAlignment="1" applyProtection="1">
      <alignment horizontal="left" vertical="center" wrapText="1"/>
    </xf>
    <xf numFmtId="0" fontId="7" fillId="0" borderId="126" xfId="0" applyFont="1" applyBorder="1" applyAlignment="1" applyProtection="1">
      <alignment horizontal="left" vertical="center" wrapText="1"/>
    </xf>
    <xf numFmtId="0" fontId="7" fillId="0" borderId="62" xfId="0" applyFont="1" applyBorder="1" applyAlignment="1" applyProtection="1">
      <alignment horizontal="left" vertical="center" wrapText="1" indent="1"/>
    </xf>
    <xf numFmtId="0" fontId="7" fillId="0" borderId="63" xfId="0" applyFont="1" applyBorder="1" applyAlignment="1" applyProtection="1">
      <alignment horizontal="left" vertical="center" wrapText="1" indent="1"/>
    </xf>
    <xf numFmtId="0" fontId="7" fillId="0" borderId="21" xfId="0" applyFont="1" applyBorder="1" applyAlignment="1" applyProtection="1">
      <alignment horizontal="left" vertical="center" wrapText="1" indent="1"/>
    </xf>
    <xf numFmtId="0" fontId="7" fillId="0" borderId="87" xfId="0" applyFont="1" applyBorder="1" applyAlignment="1" applyProtection="1">
      <alignment horizontal="left" vertical="center" indent="1"/>
    </xf>
    <xf numFmtId="0" fontId="7" fillId="0" borderId="70" xfId="0" applyFont="1" applyBorder="1" applyAlignment="1" applyProtection="1">
      <alignment horizontal="left" vertical="center" indent="1"/>
    </xf>
    <xf numFmtId="0" fontId="7" fillId="0" borderId="71" xfId="0" applyFont="1" applyBorder="1" applyAlignment="1" applyProtection="1">
      <alignment horizontal="left" vertical="center" indent="1"/>
    </xf>
    <xf numFmtId="0" fontId="7" fillId="0" borderId="88" xfId="0" applyFont="1" applyBorder="1" applyAlignment="1" applyProtection="1">
      <alignment horizontal="left" vertical="center" indent="1"/>
    </xf>
    <xf numFmtId="0" fontId="7" fillId="0" borderId="89" xfId="0" applyFont="1" applyBorder="1" applyAlignment="1" applyProtection="1">
      <alignment horizontal="left" vertical="center" indent="1"/>
    </xf>
    <xf numFmtId="0" fontId="7" fillId="0" borderId="90" xfId="0" applyFont="1" applyBorder="1" applyAlignment="1" applyProtection="1">
      <alignment horizontal="left" vertical="center" indent="1"/>
    </xf>
    <xf numFmtId="0" fontId="5" fillId="0" borderId="55" xfId="0" applyFont="1" applyBorder="1" applyAlignment="1" applyProtection="1">
      <alignment horizontal="center" vertical="center" wrapText="1"/>
    </xf>
    <xf numFmtId="0" fontId="5" fillId="0" borderId="91" xfId="0" applyFont="1" applyBorder="1" applyAlignment="1" applyProtection="1">
      <alignment horizontal="center" vertical="center" wrapText="1"/>
    </xf>
    <xf numFmtId="0" fontId="6" fillId="3" borderId="72" xfId="0" applyFont="1" applyFill="1" applyBorder="1" applyAlignment="1" applyProtection="1">
      <alignment vertical="center"/>
      <protection locked="0"/>
    </xf>
    <xf numFmtId="0" fontId="6" fillId="3" borderId="73" xfId="0" applyFont="1" applyFill="1" applyBorder="1" applyAlignment="1" applyProtection="1">
      <alignment vertical="center"/>
      <protection locked="0"/>
    </xf>
    <xf numFmtId="0" fontId="6" fillId="3" borderId="74" xfId="0" applyFont="1" applyFill="1" applyBorder="1" applyAlignment="1" applyProtection="1">
      <alignment vertical="center"/>
      <protection locked="0"/>
    </xf>
    <xf numFmtId="0" fontId="5" fillId="0" borderId="0" xfId="0" applyFont="1" applyAlignment="1" applyProtection="1">
      <alignment vertical="center"/>
    </xf>
    <xf numFmtId="0" fontId="3" fillId="0" borderId="64" xfId="0" applyFont="1" applyBorder="1" applyAlignment="1" applyProtection="1">
      <alignment horizontal="center" vertical="center"/>
    </xf>
    <xf numFmtId="0" fontId="3" fillId="0" borderId="65" xfId="0" applyFont="1" applyBorder="1" applyAlignment="1" applyProtection="1">
      <alignment horizontal="center" vertical="center"/>
    </xf>
    <xf numFmtId="0" fontId="3" fillId="0" borderId="66" xfId="0" applyFont="1" applyBorder="1" applyAlignment="1" applyProtection="1">
      <alignment horizontal="center" vertical="center"/>
    </xf>
    <xf numFmtId="0" fontId="3" fillId="0" borderId="67" xfId="0" applyFont="1" applyBorder="1" applyAlignment="1" applyProtection="1">
      <alignment horizontal="center" vertical="center"/>
    </xf>
    <xf numFmtId="0" fontId="3" fillId="0" borderId="75" xfId="0" applyFont="1" applyBorder="1" applyAlignment="1" applyProtection="1">
      <alignment horizontal="center" vertical="center"/>
    </xf>
    <xf numFmtId="0" fontId="3" fillId="0" borderId="76" xfId="0" applyFont="1" applyBorder="1" applyAlignment="1" applyProtection="1">
      <alignment horizontal="center" vertical="center"/>
    </xf>
    <xf numFmtId="0" fontId="7" fillId="0" borderId="81" xfId="0" applyFont="1" applyBorder="1" applyAlignment="1" applyProtection="1">
      <alignment horizontal="center" vertical="center" wrapText="1"/>
    </xf>
    <xf numFmtId="0" fontId="5" fillId="0" borderId="0" xfId="0" applyFont="1" applyAlignment="1" applyProtection="1">
      <alignment horizontal="center" vertical="center" wrapText="1"/>
    </xf>
    <xf numFmtId="0" fontId="5" fillId="0" borderId="0" xfId="0" applyFont="1" applyAlignment="1" applyProtection="1">
      <alignment horizontal="center" vertical="center"/>
    </xf>
    <xf numFmtId="0" fontId="15" fillId="0" borderId="0" xfId="0" applyFont="1" applyAlignment="1" applyProtection="1">
      <alignment horizontal="center" vertical="center" wrapText="1"/>
    </xf>
    <xf numFmtId="0" fontId="6" fillId="3" borderId="72" xfId="0" applyNumberFormat="1" applyFont="1" applyFill="1" applyBorder="1" applyAlignment="1" applyProtection="1">
      <alignment vertical="center"/>
      <protection locked="0"/>
    </xf>
    <xf numFmtId="0" fontId="6" fillId="3" borderId="73" xfId="0" applyNumberFormat="1" applyFont="1" applyFill="1" applyBorder="1" applyAlignment="1" applyProtection="1">
      <alignment vertical="center"/>
      <protection locked="0"/>
    </xf>
    <xf numFmtId="0" fontId="6" fillId="3" borderId="74" xfId="0" applyNumberFormat="1" applyFont="1" applyFill="1" applyBorder="1" applyAlignment="1" applyProtection="1">
      <alignment vertical="center"/>
      <protection locked="0"/>
    </xf>
    <xf numFmtId="0" fontId="10" fillId="0" borderId="0" xfId="0" applyFont="1" applyAlignment="1" applyProtection="1">
      <alignment horizontal="center" vertical="center" wrapText="1"/>
    </xf>
    <xf numFmtId="0" fontId="6" fillId="0" borderId="0" xfId="0" applyFont="1" applyAlignment="1" applyProtection="1">
      <alignment horizontal="center"/>
    </xf>
    <xf numFmtId="0" fontId="5" fillId="0" borderId="54" xfId="0" applyFont="1" applyBorder="1" applyAlignment="1" applyProtection="1">
      <alignment horizontal="left" vertical="center" wrapText="1" indent="1"/>
    </xf>
    <xf numFmtId="0" fontId="5" fillId="0" borderId="55" xfId="0" applyFont="1" applyBorder="1" applyAlignment="1" applyProtection="1">
      <alignment horizontal="left" vertical="center" wrapText="1" indent="1"/>
    </xf>
    <xf numFmtId="0" fontId="7" fillId="0" borderId="77" xfId="0" applyFont="1" applyBorder="1" applyAlignment="1" applyProtection="1">
      <alignment horizontal="left" vertical="center" wrapText="1" indent="1"/>
    </xf>
    <xf numFmtId="0" fontId="7" fillId="0" borderId="78" xfId="0" applyFont="1" applyBorder="1" applyAlignment="1" applyProtection="1">
      <alignment horizontal="left" vertical="center" wrapText="1" indent="1"/>
    </xf>
    <xf numFmtId="0" fontId="7" fillId="0" borderId="79" xfId="0" applyFont="1" applyBorder="1" applyAlignment="1" applyProtection="1">
      <alignment horizontal="left" vertical="center" wrapText="1" indent="1"/>
    </xf>
    <xf numFmtId="0" fontId="6" fillId="0" borderId="38" xfId="0" applyFont="1" applyBorder="1" applyAlignment="1" applyProtection="1">
      <alignment horizontal="center" vertical="center" wrapText="1"/>
    </xf>
    <xf numFmtId="0" fontId="6" fillId="0" borderId="80" xfId="0" applyFont="1" applyBorder="1" applyAlignment="1" applyProtection="1">
      <alignment horizontal="center" vertical="center" wrapText="1"/>
    </xf>
    <xf numFmtId="0" fontId="6" fillId="0" borderId="38" xfId="0" applyFont="1" applyBorder="1" applyAlignment="1" applyProtection="1">
      <alignment horizontal="center" vertical="center"/>
    </xf>
    <xf numFmtId="0" fontId="6" fillId="0" borderId="80" xfId="0" applyFont="1" applyBorder="1" applyAlignment="1" applyProtection="1">
      <alignment horizontal="center" vertical="center"/>
    </xf>
    <xf numFmtId="0" fontId="6" fillId="0" borderId="123" xfId="0" applyFont="1" applyBorder="1" applyAlignment="1" applyProtection="1">
      <alignment horizontal="center" vertical="center"/>
    </xf>
    <xf numFmtId="0" fontId="6" fillId="0" borderId="124" xfId="0" applyFont="1" applyBorder="1" applyAlignment="1" applyProtection="1">
      <alignment horizontal="center" vertical="center"/>
    </xf>
    <xf numFmtId="0" fontId="6" fillId="0" borderId="82" xfId="0" applyFont="1" applyBorder="1" applyAlignment="1" applyProtection="1">
      <alignment horizontal="center" vertical="center"/>
    </xf>
    <xf numFmtId="0" fontId="6" fillId="0" borderId="83" xfId="0" applyFont="1" applyBorder="1" applyAlignment="1" applyProtection="1">
      <alignment horizontal="center" vertical="center"/>
    </xf>
    <xf numFmtId="0" fontId="7" fillId="0" borderId="84" xfId="0" applyFont="1" applyBorder="1" applyAlignment="1" applyProtection="1">
      <alignment horizontal="left" vertical="center" wrapText="1"/>
    </xf>
    <xf numFmtId="0" fontId="7" fillId="0" borderId="85" xfId="0" applyFont="1" applyBorder="1" applyAlignment="1" applyProtection="1">
      <alignment horizontal="left" vertical="center" wrapText="1"/>
    </xf>
    <xf numFmtId="0" fontId="7" fillId="0" borderId="86" xfId="0" applyFont="1" applyBorder="1" applyAlignment="1" applyProtection="1">
      <alignment horizontal="left" vertical="center" wrapText="1"/>
    </xf>
    <xf numFmtId="0" fontId="6" fillId="3" borderId="0" xfId="0" applyFont="1" applyFill="1" applyAlignment="1" applyProtection="1">
      <alignment horizontal="center"/>
    </xf>
    <xf numFmtId="0" fontId="7" fillId="0" borderId="28" xfId="0" applyFont="1" applyBorder="1" applyAlignment="1" applyProtection="1">
      <alignment horizontal="left" vertical="center" wrapText="1"/>
    </xf>
    <xf numFmtId="0" fontId="7" fillId="0" borderId="78" xfId="0" applyFont="1" applyBorder="1" applyAlignment="1" applyProtection="1">
      <alignment horizontal="left" vertical="center" wrapText="1"/>
    </xf>
    <xf numFmtId="0" fontId="7" fillId="0" borderId="79" xfId="0" applyFont="1" applyBorder="1" applyAlignment="1" applyProtection="1">
      <alignment horizontal="left" vertical="center" wrapText="1"/>
    </xf>
    <xf numFmtId="0" fontId="6" fillId="3" borderId="0" xfId="0" applyFont="1" applyFill="1" applyAlignment="1" applyProtection="1">
      <alignment horizontal="center" vertical="center"/>
      <protection locked="0"/>
    </xf>
    <xf numFmtId="0" fontId="7" fillId="0" borderId="120" xfId="0" applyFont="1" applyBorder="1" applyAlignment="1" applyProtection="1">
      <alignment horizontal="left" vertical="center" wrapText="1"/>
    </xf>
    <xf numFmtId="0" fontId="7" fillId="0" borderId="59" xfId="0" applyFont="1" applyBorder="1" applyAlignment="1" applyProtection="1">
      <alignment horizontal="left" vertical="center" wrapText="1"/>
    </xf>
    <xf numFmtId="0" fontId="7" fillId="0" borderId="60" xfId="0" applyFont="1" applyBorder="1" applyAlignment="1" applyProtection="1">
      <alignment horizontal="left" vertical="center" wrapText="1"/>
    </xf>
    <xf numFmtId="0" fontId="7" fillId="0" borderId="5" xfId="0" applyFont="1" applyBorder="1" applyAlignment="1" applyProtection="1">
      <alignment horizontal="left" vertical="center" wrapText="1"/>
    </xf>
    <xf numFmtId="0" fontId="7" fillId="0" borderId="61" xfId="0" applyFont="1" applyBorder="1" applyAlignment="1" applyProtection="1">
      <alignment horizontal="left" vertical="center" wrapText="1"/>
    </xf>
    <xf numFmtId="0" fontId="7" fillId="0" borderId="20" xfId="0" applyFont="1" applyBorder="1" applyAlignment="1" applyProtection="1">
      <alignment horizontal="left" vertical="center" wrapText="1"/>
    </xf>
    <xf numFmtId="0" fontId="9" fillId="0" borderId="0" xfId="0" applyFont="1" applyAlignment="1" applyProtection="1">
      <alignment horizontal="center" vertical="center" wrapText="1"/>
    </xf>
    <xf numFmtId="0" fontId="5" fillId="0" borderId="56" xfId="0" applyFont="1" applyBorder="1" applyAlignment="1" applyProtection="1">
      <alignment horizontal="left" vertical="center" wrapText="1" indent="1"/>
    </xf>
    <xf numFmtId="0" fontId="24" fillId="0" borderId="95" xfId="1" applyFont="1" applyBorder="1" applyAlignment="1" applyProtection="1">
      <alignment horizontal="center" vertical="center" wrapText="1"/>
    </xf>
    <xf numFmtId="0" fontId="24" fillId="0" borderId="96" xfId="1" applyFont="1" applyBorder="1" applyAlignment="1" applyProtection="1">
      <alignment horizontal="center" vertical="center" wrapText="1"/>
    </xf>
    <xf numFmtId="0" fontId="24" fillId="0" borderId="7" xfId="1" applyFont="1" applyBorder="1" applyAlignment="1" applyProtection="1">
      <alignment horizontal="center" vertical="center" wrapText="1"/>
    </xf>
    <xf numFmtId="0" fontId="35" fillId="0" borderId="92" xfId="1" applyFont="1" applyBorder="1" applyAlignment="1" applyProtection="1">
      <alignment horizontal="left" vertical="center" indent="1"/>
    </xf>
    <xf numFmtId="0" fontId="35" fillId="0" borderId="93" xfId="1" applyFont="1" applyBorder="1" applyAlignment="1" applyProtection="1">
      <alignment horizontal="left" vertical="center" indent="1"/>
    </xf>
    <xf numFmtId="0" fontId="35" fillId="0" borderId="62" xfId="1" applyFont="1" applyBorder="1" applyAlignment="1" applyProtection="1">
      <alignment horizontal="left" vertical="center" indent="1"/>
    </xf>
    <xf numFmtId="0" fontId="35" fillId="0" borderId="63" xfId="1" applyFont="1" applyBorder="1" applyAlignment="1" applyProtection="1">
      <alignment horizontal="left" vertical="center" indent="1"/>
    </xf>
    <xf numFmtId="0" fontId="35" fillId="0" borderId="94" xfId="1" applyFont="1" applyBorder="1" applyAlignment="1" applyProtection="1">
      <alignment horizontal="left" vertical="center" indent="1"/>
    </xf>
    <xf numFmtId="0" fontId="35" fillId="0" borderId="61" xfId="1" applyFont="1" applyBorder="1" applyAlignment="1" applyProtection="1">
      <alignment horizontal="left" vertical="center" indent="1"/>
    </xf>
    <xf numFmtId="0" fontId="9" fillId="0" borderId="92" xfId="0" applyFont="1" applyBorder="1" applyAlignment="1" applyProtection="1">
      <alignment horizontal="left" vertical="center" indent="1"/>
    </xf>
    <xf numFmtId="0" fontId="9" fillId="0" borderId="93" xfId="0" applyFont="1" applyBorder="1" applyAlignment="1" applyProtection="1">
      <alignment horizontal="left" vertical="center" indent="1"/>
    </xf>
    <xf numFmtId="0" fontId="43" fillId="0" borderId="94" xfId="0" applyFont="1" applyBorder="1" applyAlignment="1" applyProtection="1">
      <alignment horizontal="left" vertical="center" wrapText="1" indent="1"/>
    </xf>
    <xf numFmtId="0" fontId="43" fillId="0" borderId="61" xfId="0" applyFont="1" applyBorder="1" applyAlignment="1" applyProtection="1">
      <alignment horizontal="left" vertical="center" wrapText="1" indent="1"/>
    </xf>
    <xf numFmtId="0" fontId="23" fillId="0" borderId="0" xfId="1" applyFont="1" applyAlignment="1" applyProtection="1">
      <alignment horizontal="center"/>
    </xf>
    <xf numFmtId="0" fontId="8" fillId="0" borderId="0" xfId="1" applyFont="1" applyAlignment="1" applyProtection="1">
      <alignment horizontal="center"/>
    </xf>
    <xf numFmtId="0" fontId="29" fillId="0" borderId="0" xfId="1" applyFont="1" applyBorder="1" applyAlignment="1" applyProtection="1">
      <alignment horizontal="left"/>
    </xf>
    <xf numFmtId="0" fontId="6" fillId="0" borderId="0" xfId="1" applyFont="1" applyFill="1" applyAlignment="1" applyProtection="1">
      <alignment horizontal="center" vertical="center"/>
    </xf>
    <xf numFmtId="0" fontId="8" fillId="3" borderId="0" xfId="1" applyFont="1" applyFill="1" applyAlignment="1" applyProtection="1">
      <alignment horizontal="center"/>
    </xf>
    <xf numFmtId="0" fontId="25" fillId="3" borderId="72" xfId="1" applyFont="1" applyFill="1" applyBorder="1" applyAlignment="1" applyProtection="1">
      <alignment horizontal="left" vertical="center" indent="1"/>
      <protection locked="0"/>
    </xf>
    <xf numFmtId="0" fontId="25" fillId="3" borderId="73" xfId="1" applyFont="1" applyFill="1" applyBorder="1" applyAlignment="1" applyProtection="1">
      <alignment horizontal="left" vertical="center" indent="1"/>
      <protection locked="0"/>
    </xf>
    <xf numFmtId="0" fontId="25" fillId="3" borderId="74" xfId="1" applyFont="1" applyFill="1" applyBorder="1" applyAlignment="1" applyProtection="1">
      <alignment horizontal="left" vertical="center" indent="1"/>
      <protection locked="0"/>
    </xf>
    <xf numFmtId="0" fontId="9" fillId="0" borderId="0" xfId="1" applyFont="1" applyAlignment="1" applyProtection="1">
      <alignment horizontal="center" vertical="center" wrapText="1"/>
    </xf>
    <xf numFmtId="0" fontId="36" fillId="0" borderId="0" xfId="1" applyFont="1" applyAlignment="1" applyProtection="1">
      <alignment horizontal="center"/>
    </xf>
    <xf numFmtId="0" fontId="37" fillId="0" borderId="0" xfId="1" applyFont="1" applyAlignment="1" applyProtection="1">
      <alignment horizontal="center" vertical="center"/>
    </xf>
    <xf numFmtId="0" fontId="25" fillId="0" borderId="0" xfId="1" applyFont="1" applyAlignment="1" applyProtection="1">
      <alignment horizontal="center" vertical="center"/>
    </xf>
    <xf numFmtId="0" fontId="29" fillId="0" borderId="17" xfId="1" applyFont="1" applyBorder="1" applyAlignment="1" applyProtection="1">
      <alignment horizontal="left"/>
    </xf>
    <xf numFmtId="0" fontId="25" fillId="0" borderId="72" xfId="1" applyNumberFormat="1" applyFont="1" applyFill="1" applyBorder="1" applyAlignment="1" applyProtection="1">
      <alignment horizontal="left" vertical="center" indent="1"/>
    </xf>
    <xf numFmtId="0" fontId="25" fillId="0" borderId="73" xfId="1" applyNumberFormat="1" applyFont="1" applyFill="1" applyBorder="1" applyAlignment="1" applyProtection="1">
      <alignment horizontal="left" vertical="center" indent="1"/>
    </xf>
    <xf numFmtId="0" fontId="25" fillId="0" borderId="74" xfId="1" applyNumberFormat="1" applyFont="1" applyFill="1" applyBorder="1" applyAlignment="1" applyProtection="1">
      <alignment horizontal="left" vertical="center" indent="1"/>
    </xf>
    <xf numFmtId="0" fontId="29" fillId="0" borderId="17" xfId="1" applyFont="1" applyBorder="1" applyAlignment="1" applyProtection="1">
      <alignment horizontal="left" vertical="center"/>
    </xf>
    <xf numFmtId="0" fontId="4" fillId="0" borderId="72" xfId="1" applyNumberFormat="1" applyFont="1" applyFill="1" applyBorder="1" applyAlignment="1" applyProtection="1">
      <alignment horizontal="left" vertical="center"/>
    </xf>
    <xf numFmtId="0" fontId="4" fillId="0" borderId="73" xfId="1" applyNumberFormat="1" applyFont="1" applyFill="1" applyBorder="1" applyAlignment="1" applyProtection="1">
      <alignment horizontal="left" vertical="center"/>
    </xf>
    <xf numFmtId="0" fontId="4" fillId="0" borderId="74" xfId="1" applyNumberFormat="1" applyFont="1" applyFill="1" applyBorder="1" applyAlignment="1" applyProtection="1">
      <alignment horizontal="left" vertical="center"/>
    </xf>
    <xf numFmtId="1" fontId="23" fillId="0" borderId="99" xfId="1" applyNumberFormat="1" applyFont="1" applyBorder="1" applyAlignment="1" applyProtection="1">
      <alignment horizontal="center" vertical="center" wrapText="1"/>
    </xf>
    <xf numFmtId="1" fontId="23" fillId="0" borderId="100" xfId="1" applyNumberFormat="1" applyFont="1" applyBorder="1" applyAlignment="1" applyProtection="1">
      <alignment horizontal="center" vertical="center" wrapText="1"/>
    </xf>
    <xf numFmtId="1" fontId="23" fillId="0" borderId="14" xfId="1" applyNumberFormat="1" applyFont="1" applyBorder="1" applyAlignment="1" applyProtection="1">
      <alignment horizontal="center" vertical="center" wrapText="1"/>
    </xf>
    <xf numFmtId="1" fontId="23" fillId="0" borderId="114" xfId="1" applyNumberFormat="1" applyFont="1" applyBorder="1" applyAlignment="1" applyProtection="1">
      <alignment horizontal="center" vertical="center" wrapText="1"/>
    </xf>
    <xf numFmtId="0" fontId="37" fillId="0" borderId="105" xfId="1" applyFont="1" applyBorder="1" applyAlignment="1" applyProtection="1">
      <alignment horizontal="center" vertical="center"/>
    </xf>
    <xf numFmtId="0" fontId="37" fillId="0" borderId="106" xfId="1" applyFont="1" applyBorder="1" applyAlignment="1" applyProtection="1">
      <alignment horizontal="center" vertical="center"/>
    </xf>
    <xf numFmtId="0" fontId="28" fillId="0" borderId="110" xfId="1" applyFont="1" applyBorder="1" applyAlignment="1" applyProtection="1">
      <alignment horizontal="center" vertical="center" wrapText="1"/>
    </xf>
    <xf numFmtId="0" fontId="28" fillId="0" borderId="33" xfId="1" applyFont="1" applyBorder="1" applyAlignment="1" applyProtection="1">
      <alignment horizontal="center" vertical="center" wrapText="1"/>
    </xf>
    <xf numFmtId="0" fontId="23" fillId="0" borderId="97" xfId="1" applyFont="1" applyBorder="1" applyAlignment="1" applyProtection="1">
      <alignment horizontal="center" vertical="center" wrapText="1"/>
    </xf>
    <xf numFmtId="0" fontId="23" fillId="0" borderId="98" xfId="1" applyFont="1" applyBorder="1" applyAlignment="1" applyProtection="1">
      <alignment horizontal="center" vertical="center" wrapText="1"/>
    </xf>
    <xf numFmtId="0" fontId="23" fillId="0" borderId="108" xfId="1" applyFont="1" applyBorder="1" applyAlignment="1" applyProtection="1">
      <alignment horizontal="center" vertical="center" wrapText="1"/>
    </xf>
    <xf numFmtId="0" fontId="23" fillId="0" borderId="0" xfId="1" applyFont="1" applyAlignment="1" applyProtection="1">
      <alignment horizontal="left" wrapText="1"/>
    </xf>
    <xf numFmtId="0" fontId="29" fillId="0" borderId="77" xfId="1" applyFont="1" applyBorder="1" applyAlignment="1" applyProtection="1">
      <alignment horizontal="left" vertical="center" wrapText="1"/>
    </xf>
    <xf numFmtId="0" fontId="29" fillId="0" borderId="113" xfId="1" applyFont="1" applyBorder="1" applyAlignment="1" applyProtection="1">
      <alignment horizontal="left" vertical="center" wrapText="1"/>
    </xf>
    <xf numFmtId="1" fontId="23" fillId="0" borderId="110" xfId="1" applyNumberFormat="1" applyFont="1" applyBorder="1" applyAlignment="1" applyProtection="1">
      <alignment horizontal="center" vertical="center"/>
    </xf>
    <xf numFmtId="1" fontId="23" fillId="0" borderId="33" xfId="1" applyNumberFormat="1" applyFont="1" applyBorder="1" applyAlignment="1" applyProtection="1">
      <alignment horizontal="center" vertical="center"/>
    </xf>
    <xf numFmtId="0" fontId="23" fillId="0" borderId="0" xfId="1" applyFont="1" applyAlignment="1" applyProtection="1">
      <alignment horizontal="center" vertical="center"/>
    </xf>
    <xf numFmtId="0" fontId="32" fillId="0" borderId="0" xfId="1" applyFont="1" applyBorder="1" applyAlignment="1" applyProtection="1">
      <alignment horizontal="left"/>
    </xf>
    <xf numFmtId="0" fontId="37" fillId="0" borderId="109" xfId="1" applyFont="1" applyBorder="1" applyAlignment="1" applyProtection="1">
      <alignment horizontal="center" vertical="center"/>
    </xf>
    <xf numFmtId="0" fontId="37" fillId="0" borderId="112" xfId="1" applyFont="1" applyBorder="1" applyAlignment="1" applyProtection="1">
      <alignment horizontal="left" vertical="center"/>
    </xf>
    <xf numFmtId="0" fontId="37" fillId="0" borderId="109" xfId="1" applyFont="1" applyBorder="1" applyAlignment="1" applyProtection="1">
      <alignment horizontal="left" vertical="center"/>
    </xf>
    <xf numFmtId="0" fontId="38" fillId="0" borderId="0" xfId="1" applyFont="1" applyAlignment="1" applyProtection="1">
      <alignment horizontal="center" vertical="center"/>
    </xf>
    <xf numFmtId="0" fontId="6" fillId="0" borderId="0" xfId="1" applyFont="1" applyAlignment="1" applyProtection="1">
      <alignment horizontal="center" vertical="top" wrapText="1"/>
    </xf>
    <xf numFmtId="0" fontId="6" fillId="0" borderId="0" xfId="1" applyFont="1" applyAlignment="1" applyProtection="1">
      <alignment horizontal="center" vertical="top"/>
    </xf>
    <xf numFmtId="164" fontId="23" fillId="0" borderId="103" xfId="1" applyNumberFormat="1" applyFont="1" applyBorder="1" applyAlignment="1" applyProtection="1">
      <alignment horizontal="center" vertical="center" wrapText="1" shrinkToFit="1"/>
    </xf>
    <xf numFmtId="164" fontId="23" fillId="0" borderId="104" xfId="1" applyNumberFormat="1" applyFont="1" applyBorder="1" applyAlignment="1" applyProtection="1">
      <alignment horizontal="center" vertical="center" wrapText="1" shrinkToFit="1"/>
    </xf>
    <xf numFmtId="0" fontId="39" fillId="0" borderId="105" xfId="1" applyFont="1" applyBorder="1" applyAlignment="1" applyProtection="1">
      <alignment horizontal="center" vertical="center" wrapText="1"/>
    </xf>
    <xf numFmtId="0" fontId="39" fillId="0" borderId="107" xfId="1" applyFont="1" applyBorder="1" applyAlignment="1" applyProtection="1">
      <alignment horizontal="center" vertical="center" wrapText="1"/>
    </xf>
    <xf numFmtId="0" fontId="3" fillId="0" borderId="0" xfId="0" applyFont="1" applyAlignment="1" applyProtection="1">
      <alignment horizontal="center" vertical="center" wrapText="1"/>
    </xf>
    <xf numFmtId="0" fontId="5" fillId="3" borderId="0" xfId="0" applyFont="1" applyFill="1" applyAlignment="1" applyProtection="1">
      <alignment horizontal="center"/>
    </xf>
    <xf numFmtId="0" fontId="29" fillId="0" borderId="101" xfId="1" applyFont="1" applyBorder="1" applyAlignment="1" applyProtection="1">
      <alignment horizontal="left" vertical="center" wrapText="1"/>
    </xf>
    <xf numFmtId="0" fontId="29" fillId="0" borderId="102" xfId="1" applyFont="1" applyBorder="1" applyAlignment="1" applyProtection="1">
      <alignment horizontal="left" vertical="center" wrapText="1"/>
    </xf>
    <xf numFmtId="0" fontId="6" fillId="0" borderId="0" xfId="0" applyFont="1" applyFill="1" applyAlignment="1" applyProtection="1">
      <alignment horizontal="center" vertical="center"/>
    </xf>
    <xf numFmtId="0" fontId="9" fillId="0" borderId="110" xfId="1" applyFont="1" applyBorder="1" applyAlignment="1" applyProtection="1">
      <alignment horizontal="center" vertical="center" wrapText="1"/>
    </xf>
    <xf numFmtId="0" fontId="9" fillId="0" borderId="33" xfId="1" applyFont="1" applyBorder="1" applyAlignment="1" applyProtection="1">
      <alignment horizontal="center" vertical="center" wrapText="1"/>
    </xf>
    <xf numFmtId="164" fontId="32" fillId="4" borderId="111" xfId="1" applyNumberFormat="1" applyFont="1" applyFill="1" applyBorder="1" applyAlignment="1" applyProtection="1">
      <alignment horizontal="center" vertical="center" textRotation="90"/>
    </xf>
    <xf numFmtId="164" fontId="32" fillId="4" borderId="52" xfId="1" applyNumberFormat="1" applyFont="1" applyFill="1" applyBorder="1" applyAlignment="1" applyProtection="1">
      <alignment horizontal="center" vertical="center" textRotation="90"/>
    </xf>
    <xf numFmtId="164" fontId="32" fillId="4" borderId="41" xfId="1" applyNumberFormat="1" applyFont="1" applyFill="1" applyBorder="1" applyAlignment="1" applyProtection="1">
      <alignment horizontal="center" vertical="center" textRotation="90"/>
    </xf>
    <xf numFmtId="0" fontId="4" fillId="0" borderId="0" xfId="1" applyFont="1" applyAlignment="1" applyProtection="1">
      <alignment horizontal="center"/>
    </xf>
    <xf numFmtId="0" fontId="29" fillId="0" borderId="72" xfId="1" applyFont="1" applyBorder="1" applyAlignment="1" applyProtection="1">
      <alignment horizontal="left" vertical="center" indent="1"/>
    </xf>
    <xf numFmtId="0" fontId="29" fillId="0" borderId="73" xfId="1" applyFont="1" applyBorder="1" applyAlignment="1" applyProtection="1">
      <alignment horizontal="left" vertical="center" indent="1"/>
    </xf>
    <xf numFmtId="0" fontId="29" fillId="0" borderId="74" xfId="1" applyFont="1" applyBorder="1" applyAlignment="1" applyProtection="1">
      <alignment horizontal="left" vertical="center" indent="1"/>
    </xf>
    <xf numFmtId="4" fontId="29" fillId="3" borderId="72" xfId="1" applyNumberFormat="1" applyFont="1" applyFill="1" applyBorder="1" applyAlignment="1" applyProtection="1">
      <alignment horizontal="center" vertical="center"/>
      <protection locked="0"/>
    </xf>
    <xf numFmtId="4" fontId="29" fillId="3" borderId="74" xfId="1" applyNumberFormat="1" applyFont="1" applyFill="1" applyBorder="1" applyAlignment="1" applyProtection="1">
      <alignment horizontal="center" vertical="center"/>
      <protection locked="0"/>
    </xf>
    <xf numFmtId="4" fontId="29" fillId="0" borderId="72" xfId="1" applyNumberFormat="1" applyFont="1" applyBorder="1" applyAlignment="1" applyProtection="1">
      <alignment horizontal="center" vertical="center"/>
    </xf>
    <xf numFmtId="0" fontId="29" fillId="0" borderId="74" xfId="1" applyFont="1" applyBorder="1" applyAlignment="1" applyProtection="1">
      <alignment horizontal="center" vertical="center"/>
    </xf>
    <xf numFmtId="0" fontId="7" fillId="0" borderId="0" xfId="1" applyFont="1" applyAlignment="1" applyProtection="1">
      <alignment horizontal="center" vertical="center" wrapText="1"/>
    </xf>
    <xf numFmtId="0" fontId="4" fillId="0" borderId="0" xfId="1" applyFont="1" applyAlignment="1" applyProtection="1">
      <alignment horizontal="center" vertical="center" wrapText="1"/>
    </xf>
    <xf numFmtId="0" fontId="4" fillId="3" borderId="0" xfId="1" applyFont="1" applyFill="1" applyAlignment="1" applyProtection="1">
      <alignment horizontal="center"/>
    </xf>
    <xf numFmtId="49" fontId="29" fillId="0" borderId="72" xfId="1" applyNumberFormat="1" applyFont="1" applyFill="1" applyBorder="1" applyAlignment="1" applyProtection="1">
      <alignment horizontal="left" vertical="center"/>
    </xf>
    <xf numFmtId="49" fontId="29" fillId="0" borderId="73" xfId="1" applyNumberFormat="1" applyFont="1" applyFill="1" applyBorder="1" applyAlignment="1" applyProtection="1">
      <alignment horizontal="left" vertical="center"/>
    </xf>
    <xf numFmtId="49" fontId="29" fillId="0" borderId="74" xfId="1" applyNumberFormat="1" applyFont="1" applyFill="1" applyBorder="1" applyAlignment="1" applyProtection="1">
      <alignment horizontal="left" vertical="center"/>
    </xf>
    <xf numFmtId="49" fontId="29" fillId="0" borderId="0" xfId="1" applyNumberFormat="1" applyFont="1" applyFill="1" applyBorder="1" applyAlignment="1" applyProtection="1">
      <alignment horizontal="center" vertical="center"/>
    </xf>
    <xf numFmtId="0" fontId="34" fillId="0" borderId="115" xfId="1" applyFont="1" applyBorder="1" applyAlignment="1" applyProtection="1">
      <alignment horizontal="left" vertical="center" indent="1"/>
    </xf>
    <xf numFmtId="0" fontId="34" fillId="0" borderId="116" xfId="1" applyFont="1" applyBorder="1" applyAlignment="1" applyProtection="1">
      <alignment horizontal="left" vertical="center" indent="1"/>
    </xf>
    <xf numFmtId="0" fontId="34" fillId="0" borderId="117" xfId="1" applyFont="1" applyBorder="1" applyAlignment="1" applyProtection="1">
      <alignment horizontal="left" vertical="center" indent="1"/>
    </xf>
    <xf numFmtId="0" fontId="29" fillId="5" borderId="24" xfId="1" applyFont="1" applyFill="1" applyBorder="1" applyAlignment="1" applyProtection="1">
      <alignment horizontal="left" vertical="center" indent="1"/>
    </xf>
    <xf numFmtId="0" fontId="29" fillId="5" borderId="118" xfId="1" applyFont="1" applyFill="1" applyBorder="1" applyAlignment="1" applyProtection="1">
      <alignment horizontal="left" vertical="center" indent="1"/>
    </xf>
    <xf numFmtId="0" fontId="29" fillId="5" borderId="119" xfId="1" applyFont="1" applyFill="1" applyBorder="1" applyAlignment="1" applyProtection="1">
      <alignment horizontal="left" vertical="center" indent="1"/>
    </xf>
    <xf numFmtId="0" fontId="34" fillId="0" borderId="0" xfId="1" applyFont="1" applyAlignment="1" applyProtection="1">
      <alignment horizontal="center" vertical="center"/>
    </xf>
    <xf numFmtId="0" fontId="36" fillId="0" borderId="0" xfId="1" applyFont="1" applyAlignment="1" applyProtection="1">
      <alignment horizontal="center" vertical="center"/>
    </xf>
    <xf numFmtId="0" fontId="37" fillId="0" borderId="0" xfId="1" applyFont="1" applyBorder="1" applyAlignment="1" applyProtection="1">
      <alignment horizontal="center" vertical="center"/>
    </xf>
    <xf numFmtId="0" fontId="30" fillId="0" borderId="0" xfId="1" applyFont="1" applyBorder="1" applyAlignment="1" applyProtection="1">
      <alignment horizontal="center" vertical="center"/>
    </xf>
  </cellXfs>
  <cellStyles count="24">
    <cellStyle name="Followed Hyperlink" xfId="3" builtinId="9" hidden="1"/>
    <cellStyle name="Followed Hyperlink" xfId="5" builtinId="9" hidden="1"/>
    <cellStyle name="Followed Hyperlink" xfId="7" builtinId="9" hidden="1"/>
    <cellStyle name="Followed Hyperlink" xfId="9" builtinId="9" hidden="1"/>
    <cellStyle name="Followed Hyperlink" xfId="11" builtinId="9" hidden="1"/>
    <cellStyle name="Followed Hyperlink" xfId="13" builtinId="9" hidden="1"/>
    <cellStyle name="Followed Hyperlink" xfId="15" builtinId="9" hidden="1"/>
    <cellStyle name="Followed Hyperlink" xfId="17" builtinId="9" hidden="1"/>
    <cellStyle name="Followed Hyperlink" xfId="19" builtinId="9" hidden="1"/>
    <cellStyle name="Followed Hyperlink" xfId="21" builtinId="9" hidden="1"/>
    <cellStyle name="Followed Hyperlink" xfId="23" builtinId="9" hidden="1"/>
    <cellStyle name="Hyperlink" xfId="2" builtinId="8" hidden="1"/>
    <cellStyle name="Hyperlink" xfId="4" builtinId="8" hidden="1"/>
    <cellStyle name="Hyperlink" xfId="6" builtinId="8" hidden="1"/>
    <cellStyle name="Hyperlink" xfId="8" builtinId="8" hidden="1"/>
    <cellStyle name="Hyperlink" xfId="10" builtinId="8" hidden="1"/>
    <cellStyle name="Hyperlink" xfId="12" builtinId="8" hidden="1"/>
    <cellStyle name="Hyperlink" xfId="14" builtinId="8" hidden="1"/>
    <cellStyle name="Hyperlink" xfId="16" builtinId="8" hidden="1"/>
    <cellStyle name="Hyperlink" xfId="18" builtinId="8" hidden="1"/>
    <cellStyle name="Hyperlink" xfId="20" builtinId="8" hidden="1"/>
    <cellStyle name="Hyperlink" xfId="22" builtinId="8" hidden="1"/>
    <cellStyle name="Normal" xfId="0" builtinId="0"/>
    <cellStyle name="Normal 2" xfId="1"/>
  </cellStyles>
  <dxfs count="0"/>
  <tableStyles count="0" defaultTableStyle="TableStyleMedium9" defaultPivotStyle="PivotStyleLight16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externalLink" Target="externalLinks/externalLink1.xml"/><Relationship Id="rId6" Type="http://schemas.openxmlformats.org/officeDocument/2006/relationships/externalLink" Target="externalLinks/externalLink2.xml"/><Relationship Id="rId7" Type="http://schemas.openxmlformats.org/officeDocument/2006/relationships/externalLink" Target="externalLinks/externalLink3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Relationship Id="rId11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Relationship Id="rId2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12700</xdr:rowOff>
    </xdr:from>
    <xdr:to>
      <xdr:col>2</xdr:col>
      <xdr:colOff>304800</xdr:colOff>
      <xdr:row>1</xdr:row>
      <xdr:rowOff>190500</xdr:rowOff>
    </xdr:to>
    <xdr:pic>
      <xdr:nvPicPr>
        <xdr:cNvPr id="1194" name="obrázek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700"/>
          <a:ext cx="1397000" cy="635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1358900</xdr:colOff>
      <xdr:row>0</xdr:row>
      <xdr:rowOff>190500</xdr:rowOff>
    </xdr:from>
    <xdr:to>
      <xdr:col>12</xdr:col>
      <xdr:colOff>1104900</xdr:colOff>
      <xdr:row>1</xdr:row>
      <xdr:rowOff>88900</xdr:rowOff>
    </xdr:to>
    <xdr:pic>
      <xdr:nvPicPr>
        <xdr:cNvPr id="1195" name="obrázek 3" descr="Description: nové%20logo%20ikis%20s%20ochrannou%20známkou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9300" y="190500"/>
          <a:ext cx="1371600" cy="355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1</xdr:col>
      <xdr:colOff>63500</xdr:colOff>
      <xdr:row>1</xdr:row>
      <xdr:rowOff>215900</xdr:rowOff>
    </xdr:to>
    <xdr:pic>
      <xdr:nvPicPr>
        <xdr:cNvPr id="2292" name="obrázek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" y="0"/>
          <a:ext cx="11811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419100</xdr:colOff>
      <xdr:row>0</xdr:row>
      <xdr:rowOff>114300</xdr:rowOff>
    </xdr:from>
    <xdr:to>
      <xdr:col>9</xdr:col>
      <xdr:colOff>723900</xdr:colOff>
      <xdr:row>1</xdr:row>
      <xdr:rowOff>88900</xdr:rowOff>
    </xdr:to>
    <xdr:pic>
      <xdr:nvPicPr>
        <xdr:cNvPr id="2293" name="obrázek 3" descr="Description: nové%20logo%20ikis%20s%20ochrannou%20známkou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85300" y="114300"/>
          <a:ext cx="1130300" cy="292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482600</xdr:colOff>
      <xdr:row>1</xdr:row>
      <xdr:rowOff>254000</xdr:rowOff>
    </xdr:to>
    <xdr:pic>
      <xdr:nvPicPr>
        <xdr:cNvPr id="4270" name="obrázek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764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37</xdr:col>
      <xdr:colOff>165100</xdr:colOff>
      <xdr:row>0</xdr:row>
      <xdr:rowOff>76200</xdr:rowOff>
    </xdr:from>
    <xdr:to>
      <xdr:col>38</xdr:col>
      <xdr:colOff>698500</xdr:colOff>
      <xdr:row>0</xdr:row>
      <xdr:rowOff>482600</xdr:rowOff>
    </xdr:to>
    <xdr:pic>
      <xdr:nvPicPr>
        <xdr:cNvPr id="4271" name="obrázek 3" descr="Description: nové%20logo%20ikis%20s%20ochrannou%20známkou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38100" y="76200"/>
          <a:ext cx="1562100" cy="40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1358900</xdr:colOff>
      <xdr:row>0</xdr:row>
      <xdr:rowOff>127000</xdr:rowOff>
    </xdr:from>
    <xdr:to>
      <xdr:col>6</xdr:col>
      <xdr:colOff>1206500</xdr:colOff>
      <xdr:row>1</xdr:row>
      <xdr:rowOff>152400</xdr:rowOff>
    </xdr:to>
    <xdr:pic>
      <xdr:nvPicPr>
        <xdr:cNvPr id="5135" name="obrázek 1" descr="nové%20logo%20ikis%20s%20ochrannou%20známkou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79500" y="127000"/>
          <a:ext cx="14351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177800</xdr:colOff>
      <xdr:row>0</xdr:row>
      <xdr:rowOff>50800</xdr:rowOff>
    </xdr:from>
    <xdr:to>
      <xdr:col>1</xdr:col>
      <xdr:colOff>800100</xdr:colOff>
      <xdr:row>1</xdr:row>
      <xdr:rowOff>406400</xdr:rowOff>
    </xdr:to>
    <xdr:pic>
      <xdr:nvPicPr>
        <xdr:cNvPr id="5136" name="obrázek 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7800" y="50800"/>
          <a:ext cx="1638300" cy="812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A/Rajhrad-v&#253;kaz%20celkem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E/Rajhrad/Vodovod%20&#345;ad%20III.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05%20ikis/Martin%20-%20aktu&#225;ln&#237;/dod&#225;vky/&#218;M&#268;%20&#381;abov&#345;esky%20-%20v&#253;tahy%20Kounicova/P&#345;&#237;prava%20z%2024.11.2014/05%20Kryc&#237;%20list%20UMC%20Z%20vytahy%20Kounicova%20-%20navrh%20z%2020.11.2014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Krycí list"/>
      <sheetName val="Rekapitulace"/>
      <sheetName val="Položky"/>
    </sheetNames>
    <sheetDataSet>
      <sheetData sheetId="0">
        <row r="4">
          <cell r="A4" t="str">
            <v>1</v>
          </cell>
          <cell r="C4" t="str">
            <v>Vodovodní řad III. - PVC 80</v>
          </cell>
        </row>
      </sheetData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Krycí list"/>
      <sheetName val="Rekapitulace"/>
      <sheetName val="Položky"/>
    </sheetNames>
    <sheetDataSet>
      <sheetData sheetId="0" refreshError="1">
        <row r="4">
          <cell r="A4" t="str">
            <v>2</v>
          </cell>
          <cell r="C4" t="str">
            <v>Vodovodní řad III.1 - PE 50</v>
          </cell>
        </row>
      </sheetData>
      <sheetData sheetId="1" refreshError="1"/>
      <sheetData sheetId="2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Krycí list nabídky"/>
      <sheetName val="Tech parametry"/>
      <sheetName val="Termíny"/>
      <sheetName val="Ostatní roz. náklady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V73"/>
  <sheetViews>
    <sheetView view="pageLayout" workbookViewId="0">
      <selection activeCell="B5" sqref="B5:M5"/>
    </sheetView>
  </sheetViews>
  <sheetFormatPr baseColWidth="10" defaultColWidth="9.1640625" defaultRowHeight="13" x14ac:dyDescent="0"/>
  <cols>
    <col min="1" max="1" width="5.1640625" style="5" customWidth="1"/>
    <col min="2" max="2" width="9.1640625" style="5"/>
    <col min="3" max="6" width="10.6640625" style="5" customWidth="1"/>
    <col min="7" max="7" width="14.6640625" style="5" customWidth="1"/>
    <col min="8" max="9" width="10.6640625" style="5" customWidth="1"/>
    <col min="10" max="10" width="11" style="5" customWidth="1"/>
    <col min="11" max="12" width="21.33203125" style="5" customWidth="1"/>
    <col min="13" max="13" width="19.83203125" style="5" customWidth="1"/>
    <col min="14" max="16384" width="9.1640625" style="5"/>
  </cols>
  <sheetData>
    <row r="1" spans="1:22" ht="36" customHeight="1">
      <c r="A1" s="174" t="s">
        <v>83</v>
      </c>
      <c r="B1" s="175"/>
      <c r="C1" s="175"/>
      <c r="D1" s="175"/>
      <c r="E1" s="175"/>
      <c r="F1" s="175"/>
      <c r="G1" s="175"/>
      <c r="H1" s="175"/>
      <c r="I1" s="175"/>
      <c r="J1" s="175"/>
      <c r="K1" s="175"/>
      <c r="L1" s="175"/>
      <c r="M1" s="175"/>
    </row>
    <row r="2" spans="1:22" ht="23" customHeight="1">
      <c r="A2" s="176" t="s">
        <v>61</v>
      </c>
      <c r="B2" s="176"/>
      <c r="C2" s="176"/>
      <c r="D2" s="176"/>
      <c r="E2" s="176"/>
      <c r="F2" s="176"/>
      <c r="G2" s="176"/>
      <c r="H2" s="176"/>
      <c r="I2" s="176"/>
      <c r="J2" s="176"/>
      <c r="K2" s="176"/>
      <c r="L2" s="176"/>
      <c r="M2" s="176"/>
    </row>
    <row r="3" spans="1:22" s="6" customFormat="1" ht="20" customHeight="1">
      <c r="A3" s="180" t="s">
        <v>23</v>
      </c>
      <c r="B3" s="180"/>
      <c r="C3" s="180"/>
      <c r="D3" s="180"/>
      <c r="E3" s="180"/>
      <c r="F3" s="180"/>
      <c r="G3" s="180"/>
      <c r="H3" s="180"/>
      <c r="I3" s="180"/>
      <c r="J3" s="180"/>
      <c r="K3" s="180"/>
      <c r="L3" s="180"/>
      <c r="M3" s="180"/>
      <c r="V3" s="18" t="s">
        <v>18</v>
      </c>
    </row>
    <row r="4" spans="1:22" s="7" customFormat="1" ht="20" customHeight="1" thickBot="1">
      <c r="A4" s="126" t="s">
        <v>0</v>
      </c>
    </row>
    <row r="5" spans="1:22" s="6" customFormat="1" ht="40" customHeight="1" thickBot="1">
      <c r="B5" s="177"/>
      <c r="C5" s="178"/>
      <c r="D5" s="178"/>
      <c r="E5" s="178"/>
      <c r="F5" s="178"/>
      <c r="G5" s="178"/>
      <c r="H5" s="178"/>
      <c r="I5" s="178"/>
      <c r="J5" s="178"/>
      <c r="K5" s="178"/>
      <c r="L5" s="178"/>
      <c r="M5" s="179"/>
    </row>
    <row r="6" spans="1:22" s="7" customFormat="1" ht="20" customHeight="1" thickBot="1">
      <c r="A6" s="126" t="s">
        <v>2</v>
      </c>
    </row>
    <row r="7" spans="1:22" s="6" customFormat="1" ht="30" customHeight="1" thickBot="1">
      <c r="B7" s="163"/>
      <c r="C7" s="164"/>
      <c r="D7" s="164"/>
      <c r="E7" s="164"/>
      <c r="F7" s="164"/>
      <c r="G7" s="164"/>
      <c r="H7" s="164"/>
      <c r="I7" s="164"/>
      <c r="J7" s="164"/>
      <c r="K7" s="164"/>
      <c r="L7" s="164"/>
      <c r="M7" s="165"/>
    </row>
    <row r="8" spans="1:22" s="7" customFormat="1" ht="20" customHeight="1" thickBot="1">
      <c r="A8" s="126" t="s">
        <v>1</v>
      </c>
      <c r="B8" s="6"/>
    </row>
    <row r="9" spans="1:22" s="6" customFormat="1" ht="30" customHeight="1" thickBot="1">
      <c r="B9" s="163"/>
      <c r="C9" s="164"/>
      <c r="D9" s="164"/>
      <c r="E9" s="164"/>
      <c r="F9" s="164"/>
      <c r="G9" s="164"/>
      <c r="H9" s="164"/>
      <c r="I9" s="164"/>
      <c r="J9" s="164"/>
      <c r="K9" s="164"/>
      <c r="L9" s="164"/>
      <c r="M9" s="165"/>
    </row>
    <row r="10" spans="1:22" s="7" customFormat="1" ht="20" customHeight="1" thickBot="1">
      <c r="A10" s="126" t="s">
        <v>3</v>
      </c>
      <c r="H10" s="126" t="s">
        <v>4</v>
      </c>
    </row>
    <row r="11" spans="1:22" s="6" customFormat="1" ht="30" customHeight="1" thickBot="1">
      <c r="B11" s="163"/>
      <c r="C11" s="164"/>
      <c r="D11" s="164"/>
      <c r="E11" s="164"/>
      <c r="F11" s="164"/>
      <c r="G11" s="165"/>
      <c r="H11" s="8"/>
      <c r="I11" s="163"/>
      <c r="J11" s="164"/>
      <c r="K11" s="164"/>
      <c r="L11" s="164"/>
      <c r="M11" s="165"/>
    </row>
    <row r="12" spans="1:22" s="7" customFormat="1" ht="20" customHeight="1" thickBot="1">
      <c r="A12" s="126" t="s">
        <v>5</v>
      </c>
    </row>
    <row r="13" spans="1:22" s="6" customFormat="1" ht="30" customHeight="1" thickBot="1">
      <c r="B13" s="163"/>
      <c r="C13" s="164"/>
      <c r="D13" s="164"/>
      <c r="E13" s="164"/>
      <c r="F13" s="164"/>
      <c r="G13" s="164"/>
      <c r="H13" s="164"/>
      <c r="I13" s="164"/>
      <c r="J13" s="164"/>
      <c r="K13" s="164"/>
      <c r="L13" s="164"/>
      <c r="M13" s="165"/>
    </row>
    <row r="14" spans="1:22" s="7" customFormat="1" ht="20" customHeight="1" thickBot="1">
      <c r="A14" s="126" t="s">
        <v>6</v>
      </c>
    </row>
    <row r="15" spans="1:22" s="6" customFormat="1" ht="30" customHeight="1" thickBot="1">
      <c r="B15" s="163"/>
      <c r="C15" s="164"/>
      <c r="D15" s="164"/>
      <c r="E15" s="164"/>
      <c r="F15" s="164"/>
      <c r="G15" s="164"/>
      <c r="H15" s="164"/>
      <c r="I15" s="164"/>
      <c r="J15" s="164"/>
      <c r="K15" s="164"/>
      <c r="L15" s="164"/>
      <c r="M15" s="165"/>
    </row>
    <row r="16" spans="1:22" s="7" customFormat="1" ht="20" customHeight="1" thickBot="1">
      <c r="A16" s="126" t="s">
        <v>7</v>
      </c>
      <c r="F16" s="126" t="s">
        <v>8</v>
      </c>
      <c r="J16" s="126" t="s">
        <v>9</v>
      </c>
    </row>
    <row r="17" spans="1:13" s="6" customFormat="1" ht="30" customHeight="1" thickBot="1">
      <c r="B17" s="163"/>
      <c r="C17" s="164"/>
      <c r="D17" s="165"/>
      <c r="E17" s="9"/>
      <c r="F17" s="163"/>
      <c r="G17" s="164"/>
      <c r="H17" s="165"/>
      <c r="I17" s="9"/>
      <c r="J17" s="163"/>
      <c r="K17" s="164"/>
      <c r="L17" s="164"/>
      <c r="M17" s="165"/>
    </row>
    <row r="18" spans="1:13" s="6" customFormat="1" ht="11" customHeight="1">
      <c r="A18" s="16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</row>
    <row r="19" spans="1:13" s="6" customFormat="1" ht="19" customHeight="1" thickBot="1">
      <c r="A19" s="166" t="s">
        <v>19</v>
      </c>
      <c r="B19" s="166"/>
      <c r="C19" s="166"/>
      <c r="D19" s="166"/>
      <c r="E19" s="166"/>
      <c r="F19" s="166"/>
      <c r="G19" s="166"/>
      <c r="H19" s="166"/>
      <c r="I19" s="166"/>
      <c r="J19" s="166"/>
      <c r="K19" s="166"/>
      <c r="L19" s="166"/>
      <c r="M19" s="166"/>
    </row>
    <row r="20" spans="1:13" s="11" customFormat="1" ht="17" customHeight="1">
      <c r="A20" s="10"/>
      <c r="B20" s="167" t="s">
        <v>10</v>
      </c>
      <c r="C20" s="168"/>
      <c r="D20" s="168"/>
      <c r="E20" s="168"/>
      <c r="F20" s="168"/>
      <c r="G20" s="168"/>
      <c r="H20" s="168"/>
      <c r="I20" s="168"/>
      <c r="J20" s="171"/>
      <c r="K20" s="173" t="s">
        <v>16</v>
      </c>
      <c r="L20" s="173"/>
      <c r="M20" s="135"/>
    </row>
    <row r="21" spans="1:13" s="11" customFormat="1" ht="17" customHeight="1" thickBot="1">
      <c r="A21" s="10"/>
      <c r="B21" s="169"/>
      <c r="C21" s="170"/>
      <c r="D21" s="170"/>
      <c r="E21" s="170"/>
      <c r="F21" s="170"/>
      <c r="G21" s="170"/>
      <c r="H21" s="170"/>
      <c r="I21" s="170"/>
      <c r="J21" s="172"/>
      <c r="K21" s="43" t="s">
        <v>11</v>
      </c>
      <c r="L21" s="116" t="s">
        <v>15</v>
      </c>
      <c r="M21" s="44" t="s">
        <v>12</v>
      </c>
    </row>
    <row r="22" spans="1:13" s="11" customFormat="1" ht="18" customHeight="1" thickTop="1">
      <c r="A22" s="10"/>
      <c r="B22" s="155" t="s">
        <v>158</v>
      </c>
      <c r="C22" s="156"/>
      <c r="D22" s="156"/>
      <c r="E22" s="156"/>
      <c r="F22" s="156"/>
      <c r="G22" s="156"/>
      <c r="H22" s="156"/>
      <c r="I22" s="156"/>
      <c r="J22" s="157"/>
      <c r="K22" s="123"/>
      <c r="L22" s="123"/>
      <c r="M22" s="117"/>
    </row>
    <row r="23" spans="1:13" s="11" customFormat="1" ht="18" customHeight="1" thickBot="1">
      <c r="A23" s="10"/>
      <c r="B23" s="158" t="s">
        <v>130</v>
      </c>
      <c r="C23" s="159"/>
      <c r="D23" s="159"/>
      <c r="E23" s="159"/>
      <c r="F23" s="159"/>
      <c r="G23" s="159"/>
      <c r="H23" s="159"/>
      <c r="I23" s="159"/>
      <c r="J23" s="160"/>
      <c r="K23" s="119">
        <f>'Ostatní roz. náklady'!F23</f>
        <v>0</v>
      </c>
      <c r="L23" s="120">
        <f>'Ostatní roz. náklady'!F24</f>
        <v>0</v>
      </c>
      <c r="M23" s="118">
        <f>SUM(K23:L23)</f>
        <v>0</v>
      </c>
    </row>
    <row r="24" spans="1:13" s="11" customFormat="1" ht="21" customHeight="1" thickTop="1" thickBot="1">
      <c r="A24" s="10"/>
      <c r="B24" s="182" t="s">
        <v>19</v>
      </c>
      <c r="C24" s="183"/>
      <c r="D24" s="183"/>
      <c r="E24" s="183"/>
      <c r="F24" s="183"/>
      <c r="G24" s="183"/>
      <c r="H24" s="183"/>
      <c r="I24" s="183"/>
      <c r="J24" s="183"/>
      <c r="K24" s="161">
        <f>SUM(K22:K23)</f>
        <v>0</v>
      </c>
      <c r="L24" s="161"/>
      <c r="M24" s="162"/>
    </row>
    <row r="25" spans="1:13" s="6" customFormat="1" ht="7" customHeight="1">
      <c r="A25" s="126"/>
      <c r="B25" s="12"/>
      <c r="C25" s="12"/>
      <c r="D25" s="12"/>
      <c r="E25" s="12"/>
      <c r="F25" s="12"/>
      <c r="G25" s="12"/>
      <c r="H25" s="12"/>
      <c r="I25" s="12"/>
      <c r="J25" s="12"/>
      <c r="K25" s="1"/>
      <c r="L25" s="1"/>
      <c r="M25" s="2"/>
    </row>
    <row r="26" spans="1:13" s="6" customFormat="1" ht="19" customHeight="1" thickBot="1">
      <c r="A26" s="166" t="s">
        <v>20</v>
      </c>
      <c r="B26" s="166"/>
      <c r="C26" s="166"/>
      <c r="D26" s="166"/>
      <c r="E26" s="166"/>
      <c r="F26" s="166"/>
      <c r="G26" s="166"/>
      <c r="H26" s="166"/>
      <c r="I26" s="166"/>
      <c r="J26" s="166"/>
      <c r="K26" s="166"/>
      <c r="L26" s="166"/>
      <c r="M26" s="166"/>
    </row>
    <row r="27" spans="1:13" s="11" customFormat="1" ht="16" customHeight="1">
      <c r="A27" s="10"/>
      <c r="B27" s="167" t="s">
        <v>10</v>
      </c>
      <c r="C27" s="168"/>
      <c r="D27" s="168"/>
      <c r="E27" s="168"/>
      <c r="F27" s="168"/>
      <c r="G27" s="168"/>
      <c r="H27" s="168"/>
      <c r="I27" s="168"/>
      <c r="J27" s="168"/>
      <c r="K27" s="168"/>
      <c r="L27" s="168"/>
      <c r="M27" s="135" t="s">
        <v>22</v>
      </c>
    </row>
    <row r="28" spans="1:13" s="11" customFormat="1" ht="16" customHeight="1" thickBot="1">
      <c r="A28" s="10"/>
      <c r="B28" s="169"/>
      <c r="C28" s="170"/>
      <c r="D28" s="170"/>
      <c r="E28" s="170"/>
      <c r="F28" s="170"/>
      <c r="G28" s="170"/>
      <c r="H28" s="170"/>
      <c r="I28" s="170"/>
      <c r="J28" s="170"/>
      <c r="K28" s="170"/>
      <c r="L28" s="170"/>
      <c r="M28" s="136"/>
    </row>
    <row r="29" spans="1:13" s="11" customFormat="1" ht="18" customHeight="1" thickTop="1">
      <c r="A29" s="10"/>
      <c r="B29" s="187" t="s">
        <v>187</v>
      </c>
      <c r="C29" s="188"/>
      <c r="D29" s="199" t="str">
        <f>'Tech parametry'!B12</f>
        <v>Světlá hloubka uchazečem nabízené kabiny při uzavřených kabinových dveřích v mm</v>
      </c>
      <c r="E29" s="200"/>
      <c r="F29" s="200"/>
      <c r="G29" s="200"/>
      <c r="H29" s="200"/>
      <c r="I29" s="200"/>
      <c r="J29" s="200"/>
      <c r="K29" s="200"/>
      <c r="L29" s="201"/>
      <c r="M29" s="45">
        <f>'Tech parametry'!J12</f>
        <v>0</v>
      </c>
    </row>
    <row r="30" spans="1:13" s="11" customFormat="1" ht="18" customHeight="1">
      <c r="A30" s="10"/>
      <c r="B30" s="187"/>
      <c r="C30" s="188"/>
      <c r="D30" s="137" t="str">
        <f>'Tech parametry'!B13</f>
        <v>Světlá šířka kabiny v mm</v>
      </c>
      <c r="E30" s="138"/>
      <c r="F30" s="138"/>
      <c r="G30" s="138"/>
      <c r="H30" s="138"/>
      <c r="I30" s="138"/>
      <c r="J30" s="138"/>
      <c r="K30" s="138"/>
      <c r="L30" s="139"/>
      <c r="M30" s="45">
        <f>'Tech parametry'!J12</f>
        <v>0</v>
      </c>
    </row>
    <row r="31" spans="1:13" s="11" customFormat="1" ht="18" customHeight="1">
      <c r="A31" s="10"/>
      <c r="B31" s="187"/>
      <c r="C31" s="188"/>
      <c r="D31" s="143" t="str">
        <f>'Tech parametry'!B14</f>
        <v xml:space="preserve">Systém NONSTOP sledování stavu nosných prostředků pro výtah </v>
      </c>
      <c r="E31" s="144"/>
      <c r="F31" s="144"/>
      <c r="G31" s="144"/>
      <c r="H31" s="144"/>
      <c r="I31" s="144"/>
      <c r="J31" s="144"/>
      <c r="K31" s="144"/>
      <c r="L31" s="145"/>
      <c r="M31" s="45">
        <f>'Tech parametry'!J13</f>
        <v>0</v>
      </c>
    </row>
    <row r="32" spans="1:13" s="11" customFormat="1" ht="18" customHeight="1">
      <c r="A32" s="10"/>
      <c r="B32" s="189" t="s">
        <v>81</v>
      </c>
      <c r="C32" s="190"/>
      <c r="D32" s="195" t="str">
        <f>'Tech parametry'!B22</f>
        <v>Světlá hloubka uchazečem nabízené kabiny při uzavřených kabinových dveřích v mm</v>
      </c>
      <c r="E32" s="196"/>
      <c r="F32" s="196"/>
      <c r="G32" s="196"/>
      <c r="H32" s="196"/>
      <c r="I32" s="196"/>
      <c r="J32" s="196"/>
      <c r="K32" s="196"/>
      <c r="L32" s="197"/>
      <c r="M32" s="46">
        <f>'Tech parametry'!J22</f>
        <v>0</v>
      </c>
    </row>
    <row r="33" spans="1:13" s="11" customFormat="1" ht="18" customHeight="1">
      <c r="A33" s="10"/>
      <c r="B33" s="189"/>
      <c r="C33" s="190"/>
      <c r="D33" s="137" t="str">
        <f>'Tech parametry'!B23</f>
        <v>Světlá šířka kabiny v mm</v>
      </c>
      <c r="E33" s="138"/>
      <c r="F33" s="138"/>
      <c r="G33" s="138"/>
      <c r="H33" s="138"/>
      <c r="I33" s="138"/>
      <c r="J33" s="138"/>
      <c r="K33" s="138"/>
      <c r="L33" s="139"/>
      <c r="M33" s="45">
        <f>'Tech parametry'!J23</f>
        <v>0</v>
      </c>
    </row>
    <row r="34" spans="1:13" s="11" customFormat="1" ht="18" customHeight="1">
      <c r="A34" s="10"/>
      <c r="B34" s="191"/>
      <c r="C34" s="192"/>
      <c r="D34" s="149" t="str">
        <f>'Tech parametry'!B24</f>
        <v xml:space="preserve">Systém NONSTOP sledování stavu nosných prostředků pro výtah </v>
      </c>
      <c r="E34" s="150"/>
      <c r="F34" s="150"/>
      <c r="G34" s="150"/>
      <c r="H34" s="150"/>
      <c r="I34" s="150"/>
      <c r="J34" s="150"/>
      <c r="K34" s="150"/>
      <c r="L34" s="151"/>
      <c r="M34" s="47">
        <f>'Tech parametry'!J24</f>
        <v>0</v>
      </c>
    </row>
    <row r="35" spans="1:13" s="11" customFormat="1" ht="18" customHeight="1">
      <c r="A35" s="10"/>
      <c r="B35" s="189" t="s">
        <v>80</v>
      </c>
      <c r="C35" s="190"/>
      <c r="D35" s="203" t="str">
        <f>'Tech parametry'!B32</f>
        <v>Světlá hloubka uchazečem nabízené kabiny při uzavřených kabinových dveřích v mm</v>
      </c>
      <c r="E35" s="204"/>
      <c r="F35" s="204"/>
      <c r="G35" s="204"/>
      <c r="H35" s="204"/>
      <c r="I35" s="204"/>
      <c r="J35" s="204"/>
      <c r="K35" s="204"/>
      <c r="L35" s="205"/>
      <c r="M35" s="46">
        <f>'Tech parametry'!J32</f>
        <v>0</v>
      </c>
    </row>
    <row r="36" spans="1:13" s="11" customFormat="1" ht="18" customHeight="1">
      <c r="A36" s="10"/>
      <c r="B36" s="189"/>
      <c r="C36" s="190"/>
      <c r="D36" s="137" t="str">
        <f>'Tech parametry'!B33</f>
        <v>Světlá šířka kabiny v mm</v>
      </c>
      <c r="E36" s="138"/>
      <c r="F36" s="138"/>
      <c r="G36" s="138"/>
      <c r="H36" s="138"/>
      <c r="I36" s="138"/>
      <c r="J36" s="138"/>
      <c r="K36" s="138"/>
      <c r="L36" s="139"/>
      <c r="M36" s="45">
        <f>'Tech parametry'!J33</f>
        <v>0</v>
      </c>
    </row>
    <row r="37" spans="1:13" s="11" customFormat="1" ht="18" customHeight="1" thickBot="1">
      <c r="A37" s="10"/>
      <c r="B37" s="193"/>
      <c r="C37" s="194"/>
      <c r="D37" s="206" t="str">
        <f>'Tech parametry'!B34</f>
        <v xml:space="preserve">Systém NONSTOP sledování stavu nosných prostředků pro výtah </v>
      </c>
      <c r="E37" s="207"/>
      <c r="F37" s="207"/>
      <c r="G37" s="207"/>
      <c r="H37" s="207"/>
      <c r="I37" s="207"/>
      <c r="J37" s="207"/>
      <c r="K37" s="207"/>
      <c r="L37" s="208"/>
      <c r="M37" s="130">
        <f>'Tech parametry'!J34</f>
        <v>0</v>
      </c>
    </row>
    <row r="38" spans="1:13" s="6" customFormat="1" ht="7" customHeight="1">
      <c r="A38" s="126"/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1"/>
    </row>
    <row r="39" spans="1:13" s="6" customFormat="1" ht="19" customHeight="1" thickBot="1">
      <c r="A39" s="166" t="s">
        <v>25</v>
      </c>
      <c r="B39" s="166"/>
      <c r="C39" s="166"/>
      <c r="D39" s="166"/>
      <c r="E39" s="166"/>
      <c r="F39" s="166"/>
      <c r="G39" s="166"/>
      <c r="H39" s="166"/>
      <c r="I39" s="166"/>
      <c r="J39" s="166"/>
      <c r="K39" s="166"/>
      <c r="L39" s="166"/>
      <c r="M39" s="166"/>
    </row>
    <row r="40" spans="1:13" s="11" customFormat="1" ht="17" customHeight="1">
      <c r="A40" s="10"/>
      <c r="B40" s="167" t="s">
        <v>10</v>
      </c>
      <c r="C40" s="168"/>
      <c r="D40" s="168"/>
      <c r="E40" s="168"/>
      <c r="F40" s="168"/>
      <c r="G40" s="168"/>
      <c r="H40" s="168"/>
      <c r="I40" s="168"/>
      <c r="J40" s="168"/>
      <c r="K40" s="168"/>
      <c r="L40" s="171"/>
      <c r="M40" s="135" t="s">
        <v>21</v>
      </c>
    </row>
    <row r="41" spans="1:13" s="11" customFormat="1" ht="17" customHeight="1" thickBot="1">
      <c r="A41" s="10"/>
      <c r="B41" s="169"/>
      <c r="C41" s="170"/>
      <c r="D41" s="170"/>
      <c r="E41" s="170"/>
      <c r="F41" s="170"/>
      <c r="G41" s="170"/>
      <c r="H41" s="170"/>
      <c r="I41" s="170"/>
      <c r="J41" s="170"/>
      <c r="K41" s="170"/>
      <c r="L41" s="172"/>
      <c r="M41" s="136"/>
    </row>
    <row r="42" spans="1:13" s="11" customFormat="1" ht="18" customHeight="1" thickTop="1">
      <c r="A42" s="10"/>
      <c r="B42" s="184" t="s">
        <v>166</v>
      </c>
      <c r="C42" s="185"/>
      <c r="D42" s="185"/>
      <c r="E42" s="185"/>
      <c r="F42" s="185"/>
      <c r="G42" s="185"/>
      <c r="H42" s="185"/>
      <c r="I42" s="185"/>
      <c r="J42" s="185"/>
      <c r="K42" s="185"/>
      <c r="L42" s="186"/>
      <c r="M42" s="52"/>
    </row>
    <row r="43" spans="1:13" s="11" customFormat="1" ht="18" customHeight="1">
      <c r="A43" s="10"/>
      <c r="B43" s="140" t="s">
        <v>167</v>
      </c>
      <c r="C43" s="141"/>
      <c r="D43" s="141"/>
      <c r="E43" s="141"/>
      <c r="F43" s="141"/>
      <c r="G43" s="141"/>
      <c r="H43" s="141"/>
      <c r="I43" s="141"/>
      <c r="J43" s="141"/>
      <c r="K43" s="141"/>
      <c r="L43" s="142"/>
      <c r="M43" s="53"/>
    </row>
    <row r="44" spans="1:13" s="11" customFormat="1" ht="18" customHeight="1">
      <c r="A44" s="10"/>
      <c r="B44" s="140" t="s">
        <v>168</v>
      </c>
      <c r="C44" s="141"/>
      <c r="D44" s="141"/>
      <c r="E44" s="141"/>
      <c r="F44" s="141"/>
      <c r="G44" s="141"/>
      <c r="H44" s="141"/>
      <c r="I44" s="141"/>
      <c r="J44" s="141"/>
      <c r="K44" s="141"/>
      <c r="L44" s="142"/>
      <c r="M44" s="53"/>
    </row>
    <row r="45" spans="1:13" s="11" customFormat="1" ht="18" customHeight="1">
      <c r="A45" s="10"/>
      <c r="B45" s="140" t="s">
        <v>169</v>
      </c>
      <c r="C45" s="141"/>
      <c r="D45" s="141"/>
      <c r="E45" s="141"/>
      <c r="F45" s="141"/>
      <c r="G45" s="141"/>
      <c r="H45" s="141"/>
      <c r="I45" s="141"/>
      <c r="J45" s="141"/>
      <c r="K45" s="141"/>
      <c r="L45" s="142"/>
      <c r="M45" s="53"/>
    </row>
    <row r="46" spans="1:13" s="11" customFormat="1" ht="18" customHeight="1">
      <c r="A46" s="10"/>
      <c r="B46" s="140" t="s">
        <v>170</v>
      </c>
      <c r="C46" s="141"/>
      <c r="D46" s="141"/>
      <c r="E46" s="141"/>
      <c r="F46" s="141"/>
      <c r="G46" s="141"/>
      <c r="H46" s="141"/>
      <c r="I46" s="141"/>
      <c r="J46" s="141"/>
      <c r="K46" s="141"/>
      <c r="L46" s="142"/>
      <c r="M46" s="53"/>
    </row>
    <row r="47" spans="1:13" s="11" customFormat="1" ht="18" customHeight="1">
      <c r="A47" s="10"/>
      <c r="B47" s="140" t="s">
        <v>171</v>
      </c>
      <c r="C47" s="141"/>
      <c r="D47" s="141"/>
      <c r="E47" s="141"/>
      <c r="F47" s="141"/>
      <c r="G47" s="141"/>
      <c r="H47" s="141"/>
      <c r="I47" s="141"/>
      <c r="J47" s="141"/>
      <c r="K47" s="141"/>
      <c r="L47" s="142"/>
      <c r="M47" s="53"/>
    </row>
    <row r="48" spans="1:13" s="11" customFormat="1" ht="18" customHeight="1">
      <c r="A48" s="10"/>
      <c r="B48" s="140" t="s">
        <v>172</v>
      </c>
      <c r="C48" s="141"/>
      <c r="D48" s="141"/>
      <c r="E48" s="141"/>
      <c r="F48" s="141"/>
      <c r="G48" s="141"/>
      <c r="H48" s="141"/>
      <c r="I48" s="141"/>
      <c r="J48" s="141"/>
      <c r="K48" s="141"/>
      <c r="L48" s="142"/>
      <c r="M48" s="53"/>
    </row>
    <row r="49" spans="1:13" s="11" customFormat="1" ht="18" customHeight="1">
      <c r="A49" s="10"/>
      <c r="B49" s="140" t="s">
        <v>173</v>
      </c>
      <c r="C49" s="141"/>
      <c r="D49" s="141"/>
      <c r="E49" s="141"/>
      <c r="F49" s="141"/>
      <c r="G49" s="141"/>
      <c r="H49" s="141"/>
      <c r="I49" s="141"/>
      <c r="J49" s="141"/>
      <c r="K49" s="141"/>
      <c r="L49" s="142"/>
      <c r="M49" s="53"/>
    </row>
    <row r="50" spans="1:13" s="11" customFormat="1" ht="18" customHeight="1">
      <c r="A50" s="10"/>
      <c r="B50" s="140" t="s">
        <v>174</v>
      </c>
      <c r="C50" s="141"/>
      <c r="D50" s="141"/>
      <c r="E50" s="141"/>
      <c r="F50" s="141"/>
      <c r="G50" s="141"/>
      <c r="H50" s="141"/>
      <c r="I50" s="141"/>
      <c r="J50" s="141"/>
      <c r="K50" s="141"/>
      <c r="L50" s="142"/>
      <c r="M50" s="53"/>
    </row>
    <row r="51" spans="1:13" s="11" customFormat="1" ht="18" customHeight="1">
      <c r="A51" s="10"/>
      <c r="B51" s="140" t="s">
        <v>175</v>
      </c>
      <c r="C51" s="141"/>
      <c r="D51" s="141"/>
      <c r="E51" s="141"/>
      <c r="F51" s="141"/>
      <c r="G51" s="141"/>
      <c r="H51" s="141"/>
      <c r="I51" s="141"/>
      <c r="J51" s="141"/>
      <c r="K51" s="141"/>
      <c r="L51" s="142"/>
      <c r="M51" s="53"/>
    </row>
    <row r="52" spans="1:13" s="11" customFormat="1" ht="18" customHeight="1">
      <c r="A52" s="10"/>
      <c r="B52" s="140" t="s">
        <v>176</v>
      </c>
      <c r="C52" s="141"/>
      <c r="D52" s="141"/>
      <c r="E52" s="141"/>
      <c r="F52" s="141"/>
      <c r="G52" s="141"/>
      <c r="H52" s="141"/>
      <c r="I52" s="141"/>
      <c r="J52" s="141"/>
      <c r="K52" s="141"/>
      <c r="L52" s="142"/>
      <c r="M52" s="53"/>
    </row>
    <row r="53" spans="1:13" s="11" customFormat="1" ht="18" customHeight="1">
      <c r="A53" s="10"/>
      <c r="B53" s="140" t="s">
        <v>177</v>
      </c>
      <c r="C53" s="141"/>
      <c r="D53" s="141"/>
      <c r="E53" s="141"/>
      <c r="F53" s="141"/>
      <c r="G53" s="141"/>
      <c r="H53" s="141"/>
      <c r="I53" s="141"/>
      <c r="J53" s="141"/>
      <c r="K53" s="141"/>
      <c r="L53" s="142"/>
      <c r="M53" s="53"/>
    </row>
    <row r="54" spans="1:13" s="11" customFormat="1" ht="18" customHeight="1">
      <c r="A54" s="10"/>
      <c r="B54" s="140" t="s">
        <v>178</v>
      </c>
      <c r="C54" s="141"/>
      <c r="D54" s="141"/>
      <c r="E54" s="141"/>
      <c r="F54" s="141"/>
      <c r="G54" s="141"/>
      <c r="H54" s="141"/>
      <c r="I54" s="141"/>
      <c r="J54" s="141"/>
      <c r="K54" s="141"/>
      <c r="L54" s="142"/>
      <c r="M54" s="53"/>
    </row>
    <row r="55" spans="1:13" s="11" customFormat="1" ht="18" customHeight="1">
      <c r="A55" s="10"/>
      <c r="B55" s="140" t="s">
        <v>179</v>
      </c>
      <c r="C55" s="141"/>
      <c r="D55" s="141"/>
      <c r="E55" s="141"/>
      <c r="F55" s="141"/>
      <c r="G55" s="141"/>
      <c r="H55" s="141"/>
      <c r="I55" s="141"/>
      <c r="J55" s="141"/>
      <c r="K55" s="141"/>
      <c r="L55" s="142"/>
      <c r="M55" s="53"/>
    </row>
    <row r="56" spans="1:13" s="11" customFormat="1" ht="18" customHeight="1">
      <c r="A56" s="10"/>
      <c r="B56" s="140" t="s">
        <v>180</v>
      </c>
      <c r="C56" s="141"/>
      <c r="D56" s="141"/>
      <c r="E56" s="141"/>
      <c r="F56" s="141"/>
      <c r="G56" s="141"/>
      <c r="H56" s="141"/>
      <c r="I56" s="141"/>
      <c r="J56" s="141"/>
      <c r="K56" s="141"/>
      <c r="L56" s="142"/>
      <c r="M56" s="53"/>
    </row>
    <row r="57" spans="1:13" s="11" customFormat="1" ht="18" customHeight="1">
      <c r="A57" s="10"/>
      <c r="B57" s="140" t="s">
        <v>181</v>
      </c>
      <c r="C57" s="141"/>
      <c r="D57" s="141"/>
      <c r="E57" s="141"/>
      <c r="F57" s="141"/>
      <c r="G57" s="141"/>
      <c r="H57" s="141"/>
      <c r="I57" s="141"/>
      <c r="J57" s="141"/>
      <c r="K57" s="141"/>
      <c r="L57" s="142"/>
      <c r="M57" s="53"/>
    </row>
    <row r="58" spans="1:13" s="11" customFormat="1" ht="18" customHeight="1" thickBot="1">
      <c r="A58" s="10"/>
      <c r="B58" s="152" t="s">
        <v>182</v>
      </c>
      <c r="C58" s="153"/>
      <c r="D58" s="153"/>
      <c r="E58" s="153"/>
      <c r="F58" s="153"/>
      <c r="G58" s="153"/>
      <c r="H58" s="153"/>
      <c r="I58" s="153"/>
      <c r="J58" s="153"/>
      <c r="K58" s="153"/>
      <c r="L58" s="154"/>
      <c r="M58" s="54"/>
    </row>
    <row r="59" spans="1:13" s="11" customFormat="1" ht="21" customHeight="1" thickTop="1" thickBot="1">
      <c r="A59" s="10"/>
      <c r="B59" s="146" t="s">
        <v>84</v>
      </c>
      <c r="C59" s="147"/>
      <c r="D59" s="147"/>
      <c r="E59" s="147"/>
      <c r="F59" s="147"/>
      <c r="G59" s="147"/>
      <c r="H59" s="147"/>
      <c r="I59" s="147"/>
      <c r="J59" s="147"/>
      <c r="K59" s="147"/>
      <c r="L59" s="148"/>
      <c r="M59" s="121">
        <f>SUM(M42:M58)</f>
        <v>0</v>
      </c>
    </row>
    <row r="60" spans="1:13" s="11" customFormat="1" ht="7" customHeight="1">
      <c r="A60" s="10"/>
      <c r="B60" s="19"/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22"/>
    </row>
    <row r="61" spans="1:13" s="6" customFormat="1" ht="19" customHeight="1" thickBot="1">
      <c r="A61" s="166" t="s">
        <v>36</v>
      </c>
      <c r="B61" s="166"/>
      <c r="C61" s="166"/>
      <c r="D61" s="166"/>
      <c r="E61" s="166"/>
      <c r="F61" s="166"/>
      <c r="G61" s="166"/>
      <c r="H61" s="166"/>
      <c r="I61" s="166"/>
      <c r="J61" s="166"/>
      <c r="K61" s="166"/>
      <c r="L61" s="166"/>
      <c r="M61" s="166"/>
    </row>
    <row r="62" spans="1:13" s="11" customFormat="1" ht="17" customHeight="1">
      <c r="A62" s="10"/>
      <c r="B62" s="167" t="s">
        <v>10</v>
      </c>
      <c r="C62" s="168"/>
      <c r="D62" s="168"/>
      <c r="E62" s="168"/>
      <c r="F62" s="168"/>
      <c r="G62" s="168"/>
      <c r="H62" s="168"/>
      <c r="I62" s="168"/>
      <c r="J62" s="168"/>
      <c r="K62" s="168"/>
      <c r="L62" s="168"/>
      <c r="M62" s="135" t="s">
        <v>22</v>
      </c>
    </row>
    <row r="63" spans="1:13" s="11" customFormat="1" ht="17" customHeight="1" thickBot="1">
      <c r="A63" s="10"/>
      <c r="B63" s="169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36"/>
    </row>
    <row r="64" spans="1:13" s="11" customFormat="1" ht="21" customHeight="1" thickTop="1" thickBot="1">
      <c r="A64" s="10"/>
      <c r="B64" s="182" t="s">
        <v>35</v>
      </c>
      <c r="C64" s="183"/>
      <c r="D64" s="183"/>
      <c r="E64" s="183"/>
      <c r="F64" s="183"/>
      <c r="G64" s="183"/>
      <c r="H64" s="183"/>
      <c r="I64" s="183"/>
      <c r="J64" s="183"/>
      <c r="K64" s="183"/>
      <c r="L64" s="210"/>
      <c r="M64" s="48">
        <f>Harmonogram!AN10</f>
        <v>0</v>
      </c>
    </row>
    <row r="65" spans="1:13" s="11" customFormat="1" ht="7" customHeight="1">
      <c r="A65" s="10"/>
      <c r="B65" s="19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22"/>
    </row>
    <row r="66" spans="1:13" s="13" customFormat="1" ht="16" customHeight="1">
      <c r="B66" s="13" t="s">
        <v>13</v>
      </c>
    </row>
    <row r="67" spans="1:13" s="13" customFormat="1" ht="19" customHeight="1">
      <c r="C67" s="23"/>
      <c r="D67" s="13" t="s">
        <v>14</v>
      </c>
      <c r="M67" s="14"/>
    </row>
    <row r="68" spans="1:13" s="13" customFormat="1" ht="9" customHeight="1"/>
    <row r="69" spans="1:13" s="13" customFormat="1" ht="13" customHeight="1">
      <c r="A69" s="209" t="s">
        <v>59</v>
      </c>
      <c r="B69" s="209"/>
      <c r="C69" s="209"/>
      <c r="D69" s="209"/>
      <c r="E69" s="209"/>
      <c r="F69" s="209"/>
      <c r="G69" s="209"/>
      <c r="H69" s="209"/>
      <c r="I69" s="209"/>
      <c r="J69" s="209"/>
      <c r="K69" s="209"/>
      <c r="L69" s="209"/>
      <c r="M69" s="209"/>
    </row>
    <row r="70" spans="1:13" s="13" customFormat="1" ht="13" customHeight="1">
      <c r="A70" s="209"/>
      <c r="B70" s="209"/>
      <c r="C70" s="209"/>
      <c r="D70" s="209"/>
      <c r="E70" s="209"/>
      <c r="F70" s="209"/>
      <c r="G70" s="209"/>
      <c r="H70" s="209"/>
      <c r="I70" s="209"/>
      <c r="J70" s="209"/>
      <c r="K70" s="209"/>
      <c r="L70" s="209"/>
      <c r="M70" s="209"/>
    </row>
    <row r="71" spans="1:13" s="15" customFormat="1" ht="15" customHeight="1">
      <c r="A71" s="202" t="s">
        <v>85</v>
      </c>
      <c r="B71" s="202"/>
      <c r="C71" s="202"/>
      <c r="D71" s="202"/>
      <c r="E71" s="202"/>
      <c r="F71" s="202"/>
    </row>
    <row r="72" spans="1:13" s="3" customFormat="1" ht="45" customHeight="1">
      <c r="G72" s="122"/>
      <c r="H72" s="49"/>
      <c r="I72" s="49"/>
      <c r="J72" s="50"/>
      <c r="K72" s="50"/>
      <c r="L72" s="198" t="s">
        <v>24</v>
      </c>
      <c r="M72" s="198"/>
    </row>
    <row r="73" spans="1:13" s="3" customFormat="1" ht="12.75" customHeight="1">
      <c r="A73" s="50"/>
      <c r="B73" s="51"/>
      <c r="C73" s="51"/>
      <c r="D73" s="51"/>
      <c r="E73" s="50"/>
      <c r="F73" s="51"/>
      <c r="G73" s="50"/>
      <c r="H73" s="50"/>
      <c r="I73" s="50"/>
      <c r="J73" s="50"/>
      <c r="K73" s="50"/>
      <c r="L73" s="181" t="s">
        <v>17</v>
      </c>
      <c r="M73" s="181"/>
    </row>
  </sheetData>
  <sheetProtection password="CAD7" sheet="1" objects="1" scenarios="1" formatCells="0" formatColumns="0" formatRows="0" selectLockedCells="1"/>
  <mergeCells count="64">
    <mergeCell ref="A71:F71"/>
    <mergeCell ref="B47:L47"/>
    <mergeCell ref="D36:L36"/>
    <mergeCell ref="D35:L35"/>
    <mergeCell ref="D37:L37"/>
    <mergeCell ref="A69:M70"/>
    <mergeCell ref="B49:L49"/>
    <mergeCell ref="B57:L57"/>
    <mergeCell ref="B44:L44"/>
    <mergeCell ref="B45:L45"/>
    <mergeCell ref="B46:L46"/>
    <mergeCell ref="B48:L48"/>
    <mergeCell ref="B53:L53"/>
    <mergeCell ref="B64:L64"/>
    <mergeCell ref="B56:L56"/>
    <mergeCell ref="B62:L63"/>
    <mergeCell ref="L73:M73"/>
    <mergeCell ref="B24:J24"/>
    <mergeCell ref="B42:L42"/>
    <mergeCell ref="B40:L41"/>
    <mergeCell ref="M40:M41"/>
    <mergeCell ref="B29:C31"/>
    <mergeCell ref="B32:C34"/>
    <mergeCell ref="A61:M61"/>
    <mergeCell ref="B35:C37"/>
    <mergeCell ref="M27:M28"/>
    <mergeCell ref="D32:L32"/>
    <mergeCell ref="D33:L33"/>
    <mergeCell ref="L72:M72"/>
    <mergeCell ref="A39:M39"/>
    <mergeCell ref="D29:L29"/>
    <mergeCell ref="B50:L50"/>
    <mergeCell ref="A1:M1"/>
    <mergeCell ref="A2:M2"/>
    <mergeCell ref="B5:M5"/>
    <mergeCell ref="B17:D17"/>
    <mergeCell ref="A3:M3"/>
    <mergeCell ref="B9:M9"/>
    <mergeCell ref="B7:M7"/>
    <mergeCell ref="J17:M17"/>
    <mergeCell ref="B11:G11"/>
    <mergeCell ref="I11:M11"/>
    <mergeCell ref="F17:H17"/>
    <mergeCell ref="B22:J22"/>
    <mergeCell ref="B23:J23"/>
    <mergeCell ref="K24:M24"/>
    <mergeCell ref="B52:L52"/>
    <mergeCell ref="B13:M13"/>
    <mergeCell ref="B15:M15"/>
    <mergeCell ref="A26:M26"/>
    <mergeCell ref="B27:L28"/>
    <mergeCell ref="B20:J21"/>
    <mergeCell ref="A19:M19"/>
    <mergeCell ref="K20:M20"/>
    <mergeCell ref="B51:L51"/>
    <mergeCell ref="M62:M63"/>
    <mergeCell ref="D30:L30"/>
    <mergeCell ref="B43:L43"/>
    <mergeCell ref="D31:L31"/>
    <mergeCell ref="B59:L59"/>
    <mergeCell ref="B54:L54"/>
    <mergeCell ref="B55:L55"/>
    <mergeCell ref="D34:L34"/>
    <mergeCell ref="B58:L58"/>
  </mergeCells>
  <phoneticPr fontId="1" type="noConversion"/>
  <printOptions horizontalCentered="1"/>
  <pageMargins left="0.39370078740157483" right="0.39370078740157483" top="0.59055118110236227" bottom="0.59055118110236227" header="0" footer="0"/>
  <pageSetup paperSize="9" scale="53" orientation="portrait"/>
  <drawing r:id="rId1"/>
  <extLst>
    <ext xmlns:mx="http://schemas.microsoft.com/office/mac/excel/2008/main" uri="{64002731-A6B0-56B0-2670-7721B7C09600}">
      <mx:PLV Mode="1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O56"/>
  <sheetViews>
    <sheetView view="pageLayout" workbookViewId="0">
      <selection activeCell="A31" sqref="A31:J31"/>
    </sheetView>
  </sheetViews>
  <sheetFormatPr baseColWidth="10" defaultColWidth="10.83203125" defaultRowHeight="11" x14ac:dyDescent="0"/>
  <cols>
    <col min="1" max="1" width="15" style="24" customWidth="1"/>
    <col min="2" max="2" width="16.83203125" style="24" customWidth="1"/>
    <col min="3" max="3" width="11" style="24" customWidth="1"/>
    <col min="4" max="5" width="10.83203125" style="24"/>
    <col min="6" max="6" width="13.83203125" style="24" customWidth="1"/>
    <col min="7" max="7" width="10.83203125" style="24"/>
    <col min="8" max="8" width="28.5" style="24" customWidth="1"/>
    <col min="9" max="9" width="10.83203125" style="24"/>
    <col min="10" max="10" width="13.83203125" style="24" customWidth="1"/>
    <col min="11" max="13" width="10.83203125" style="24"/>
    <col min="14" max="14" width="5.33203125" style="24" customWidth="1"/>
    <col min="15" max="16384" width="10.83203125" style="24"/>
  </cols>
  <sheetData>
    <row r="1" spans="1:15" ht="25" customHeight="1">
      <c r="A1" s="224" t="str">
        <f>'Krycí list nabídky'!A1:M1</f>
        <v>Statutární město Brno, Městská část Brno – Starý Lískovec, starosta MČ, Oderská 4, 625 00 Brno</v>
      </c>
      <c r="B1" s="224"/>
      <c r="C1" s="224"/>
      <c r="D1" s="224"/>
      <c r="E1" s="224"/>
      <c r="F1" s="224"/>
      <c r="G1" s="224"/>
      <c r="H1" s="224"/>
      <c r="I1" s="224"/>
      <c r="J1" s="224"/>
      <c r="K1" s="224"/>
    </row>
    <row r="2" spans="1:15" ht="27" customHeight="1">
      <c r="A2" s="233" t="str">
        <f>'Krycí list nabídky'!A2:M2</f>
        <v>Modernizace výtahů v Brně-Starém Lískovci</v>
      </c>
      <c r="B2" s="233"/>
      <c r="C2" s="233"/>
      <c r="D2" s="233"/>
      <c r="E2" s="233"/>
      <c r="F2" s="233"/>
      <c r="G2" s="233"/>
      <c r="H2" s="233"/>
      <c r="I2" s="233"/>
      <c r="J2" s="233"/>
    </row>
    <row r="3" spans="1:15" s="25" customFormat="1" ht="25" customHeight="1">
      <c r="A3" s="234" t="s">
        <v>20</v>
      </c>
      <c r="B3" s="234"/>
      <c r="C3" s="234"/>
      <c r="D3" s="234"/>
      <c r="E3" s="234"/>
      <c r="F3" s="234"/>
      <c r="G3" s="234"/>
      <c r="H3" s="234"/>
      <c r="I3" s="234"/>
      <c r="J3" s="234"/>
    </row>
    <row r="4" spans="1:15" s="25" customFormat="1" ht="25" customHeight="1">
      <c r="A4" s="235" t="s">
        <v>26</v>
      </c>
      <c r="B4" s="235"/>
      <c r="C4" s="235"/>
      <c r="D4" s="235"/>
      <c r="E4" s="235"/>
      <c r="F4" s="235"/>
      <c r="G4" s="235"/>
      <c r="H4" s="235"/>
      <c r="I4" s="235"/>
      <c r="J4" s="235"/>
    </row>
    <row r="5" spans="1:15" ht="17" customHeight="1" thickBot="1">
      <c r="A5" s="236" t="s">
        <v>0</v>
      </c>
      <c r="B5" s="236"/>
      <c r="C5" s="236"/>
      <c r="D5" s="236"/>
      <c r="E5" s="236"/>
      <c r="F5" s="236"/>
      <c r="G5" s="236"/>
      <c r="H5" s="236"/>
      <c r="I5" s="236"/>
      <c r="J5" s="236"/>
    </row>
    <row r="6" spans="1:15" ht="25" customHeight="1" thickBot="1">
      <c r="A6" s="237">
        <f>'Krycí list nabídky'!B5</f>
        <v>0</v>
      </c>
      <c r="B6" s="238"/>
      <c r="C6" s="238"/>
      <c r="D6" s="238"/>
      <c r="E6" s="238"/>
      <c r="F6" s="238"/>
      <c r="G6" s="238"/>
      <c r="H6" s="238"/>
      <c r="I6" s="238"/>
      <c r="J6" s="239"/>
    </row>
    <row r="7" spans="1:15" ht="17" customHeight="1" thickBot="1">
      <c r="A7" s="236" t="s">
        <v>27</v>
      </c>
      <c r="B7" s="236"/>
      <c r="C7" s="236"/>
      <c r="D7" s="236"/>
      <c r="E7" s="236"/>
      <c r="F7" s="236"/>
      <c r="G7" s="236"/>
      <c r="H7" s="236"/>
      <c r="I7" s="236"/>
      <c r="J7" s="236"/>
      <c r="K7" s="26"/>
      <c r="L7" s="26"/>
      <c r="M7" s="26"/>
      <c r="N7" s="26"/>
      <c r="O7" s="26"/>
    </row>
    <row r="8" spans="1:15" ht="24" customHeight="1" thickBot="1">
      <c r="A8" s="229"/>
      <c r="B8" s="230"/>
      <c r="C8" s="230"/>
      <c r="D8" s="230"/>
      <c r="E8" s="230"/>
      <c r="F8" s="230"/>
      <c r="G8" s="230"/>
      <c r="H8" s="230"/>
      <c r="I8" s="230"/>
      <c r="J8" s="231"/>
      <c r="K8" s="26"/>
      <c r="L8" s="26"/>
      <c r="M8" s="26"/>
      <c r="N8" s="26"/>
      <c r="O8" s="26"/>
    </row>
    <row r="9" spans="1:15" ht="16" customHeight="1" thickBot="1">
      <c r="A9" s="240" t="s">
        <v>28</v>
      </c>
      <c r="B9" s="240"/>
      <c r="C9" s="240"/>
      <c r="D9" s="240"/>
      <c r="E9" s="240"/>
      <c r="F9" s="240"/>
      <c r="G9" s="240"/>
      <c r="H9" s="240"/>
      <c r="I9" s="240"/>
      <c r="J9" s="240"/>
      <c r="K9" s="26"/>
      <c r="L9" s="26"/>
      <c r="M9" s="26"/>
      <c r="N9" s="26"/>
      <c r="O9" s="26"/>
    </row>
    <row r="10" spans="1:15" ht="51" customHeight="1" thickBot="1">
      <c r="A10" s="229"/>
      <c r="B10" s="230"/>
      <c r="C10" s="230"/>
      <c r="D10" s="230"/>
      <c r="E10" s="230"/>
      <c r="F10" s="230"/>
      <c r="G10" s="230"/>
      <c r="H10" s="230"/>
      <c r="I10" s="230"/>
      <c r="J10" s="231"/>
      <c r="K10" s="26"/>
      <c r="L10" s="26"/>
      <c r="M10" s="26"/>
      <c r="N10" s="26"/>
      <c r="O10" s="26"/>
    </row>
    <row r="11" spans="1:15" ht="16" customHeight="1" thickBot="1">
      <c r="A11" s="226" t="s">
        <v>29</v>
      </c>
      <c r="B11" s="226"/>
      <c r="C11" s="226"/>
      <c r="D11" s="226"/>
      <c r="E11" s="226"/>
      <c r="F11" s="226"/>
      <c r="G11" s="226"/>
      <c r="H11" s="226"/>
      <c r="I11" s="226"/>
      <c r="J11" s="226"/>
      <c r="K11" s="26"/>
      <c r="L11" s="26"/>
      <c r="M11" s="26"/>
      <c r="N11" s="26"/>
      <c r="O11" s="26"/>
    </row>
    <row r="12" spans="1:15" ht="19" customHeight="1">
      <c r="A12" s="211" t="s">
        <v>86</v>
      </c>
      <c r="B12" s="214" t="s">
        <v>82</v>
      </c>
      <c r="C12" s="215"/>
      <c r="D12" s="215"/>
      <c r="E12" s="215"/>
      <c r="F12" s="215"/>
      <c r="G12" s="215"/>
      <c r="H12" s="56" t="s">
        <v>193</v>
      </c>
      <c r="I12" s="27" t="s">
        <v>30</v>
      </c>
      <c r="J12" s="33"/>
      <c r="K12" s="26"/>
      <c r="L12" s="26"/>
      <c r="M12" s="26"/>
      <c r="N12" s="26"/>
      <c r="O12" s="26"/>
    </row>
    <row r="13" spans="1:15" ht="19" customHeight="1">
      <c r="A13" s="212"/>
      <c r="B13" s="216" t="s">
        <v>189</v>
      </c>
      <c r="C13" s="217"/>
      <c r="D13" s="217"/>
      <c r="E13" s="217"/>
      <c r="F13" s="217"/>
      <c r="G13" s="217"/>
      <c r="H13" s="59" t="s">
        <v>184</v>
      </c>
      <c r="I13" s="60" t="s">
        <v>30</v>
      </c>
      <c r="J13" s="61"/>
      <c r="K13" s="26"/>
      <c r="L13" s="26"/>
      <c r="M13" s="26"/>
      <c r="N13" s="26"/>
      <c r="O13" s="26"/>
    </row>
    <row r="14" spans="1:15" ht="19" customHeight="1" thickBot="1">
      <c r="A14" s="212"/>
      <c r="B14" s="218" t="s">
        <v>188</v>
      </c>
      <c r="C14" s="219"/>
      <c r="D14" s="219"/>
      <c r="E14" s="219"/>
      <c r="F14" s="219"/>
      <c r="G14" s="219"/>
      <c r="H14" s="57" t="s">
        <v>87</v>
      </c>
      <c r="I14" s="28" t="s">
        <v>192</v>
      </c>
      <c r="J14" s="35"/>
      <c r="K14" s="26"/>
      <c r="L14" s="26"/>
      <c r="M14" s="26"/>
      <c r="N14" s="26"/>
      <c r="O14" s="26"/>
    </row>
    <row r="15" spans="1:15" ht="19" customHeight="1" thickBot="1">
      <c r="A15" s="212"/>
      <c r="B15" s="55" t="s">
        <v>32</v>
      </c>
      <c r="C15" s="55"/>
      <c r="D15" s="55"/>
      <c r="E15" s="55"/>
      <c r="F15" s="55"/>
      <c r="G15" s="55"/>
      <c r="H15" s="58"/>
      <c r="I15" s="55"/>
      <c r="J15" s="55"/>
      <c r="K15" s="26"/>
      <c r="L15" s="26"/>
      <c r="M15" s="26"/>
      <c r="N15" s="26"/>
      <c r="O15" s="26"/>
    </row>
    <row r="16" spans="1:15" ht="19" customHeight="1">
      <c r="A16" s="212"/>
      <c r="B16" s="220" t="s">
        <v>196</v>
      </c>
      <c r="C16" s="221"/>
      <c r="D16" s="221"/>
      <c r="E16" s="221"/>
      <c r="F16" s="221"/>
      <c r="G16" s="221"/>
      <c r="H16" s="62" t="s">
        <v>190</v>
      </c>
      <c r="I16" s="131" t="s">
        <v>31</v>
      </c>
      <c r="J16" s="132"/>
      <c r="K16" s="26"/>
      <c r="L16" s="26"/>
      <c r="M16" s="26"/>
      <c r="N16" s="26"/>
      <c r="O16" s="26"/>
    </row>
    <row r="17" spans="1:15" ht="25" customHeight="1" thickBot="1">
      <c r="A17" s="213"/>
      <c r="B17" s="222" t="s">
        <v>191</v>
      </c>
      <c r="C17" s="223"/>
      <c r="D17" s="223"/>
      <c r="E17" s="223"/>
      <c r="F17" s="223"/>
      <c r="G17" s="223"/>
      <c r="H17" s="133" t="s">
        <v>190</v>
      </c>
      <c r="I17" s="28" t="s">
        <v>30</v>
      </c>
      <c r="J17" s="134"/>
      <c r="K17" s="26"/>
      <c r="L17" s="26"/>
      <c r="M17" s="26"/>
      <c r="N17" s="26"/>
      <c r="O17" s="26"/>
    </row>
    <row r="18" spans="1:15" ht="17" customHeight="1" thickBot="1">
      <c r="A18" s="236" t="s">
        <v>27</v>
      </c>
      <c r="B18" s="236"/>
      <c r="C18" s="236"/>
      <c r="D18" s="236"/>
      <c r="E18" s="236"/>
      <c r="F18" s="236"/>
      <c r="G18" s="236"/>
      <c r="H18" s="236"/>
      <c r="I18" s="236"/>
      <c r="J18" s="236"/>
      <c r="K18" s="26"/>
      <c r="L18" s="26"/>
      <c r="M18" s="26"/>
      <c r="N18" s="26"/>
      <c r="O18" s="26"/>
    </row>
    <row r="19" spans="1:15" ht="24" customHeight="1" thickBot="1">
      <c r="A19" s="229"/>
      <c r="B19" s="230"/>
      <c r="C19" s="230"/>
      <c r="D19" s="230"/>
      <c r="E19" s="230"/>
      <c r="F19" s="230"/>
      <c r="G19" s="230"/>
      <c r="H19" s="230"/>
      <c r="I19" s="230"/>
      <c r="J19" s="231"/>
      <c r="K19" s="26"/>
      <c r="L19" s="26"/>
      <c r="M19" s="26"/>
      <c r="N19" s="26"/>
      <c r="O19" s="26"/>
    </row>
    <row r="20" spans="1:15" ht="16" customHeight="1" thickBot="1">
      <c r="A20" s="240" t="s">
        <v>28</v>
      </c>
      <c r="B20" s="240"/>
      <c r="C20" s="240"/>
      <c r="D20" s="240"/>
      <c r="E20" s="240"/>
      <c r="F20" s="240"/>
      <c r="G20" s="240"/>
      <c r="H20" s="240"/>
      <c r="I20" s="240"/>
      <c r="J20" s="240"/>
      <c r="K20" s="26"/>
      <c r="L20" s="26"/>
      <c r="M20" s="26"/>
      <c r="N20" s="26"/>
      <c r="O20" s="26"/>
    </row>
    <row r="21" spans="1:15" ht="51" customHeight="1" thickBot="1">
      <c r="A21" s="229"/>
      <c r="B21" s="230"/>
      <c r="C21" s="230"/>
      <c r="D21" s="230"/>
      <c r="E21" s="230"/>
      <c r="F21" s="230"/>
      <c r="G21" s="230"/>
      <c r="H21" s="230"/>
      <c r="I21" s="230"/>
      <c r="J21" s="231"/>
      <c r="K21" s="26"/>
      <c r="L21" s="26"/>
      <c r="M21" s="26"/>
      <c r="N21" s="26"/>
      <c r="O21" s="26"/>
    </row>
    <row r="22" spans="1:15" ht="19" customHeight="1">
      <c r="A22" s="211" t="s">
        <v>81</v>
      </c>
      <c r="B22" s="214" t="s">
        <v>82</v>
      </c>
      <c r="C22" s="215"/>
      <c r="D22" s="215"/>
      <c r="E22" s="215"/>
      <c r="F22" s="215"/>
      <c r="G22" s="215"/>
      <c r="H22" s="56" t="s">
        <v>194</v>
      </c>
      <c r="I22" s="27" t="s">
        <v>30</v>
      </c>
      <c r="J22" s="33"/>
      <c r="K22" s="26"/>
      <c r="L22" s="26"/>
      <c r="M22" s="26"/>
      <c r="N22" s="26"/>
      <c r="O22" s="26"/>
    </row>
    <row r="23" spans="1:15" ht="19" customHeight="1">
      <c r="A23" s="212"/>
      <c r="B23" s="216" t="s">
        <v>189</v>
      </c>
      <c r="C23" s="217"/>
      <c r="D23" s="217"/>
      <c r="E23" s="217"/>
      <c r="F23" s="217"/>
      <c r="G23" s="217"/>
      <c r="H23" s="59" t="s">
        <v>185</v>
      </c>
      <c r="I23" s="60" t="s">
        <v>30</v>
      </c>
      <c r="J23" s="61"/>
      <c r="K23" s="26"/>
      <c r="L23" s="26"/>
      <c r="M23" s="26"/>
      <c r="N23" s="26"/>
      <c r="O23" s="26"/>
    </row>
    <row r="24" spans="1:15" ht="19" customHeight="1" thickBot="1">
      <c r="A24" s="212"/>
      <c r="B24" s="218" t="s">
        <v>188</v>
      </c>
      <c r="C24" s="219"/>
      <c r="D24" s="219"/>
      <c r="E24" s="219"/>
      <c r="F24" s="219"/>
      <c r="G24" s="219"/>
      <c r="H24" s="57" t="s">
        <v>88</v>
      </c>
      <c r="I24" s="28" t="s">
        <v>192</v>
      </c>
      <c r="J24" s="35"/>
      <c r="K24" s="26"/>
      <c r="L24" s="26"/>
      <c r="M24" s="26"/>
      <c r="N24" s="26"/>
      <c r="O24" s="26"/>
    </row>
    <row r="25" spans="1:15" ht="19" customHeight="1" thickBot="1">
      <c r="A25" s="212"/>
      <c r="B25" s="55" t="s">
        <v>32</v>
      </c>
      <c r="C25" s="55"/>
      <c r="D25" s="55"/>
      <c r="E25" s="55"/>
      <c r="F25" s="55"/>
      <c r="G25" s="55"/>
      <c r="H25" s="58"/>
      <c r="I25" s="55"/>
      <c r="J25" s="55"/>
      <c r="K25" s="26"/>
      <c r="L25" s="26"/>
      <c r="M25" s="26"/>
      <c r="N25" s="26"/>
      <c r="O25" s="26"/>
    </row>
    <row r="26" spans="1:15" ht="19" customHeight="1">
      <c r="A26" s="212"/>
      <c r="B26" s="220" t="s">
        <v>196</v>
      </c>
      <c r="C26" s="221"/>
      <c r="D26" s="221"/>
      <c r="E26" s="221"/>
      <c r="F26" s="221"/>
      <c r="G26" s="221"/>
      <c r="H26" s="62" t="s">
        <v>190</v>
      </c>
      <c r="I26" s="131" t="s">
        <v>31</v>
      </c>
      <c r="J26" s="132"/>
      <c r="K26" s="26"/>
      <c r="L26" s="26"/>
      <c r="M26" s="26"/>
      <c r="N26" s="26"/>
      <c r="O26" s="26"/>
    </row>
    <row r="27" spans="1:15" ht="25" customHeight="1" thickBot="1">
      <c r="A27" s="213"/>
      <c r="B27" s="222" t="s">
        <v>191</v>
      </c>
      <c r="C27" s="223"/>
      <c r="D27" s="223"/>
      <c r="E27" s="223"/>
      <c r="F27" s="223"/>
      <c r="G27" s="223"/>
      <c r="H27" s="133" t="s">
        <v>190</v>
      </c>
      <c r="I27" s="28" t="s">
        <v>30</v>
      </c>
      <c r="J27" s="134"/>
      <c r="K27" s="26"/>
      <c r="L27" s="26"/>
      <c r="M27" s="26"/>
      <c r="N27" s="26"/>
      <c r="O27" s="26"/>
    </row>
    <row r="28" spans="1:15" ht="17" customHeight="1" thickBot="1">
      <c r="A28" s="236" t="s">
        <v>27</v>
      </c>
      <c r="B28" s="236"/>
      <c r="C28" s="236"/>
      <c r="D28" s="236"/>
      <c r="E28" s="236"/>
      <c r="F28" s="236"/>
      <c r="G28" s="236"/>
      <c r="H28" s="236"/>
      <c r="I28" s="236"/>
      <c r="J28" s="236"/>
      <c r="K28" s="26"/>
      <c r="L28" s="26"/>
      <c r="M28" s="26"/>
      <c r="N28" s="26"/>
      <c r="O28" s="26"/>
    </row>
    <row r="29" spans="1:15" ht="24" customHeight="1" thickBot="1">
      <c r="A29" s="229"/>
      <c r="B29" s="230"/>
      <c r="C29" s="230"/>
      <c r="D29" s="230"/>
      <c r="E29" s="230"/>
      <c r="F29" s="230"/>
      <c r="G29" s="230"/>
      <c r="H29" s="230"/>
      <c r="I29" s="230"/>
      <c r="J29" s="231"/>
      <c r="K29" s="26"/>
      <c r="L29" s="26"/>
      <c r="M29" s="26"/>
      <c r="N29" s="26"/>
      <c r="O29" s="26"/>
    </row>
    <row r="30" spans="1:15" ht="16" customHeight="1" thickBot="1">
      <c r="A30" s="240" t="s">
        <v>28</v>
      </c>
      <c r="B30" s="240"/>
      <c r="C30" s="240"/>
      <c r="D30" s="240"/>
      <c r="E30" s="240"/>
      <c r="F30" s="240"/>
      <c r="G30" s="240"/>
      <c r="H30" s="240"/>
      <c r="I30" s="240"/>
      <c r="J30" s="240"/>
      <c r="K30" s="26"/>
      <c r="L30" s="26"/>
      <c r="M30" s="26"/>
      <c r="N30" s="26"/>
      <c r="O30" s="26"/>
    </row>
    <row r="31" spans="1:15" ht="51" customHeight="1" thickBot="1">
      <c r="A31" s="229"/>
      <c r="B31" s="230"/>
      <c r="C31" s="230"/>
      <c r="D31" s="230"/>
      <c r="E31" s="230"/>
      <c r="F31" s="230"/>
      <c r="G31" s="230"/>
      <c r="H31" s="230"/>
      <c r="I31" s="230"/>
      <c r="J31" s="231"/>
      <c r="K31" s="26"/>
      <c r="L31" s="26"/>
      <c r="M31" s="26"/>
      <c r="N31" s="26"/>
      <c r="O31" s="26"/>
    </row>
    <row r="32" spans="1:15" ht="22" customHeight="1">
      <c r="A32" s="211" t="s">
        <v>80</v>
      </c>
      <c r="B32" s="214" t="s">
        <v>82</v>
      </c>
      <c r="C32" s="215"/>
      <c r="D32" s="215"/>
      <c r="E32" s="215"/>
      <c r="F32" s="215"/>
      <c r="G32" s="215"/>
      <c r="H32" s="56" t="s">
        <v>195</v>
      </c>
      <c r="I32" s="27" t="s">
        <v>30</v>
      </c>
      <c r="J32" s="33"/>
      <c r="K32" s="26"/>
      <c r="L32" s="26"/>
      <c r="M32" s="26"/>
      <c r="N32" s="26"/>
      <c r="O32" s="26"/>
    </row>
    <row r="33" spans="1:15" ht="19" customHeight="1">
      <c r="A33" s="212"/>
      <c r="B33" s="216" t="s">
        <v>189</v>
      </c>
      <c r="C33" s="217"/>
      <c r="D33" s="217"/>
      <c r="E33" s="217"/>
      <c r="F33" s="217"/>
      <c r="G33" s="217"/>
      <c r="H33" s="59" t="s">
        <v>186</v>
      </c>
      <c r="I33" s="60" t="s">
        <v>30</v>
      </c>
      <c r="J33" s="61"/>
      <c r="K33" s="26"/>
      <c r="L33" s="26"/>
      <c r="M33" s="26"/>
      <c r="N33" s="26"/>
      <c r="O33" s="26"/>
    </row>
    <row r="34" spans="1:15" ht="19" customHeight="1" thickBot="1">
      <c r="A34" s="212"/>
      <c r="B34" s="218" t="s">
        <v>188</v>
      </c>
      <c r="C34" s="219"/>
      <c r="D34" s="219"/>
      <c r="E34" s="219"/>
      <c r="F34" s="219"/>
      <c r="G34" s="219"/>
      <c r="H34" s="57" t="s">
        <v>89</v>
      </c>
      <c r="I34" s="28" t="s">
        <v>192</v>
      </c>
      <c r="J34" s="35"/>
      <c r="K34" s="26"/>
      <c r="L34" s="26"/>
      <c r="M34" s="26"/>
      <c r="N34" s="26"/>
      <c r="O34" s="26"/>
    </row>
    <row r="35" spans="1:15" ht="19" customHeight="1" thickBot="1">
      <c r="A35" s="212"/>
      <c r="B35" s="55" t="s">
        <v>32</v>
      </c>
      <c r="C35" s="55"/>
      <c r="D35" s="55"/>
      <c r="E35" s="55"/>
      <c r="F35" s="55"/>
      <c r="G35" s="55"/>
      <c r="H35" s="58"/>
      <c r="I35" s="55"/>
      <c r="J35" s="55"/>
      <c r="K35" s="26"/>
      <c r="L35" s="26"/>
      <c r="M35" s="26"/>
      <c r="N35" s="26"/>
      <c r="O35" s="26"/>
    </row>
    <row r="36" spans="1:15" ht="19" customHeight="1">
      <c r="A36" s="212"/>
      <c r="B36" s="220" t="s">
        <v>196</v>
      </c>
      <c r="C36" s="221"/>
      <c r="D36" s="221"/>
      <c r="E36" s="221"/>
      <c r="F36" s="221"/>
      <c r="G36" s="221"/>
      <c r="H36" s="62" t="s">
        <v>190</v>
      </c>
      <c r="I36" s="131" t="s">
        <v>31</v>
      </c>
      <c r="J36" s="132"/>
      <c r="K36" s="26"/>
      <c r="L36" s="26"/>
      <c r="M36" s="26"/>
      <c r="N36" s="26"/>
      <c r="O36" s="26"/>
    </row>
    <row r="37" spans="1:15" ht="25" customHeight="1" thickBot="1">
      <c r="A37" s="213"/>
      <c r="B37" s="222" t="s">
        <v>191</v>
      </c>
      <c r="C37" s="223"/>
      <c r="D37" s="223"/>
      <c r="E37" s="223"/>
      <c r="F37" s="223"/>
      <c r="G37" s="223"/>
      <c r="H37" s="128" t="s">
        <v>190</v>
      </c>
      <c r="I37" s="129" t="s">
        <v>30</v>
      </c>
      <c r="J37" s="34"/>
      <c r="K37" s="26"/>
      <c r="L37" s="26"/>
      <c r="M37" s="26"/>
      <c r="N37" s="26"/>
      <c r="O37" s="26"/>
    </row>
    <row r="38" spans="1:15" ht="6" customHeight="1">
      <c r="A38" s="29"/>
      <c r="B38" s="29"/>
      <c r="C38" s="29"/>
      <c r="D38" s="29"/>
      <c r="E38" s="29"/>
      <c r="F38" s="29"/>
      <c r="G38" s="29"/>
      <c r="H38" s="29"/>
      <c r="I38" s="30"/>
      <c r="J38" s="31"/>
    </row>
    <row r="39" spans="1:15">
      <c r="C39" s="127"/>
    </row>
    <row r="40" spans="1:15" ht="12">
      <c r="A40" s="226" t="s">
        <v>33</v>
      </c>
      <c r="B40" s="226"/>
      <c r="C40" s="226"/>
      <c r="D40" s="226"/>
      <c r="E40" s="226"/>
      <c r="F40" s="226"/>
      <c r="G40" s="226"/>
      <c r="H40" s="226"/>
      <c r="I40" s="226"/>
      <c r="J40" s="226"/>
    </row>
    <row r="41" spans="1:15">
      <c r="C41" s="127"/>
      <c r="I41" s="38"/>
    </row>
    <row r="42" spans="1:15">
      <c r="C42" s="127"/>
    </row>
    <row r="43" spans="1:15">
      <c r="A43" s="32" t="s">
        <v>13</v>
      </c>
      <c r="C43" s="127"/>
    </row>
    <row r="44" spans="1:15">
      <c r="C44" s="127"/>
    </row>
    <row r="45" spans="1:15">
      <c r="A45" s="36"/>
      <c r="B45" s="32" t="s">
        <v>14</v>
      </c>
      <c r="C45" s="127"/>
    </row>
    <row r="46" spans="1:15">
      <c r="C46" s="127"/>
    </row>
    <row r="47" spans="1:15">
      <c r="A47" s="63"/>
      <c r="B47" s="63"/>
      <c r="C47" s="63"/>
      <c r="D47" s="63"/>
      <c r="E47" s="63"/>
      <c r="F47" s="63"/>
    </row>
    <row r="48" spans="1:15">
      <c r="A48" s="63"/>
      <c r="B48" s="63"/>
      <c r="C48" s="63"/>
      <c r="D48" s="63"/>
      <c r="E48" s="63"/>
      <c r="F48" s="63"/>
    </row>
    <row r="49" spans="1:10">
      <c r="A49" s="232" t="s">
        <v>59</v>
      </c>
      <c r="B49" s="232"/>
      <c r="C49" s="232"/>
      <c r="D49" s="232"/>
      <c r="E49" s="232"/>
      <c r="F49" s="232"/>
    </row>
    <row r="50" spans="1:10">
      <c r="A50" s="63"/>
      <c r="B50" s="63"/>
      <c r="C50" s="63"/>
      <c r="D50" s="63"/>
      <c r="E50" s="63"/>
      <c r="F50" s="63"/>
    </row>
    <row r="53" spans="1:10" ht="12">
      <c r="A53" s="227" t="str">
        <f>'Krycí list nabídky'!A71</f>
        <v>V ……………………...………… dne ……………..………….. 201...</v>
      </c>
      <c r="B53" s="227"/>
      <c r="C53" s="227"/>
      <c r="D53" s="227"/>
    </row>
    <row r="55" spans="1:10">
      <c r="H55" s="228" t="s">
        <v>34</v>
      </c>
      <c r="I55" s="228"/>
      <c r="J55" s="228"/>
    </row>
    <row r="56" spans="1:10">
      <c r="H56" s="225" t="s">
        <v>17</v>
      </c>
      <c r="I56" s="225"/>
      <c r="J56" s="225"/>
    </row>
  </sheetData>
  <sheetProtection password="CAD7" sheet="1" objects="1" scenarios="1" formatCells="0" formatColumns="0" formatRows="0" selectLockedCells="1"/>
  <mergeCells count="42">
    <mergeCell ref="A29:J29"/>
    <mergeCell ref="A30:J30"/>
    <mergeCell ref="A31:J31"/>
    <mergeCell ref="A18:J18"/>
    <mergeCell ref="A19:J19"/>
    <mergeCell ref="A20:J20"/>
    <mergeCell ref="A21:J21"/>
    <mergeCell ref="A28:J28"/>
    <mergeCell ref="A22:A27"/>
    <mergeCell ref="B22:G22"/>
    <mergeCell ref="B23:G23"/>
    <mergeCell ref="B24:G24"/>
    <mergeCell ref="B26:G26"/>
    <mergeCell ref="B27:G27"/>
    <mergeCell ref="A11:J11"/>
    <mergeCell ref="B12:G12"/>
    <mergeCell ref="B13:G13"/>
    <mergeCell ref="A12:A17"/>
    <mergeCell ref="B14:G14"/>
    <mergeCell ref="B16:G16"/>
    <mergeCell ref="A1:K1"/>
    <mergeCell ref="H56:J56"/>
    <mergeCell ref="A40:J40"/>
    <mergeCell ref="A53:D53"/>
    <mergeCell ref="H55:J55"/>
    <mergeCell ref="A8:J8"/>
    <mergeCell ref="B17:G17"/>
    <mergeCell ref="A49:F49"/>
    <mergeCell ref="A2:J2"/>
    <mergeCell ref="A3:J3"/>
    <mergeCell ref="A4:J4"/>
    <mergeCell ref="A5:J5"/>
    <mergeCell ref="A6:J6"/>
    <mergeCell ref="A7:J7"/>
    <mergeCell ref="A9:J9"/>
    <mergeCell ref="A10:J10"/>
    <mergeCell ref="A32:A37"/>
    <mergeCell ref="B32:G32"/>
    <mergeCell ref="B33:G33"/>
    <mergeCell ref="B34:G34"/>
    <mergeCell ref="B36:G36"/>
    <mergeCell ref="B37:G37"/>
  </mergeCells>
  <phoneticPr fontId="1" type="noConversion"/>
  <printOptions horizontalCentered="1"/>
  <pageMargins left="0.25" right="0.25" top="0.4" bottom="0.4" header="0.30000000000000004" footer="0.30000000000000004"/>
  <pageSetup paperSize="9" scale="60" orientation="portrait" horizontalDpi="4294967292" verticalDpi="4294967292"/>
  <drawing r:id="rId1"/>
  <extLst>
    <ext xmlns:mx="http://schemas.microsoft.com/office/mac/excel/2008/main" uri="{64002731-A6B0-56B0-2670-7721B7C09600}">
      <mx:PLV Mode="1" OnePage="0" WScale="10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AN26"/>
  <sheetViews>
    <sheetView view="pageLayout" zoomScale="80" zoomScaleNormal="80" zoomScalePageLayoutView="80" workbookViewId="0">
      <selection activeCell="F10" sqref="E10:F10"/>
    </sheetView>
  </sheetViews>
  <sheetFormatPr baseColWidth="10" defaultColWidth="10.83203125" defaultRowHeight="11" x14ac:dyDescent="0"/>
  <cols>
    <col min="1" max="1" width="15.6640625" style="24" customWidth="1"/>
    <col min="2" max="2" width="7" style="24" customWidth="1"/>
    <col min="3" max="3" width="15" style="24" customWidth="1"/>
    <col min="4" max="4" width="15.1640625" style="24" customWidth="1"/>
    <col min="5" max="40" width="13.5" style="24" customWidth="1"/>
    <col min="41" max="16384" width="10.83203125" style="24"/>
  </cols>
  <sheetData>
    <row r="1" spans="1:40" ht="40" customHeight="1">
      <c r="A1" s="260" t="str">
        <f>'Tech parametry'!A1:K1</f>
        <v>Statutární město Brno, Městská část Brno – Starý Lískovec, starosta MČ, Oderská 4, 625 00 Brno</v>
      </c>
      <c r="B1" s="260"/>
      <c r="C1" s="260"/>
      <c r="D1" s="260"/>
      <c r="E1" s="260"/>
      <c r="F1" s="260"/>
      <c r="G1" s="260"/>
      <c r="H1" s="260"/>
      <c r="I1" s="260"/>
      <c r="J1" s="260"/>
      <c r="K1" s="260"/>
      <c r="L1" s="260"/>
      <c r="M1" s="260"/>
      <c r="N1" s="260"/>
      <c r="O1" s="260"/>
      <c r="P1" s="260"/>
      <c r="Q1" s="260"/>
      <c r="R1" s="260"/>
      <c r="S1" s="260"/>
      <c r="T1" s="260"/>
      <c r="U1" s="260"/>
      <c r="V1" s="260"/>
      <c r="W1" s="260"/>
      <c r="X1" s="260"/>
      <c r="Y1" s="260"/>
      <c r="Z1" s="260"/>
      <c r="AA1" s="260"/>
      <c r="AB1" s="260"/>
      <c r="AC1" s="260"/>
      <c r="AD1" s="260"/>
      <c r="AE1" s="260"/>
      <c r="AF1" s="260"/>
      <c r="AG1" s="260"/>
      <c r="AH1" s="260"/>
      <c r="AI1" s="260"/>
      <c r="AJ1" s="260"/>
      <c r="AK1" s="260"/>
      <c r="AL1" s="260"/>
      <c r="AM1" s="260"/>
      <c r="AN1" s="260"/>
    </row>
    <row r="2" spans="1:40" ht="38" customHeight="1">
      <c r="A2" s="265" t="str">
        <f>'Tech parametry'!A2:J2</f>
        <v>Modernizace výtahů v Brně-Starém Lískovci</v>
      </c>
      <c r="B2" s="265"/>
      <c r="C2" s="265"/>
      <c r="D2" s="265"/>
      <c r="E2" s="265"/>
      <c r="F2" s="265"/>
      <c r="G2" s="265"/>
      <c r="H2" s="265"/>
      <c r="I2" s="265"/>
      <c r="J2" s="265"/>
      <c r="K2" s="265"/>
      <c r="L2" s="265"/>
      <c r="M2" s="265"/>
      <c r="N2" s="265"/>
      <c r="O2" s="265"/>
      <c r="P2" s="265"/>
      <c r="Q2" s="265"/>
      <c r="R2" s="265"/>
      <c r="S2" s="265"/>
      <c r="T2" s="265"/>
      <c r="U2" s="265"/>
      <c r="V2" s="265"/>
      <c r="W2" s="265"/>
      <c r="X2" s="265"/>
      <c r="Y2" s="265"/>
      <c r="Z2" s="265"/>
      <c r="AA2" s="265"/>
      <c r="AB2" s="265"/>
      <c r="AC2" s="265"/>
      <c r="AD2" s="265"/>
      <c r="AE2" s="265"/>
      <c r="AF2" s="265"/>
      <c r="AG2" s="265"/>
      <c r="AH2" s="265"/>
      <c r="AI2" s="265"/>
      <c r="AJ2" s="265"/>
      <c r="AK2" s="265"/>
      <c r="AL2" s="265"/>
      <c r="AM2" s="265"/>
      <c r="AN2" s="265"/>
    </row>
    <row r="3" spans="1:40" ht="32" customHeight="1">
      <c r="A3" s="234" t="s">
        <v>60</v>
      </c>
      <c r="B3" s="234"/>
      <c r="C3" s="234"/>
      <c r="D3" s="234"/>
      <c r="E3" s="234"/>
      <c r="F3" s="234"/>
      <c r="G3" s="234"/>
      <c r="H3" s="234"/>
      <c r="I3" s="234"/>
      <c r="J3" s="234"/>
      <c r="K3" s="234"/>
      <c r="L3" s="234"/>
      <c r="M3" s="234"/>
      <c r="N3" s="234"/>
      <c r="O3" s="234"/>
      <c r="P3" s="234"/>
      <c r="Q3" s="234"/>
      <c r="R3" s="234"/>
      <c r="S3" s="234"/>
      <c r="T3" s="234"/>
      <c r="U3" s="234"/>
      <c r="V3" s="234"/>
      <c r="W3" s="234"/>
      <c r="X3" s="234"/>
      <c r="Y3" s="234"/>
      <c r="Z3" s="234"/>
      <c r="AA3" s="234"/>
      <c r="AB3" s="234"/>
      <c r="AC3" s="234"/>
      <c r="AD3" s="234"/>
      <c r="AE3" s="234"/>
      <c r="AF3" s="234"/>
      <c r="AG3" s="234"/>
      <c r="AH3" s="234"/>
      <c r="AI3" s="234"/>
      <c r="AJ3" s="234"/>
      <c r="AK3" s="234"/>
      <c r="AL3" s="234"/>
      <c r="AM3" s="234"/>
      <c r="AN3" s="234"/>
    </row>
    <row r="4" spans="1:40" ht="27" customHeight="1" thickBot="1">
      <c r="A4" s="261" t="s">
        <v>0</v>
      </c>
      <c r="B4" s="261"/>
      <c r="C4" s="261"/>
      <c r="D4" s="261"/>
      <c r="E4" s="261"/>
      <c r="F4" s="261"/>
      <c r="G4" s="261"/>
      <c r="H4" s="261"/>
      <c r="I4" s="261"/>
      <c r="J4" s="261"/>
      <c r="R4" s="266" t="s">
        <v>107</v>
      </c>
      <c r="S4" s="267"/>
      <c r="T4" s="267"/>
      <c r="U4" s="267"/>
      <c r="V4" s="267"/>
      <c r="W4" s="267"/>
    </row>
    <row r="5" spans="1:40" ht="55" customHeight="1" thickBot="1">
      <c r="A5" s="241">
        <f>'Krycí list nabídky'!B5</f>
        <v>0</v>
      </c>
      <c r="B5" s="242"/>
      <c r="C5" s="242"/>
      <c r="D5" s="242"/>
      <c r="E5" s="242"/>
      <c r="F5" s="242"/>
      <c r="G5" s="242"/>
      <c r="H5" s="242"/>
      <c r="I5" s="242"/>
      <c r="J5" s="242"/>
      <c r="K5" s="242"/>
      <c r="L5" s="242"/>
      <c r="M5" s="243"/>
    </row>
    <row r="6" spans="1:40" ht="34" customHeight="1" thickBot="1"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I6" s="25"/>
      <c r="AJ6" s="25"/>
    </row>
    <row r="7" spans="1:40" s="66" customFormat="1" ht="39" customHeight="1">
      <c r="A7" s="263" t="s">
        <v>94</v>
      </c>
      <c r="B7" s="264"/>
      <c r="C7" s="264"/>
      <c r="D7" s="264"/>
      <c r="E7" s="248" t="s">
        <v>62</v>
      </c>
      <c r="F7" s="262"/>
      <c r="G7" s="248" t="s">
        <v>63</v>
      </c>
      <c r="H7" s="262"/>
      <c r="I7" s="248" t="s">
        <v>64</v>
      </c>
      <c r="J7" s="249"/>
      <c r="K7" s="248" t="s">
        <v>65</v>
      </c>
      <c r="L7" s="249"/>
      <c r="M7" s="248" t="s">
        <v>66</v>
      </c>
      <c r="N7" s="249"/>
      <c r="O7" s="248" t="s">
        <v>68</v>
      </c>
      <c r="P7" s="249"/>
      <c r="Q7" s="248" t="s">
        <v>69</v>
      </c>
      <c r="R7" s="249"/>
      <c r="S7" s="248" t="s">
        <v>70</v>
      </c>
      <c r="T7" s="249"/>
      <c r="U7" s="248" t="s">
        <v>71</v>
      </c>
      <c r="V7" s="249"/>
      <c r="W7" s="248" t="s">
        <v>72</v>
      </c>
      <c r="X7" s="249"/>
      <c r="Y7" s="248" t="s">
        <v>73</v>
      </c>
      <c r="Z7" s="249"/>
      <c r="AA7" s="248" t="s">
        <v>74</v>
      </c>
      <c r="AB7" s="249"/>
      <c r="AC7" s="248" t="s">
        <v>75</v>
      </c>
      <c r="AD7" s="249"/>
      <c r="AE7" s="248" t="s">
        <v>76</v>
      </c>
      <c r="AF7" s="249"/>
      <c r="AG7" s="248" t="s">
        <v>77</v>
      </c>
      <c r="AH7" s="249"/>
      <c r="AI7" s="248" t="s">
        <v>67</v>
      </c>
      <c r="AJ7" s="249"/>
      <c r="AK7" s="248" t="s">
        <v>78</v>
      </c>
      <c r="AL7" s="262"/>
      <c r="AM7" s="270" t="s">
        <v>102</v>
      </c>
      <c r="AN7" s="271"/>
    </row>
    <row r="8" spans="1:40" s="40" customFormat="1" ht="20" customHeight="1">
      <c r="A8" s="85" t="s">
        <v>97</v>
      </c>
      <c r="B8" s="80" t="s">
        <v>37</v>
      </c>
      <c r="C8" s="81" t="s">
        <v>38</v>
      </c>
      <c r="D8" s="82" t="s">
        <v>39</v>
      </c>
      <c r="E8" s="84" t="s">
        <v>40</v>
      </c>
      <c r="F8" s="83" t="s">
        <v>41</v>
      </c>
      <c r="G8" s="84" t="s">
        <v>42</v>
      </c>
      <c r="H8" s="83" t="s">
        <v>43</v>
      </c>
      <c r="I8" s="84" t="s">
        <v>44</v>
      </c>
      <c r="J8" s="83" t="s">
        <v>45</v>
      </c>
      <c r="K8" s="84" t="s">
        <v>46</v>
      </c>
      <c r="L8" s="83" t="s">
        <v>47</v>
      </c>
      <c r="M8" s="84" t="s">
        <v>48</v>
      </c>
      <c r="N8" s="83" t="s">
        <v>49</v>
      </c>
      <c r="O8" s="84" t="s">
        <v>50</v>
      </c>
      <c r="P8" s="83" t="s">
        <v>51</v>
      </c>
      <c r="Q8" s="84" t="s">
        <v>52</v>
      </c>
      <c r="R8" s="86" t="s">
        <v>53</v>
      </c>
      <c r="S8" s="84" t="s">
        <v>54</v>
      </c>
      <c r="T8" s="83" t="s">
        <v>55</v>
      </c>
      <c r="U8" s="92" t="s">
        <v>95</v>
      </c>
      <c r="V8" s="83" t="s">
        <v>101</v>
      </c>
      <c r="W8" s="92" t="s">
        <v>117</v>
      </c>
      <c r="X8" s="83" t="s">
        <v>108</v>
      </c>
      <c r="Y8" s="92" t="s">
        <v>118</v>
      </c>
      <c r="Z8" s="83" t="s">
        <v>109</v>
      </c>
      <c r="AA8" s="92" t="s">
        <v>119</v>
      </c>
      <c r="AB8" s="83" t="s">
        <v>110</v>
      </c>
      <c r="AC8" s="92" t="s">
        <v>120</v>
      </c>
      <c r="AD8" s="83" t="s">
        <v>111</v>
      </c>
      <c r="AE8" s="92" t="s">
        <v>121</v>
      </c>
      <c r="AF8" s="83" t="s">
        <v>112</v>
      </c>
      <c r="AG8" s="92" t="s">
        <v>122</v>
      </c>
      <c r="AH8" s="83" t="s">
        <v>113</v>
      </c>
      <c r="AI8" s="92" t="s">
        <v>123</v>
      </c>
      <c r="AJ8" s="83" t="s">
        <v>114</v>
      </c>
      <c r="AK8" s="92" t="s">
        <v>124</v>
      </c>
      <c r="AL8" s="86" t="s">
        <v>115</v>
      </c>
      <c r="AM8" s="92" t="s">
        <v>125</v>
      </c>
      <c r="AN8" s="87" t="s">
        <v>116</v>
      </c>
    </row>
    <row r="9" spans="1:40" s="39" customFormat="1" ht="302" customHeight="1" thickBot="1">
      <c r="A9" s="68"/>
      <c r="B9" s="79" t="s">
        <v>104</v>
      </c>
      <c r="C9" s="67" t="s">
        <v>103</v>
      </c>
      <c r="D9" s="77" t="s">
        <v>93</v>
      </c>
      <c r="E9" s="69" t="s">
        <v>90</v>
      </c>
      <c r="F9" s="70" t="s">
        <v>91</v>
      </c>
      <c r="G9" s="69" t="s">
        <v>90</v>
      </c>
      <c r="H9" s="70" t="s">
        <v>92</v>
      </c>
      <c r="I9" s="69" t="s">
        <v>90</v>
      </c>
      <c r="J9" s="70" t="s">
        <v>92</v>
      </c>
      <c r="K9" s="69" t="s">
        <v>90</v>
      </c>
      <c r="L9" s="70" t="s">
        <v>91</v>
      </c>
      <c r="M9" s="69" t="s">
        <v>90</v>
      </c>
      <c r="N9" s="70" t="s">
        <v>92</v>
      </c>
      <c r="O9" s="69" t="s">
        <v>90</v>
      </c>
      <c r="P9" s="70" t="s">
        <v>92</v>
      </c>
      <c r="Q9" s="69" t="s">
        <v>90</v>
      </c>
      <c r="R9" s="70" t="s">
        <v>92</v>
      </c>
      <c r="S9" s="69" t="s">
        <v>90</v>
      </c>
      <c r="T9" s="70" t="s">
        <v>92</v>
      </c>
      <c r="U9" s="69" t="s">
        <v>90</v>
      </c>
      <c r="V9" s="70" t="s">
        <v>92</v>
      </c>
      <c r="W9" s="69" t="s">
        <v>90</v>
      </c>
      <c r="X9" s="70" t="s">
        <v>92</v>
      </c>
      <c r="Y9" s="69" t="s">
        <v>90</v>
      </c>
      <c r="Z9" s="70" t="s">
        <v>92</v>
      </c>
      <c r="AA9" s="69" t="s">
        <v>90</v>
      </c>
      <c r="AB9" s="70" t="s">
        <v>92</v>
      </c>
      <c r="AC9" s="69" t="s">
        <v>90</v>
      </c>
      <c r="AD9" s="70" t="s">
        <v>92</v>
      </c>
      <c r="AE9" s="69" t="s">
        <v>90</v>
      </c>
      <c r="AF9" s="70" t="s">
        <v>92</v>
      </c>
      <c r="AG9" s="69" t="s">
        <v>90</v>
      </c>
      <c r="AH9" s="70" t="s">
        <v>92</v>
      </c>
      <c r="AI9" s="69" t="s">
        <v>90</v>
      </c>
      <c r="AJ9" s="70" t="s">
        <v>92</v>
      </c>
      <c r="AK9" s="69" t="s">
        <v>90</v>
      </c>
      <c r="AL9" s="70" t="s">
        <v>92</v>
      </c>
      <c r="AM9" s="69" t="s">
        <v>96</v>
      </c>
      <c r="AN9" s="71" t="s">
        <v>106</v>
      </c>
    </row>
    <row r="10" spans="1:40" s="39" customFormat="1" ht="50" customHeight="1" thickTop="1">
      <c r="A10" s="256" t="s">
        <v>56</v>
      </c>
      <c r="B10" s="279">
        <v>42389</v>
      </c>
      <c r="C10" s="72">
        <v>60</v>
      </c>
      <c r="D10" s="78">
        <v>20</v>
      </c>
      <c r="E10" s="73"/>
      <c r="F10" s="74"/>
      <c r="G10" s="75"/>
      <c r="H10" s="74"/>
      <c r="I10" s="75"/>
      <c r="J10" s="74"/>
      <c r="K10" s="75"/>
      <c r="L10" s="74"/>
      <c r="M10" s="75"/>
      <c r="N10" s="74"/>
      <c r="O10" s="75"/>
      <c r="P10" s="74"/>
      <c r="Q10" s="75"/>
      <c r="R10" s="74"/>
      <c r="S10" s="73"/>
      <c r="T10" s="74"/>
      <c r="U10" s="75"/>
      <c r="V10" s="74"/>
      <c r="W10" s="75"/>
      <c r="X10" s="74"/>
      <c r="Y10" s="75"/>
      <c r="Z10" s="74"/>
      <c r="AA10" s="75"/>
      <c r="AB10" s="74"/>
      <c r="AC10" s="75"/>
      <c r="AD10" s="74"/>
      <c r="AE10" s="75"/>
      <c r="AF10" s="74"/>
      <c r="AG10" s="75"/>
      <c r="AH10" s="74"/>
      <c r="AI10" s="75"/>
      <c r="AJ10" s="74"/>
      <c r="AK10" s="75"/>
      <c r="AL10" s="74"/>
      <c r="AM10" s="73"/>
      <c r="AN10" s="76">
        <f>AM13-D13</f>
        <v>0</v>
      </c>
    </row>
    <row r="11" spans="1:40" ht="20" customHeight="1">
      <c r="A11" s="257"/>
      <c r="B11" s="280"/>
      <c r="C11" s="258" t="s">
        <v>57</v>
      </c>
      <c r="D11" s="277" t="s">
        <v>183</v>
      </c>
      <c r="E11" s="244" t="s">
        <v>79</v>
      </c>
      <c r="F11" s="252" t="s">
        <v>58</v>
      </c>
      <c r="G11" s="244" t="s">
        <v>79</v>
      </c>
      <c r="H11" s="252" t="s">
        <v>58</v>
      </c>
      <c r="I11" s="244" t="s">
        <v>79</v>
      </c>
      <c r="J11" s="252" t="s">
        <v>58</v>
      </c>
      <c r="K11" s="244" t="s">
        <v>79</v>
      </c>
      <c r="L11" s="252" t="s">
        <v>58</v>
      </c>
      <c r="M11" s="244" t="s">
        <v>79</v>
      </c>
      <c r="N11" s="252" t="s">
        <v>58</v>
      </c>
      <c r="O11" s="244" t="s">
        <v>79</v>
      </c>
      <c r="P11" s="252" t="s">
        <v>58</v>
      </c>
      <c r="Q11" s="244" t="s">
        <v>79</v>
      </c>
      <c r="R11" s="252" t="s">
        <v>58</v>
      </c>
      <c r="S11" s="244" t="s">
        <v>79</v>
      </c>
      <c r="T11" s="252" t="s">
        <v>58</v>
      </c>
      <c r="U11" s="244" t="s">
        <v>79</v>
      </c>
      <c r="V11" s="252" t="s">
        <v>58</v>
      </c>
      <c r="W11" s="244" t="s">
        <v>79</v>
      </c>
      <c r="X11" s="252" t="s">
        <v>58</v>
      </c>
      <c r="Y11" s="244" t="s">
        <v>79</v>
      </c>
      <c r="Z11" s="252" t="s">
        <v>58</v>
      </c>
      <c r="AA11" s="244" t="s">
        <v>79</v>
      </c>
      <c r="AB11" s="252" t="s">
        <v>58</v>
      </c>
      <c r="AC11" s="244" t="s">
        <v>79</v>
      </c>
      <c r="AD11" s="252" t="s">
        <v>58</v>
      </c>
      <c r="AE11" s="244" t="s">
        <v>79</v>
      </c>
      <c r="AF11" s="252" t="s">
        <v>58</v>
      </c>
      <c r="AG11" s="244" t="s">
        <v>79</v>
      </c>
      <c r="AH11" s="252" t="s">
        <v>58</v>
      </c>
      <c r="AI11" s="244" t="s">
        <v>79</v>
      </c>
      <c r="AJ11" s="252" t="s">
        <v>58</v>
      </c>
      <c r="AK11" s="244" t="s">
        <v>79</v>
      </c>
      <c r="AL11" s="254" t="s">
        <v>58</v>
      </c>
      <c r="AM11" s="250" t="s">
        <v>99</v>
      </c>
      <c r="AN11" s="246" t="s">
        <v>100</v>
      </c>
    </row>
    <row r="12" spans="1:40" ht="70" customHeight="1">
      <c r="A12" s="274" t="s">
        <v>98</v>
      </c>
      <c r="B12" s="280"/>
      <c r="C12" s="259"/>
      <c r="D12" s="278"/>
      <c r="E12" s="245"/>
      <c r="F12" s="253"/>
      <c r="G12" s="245"/>
      <c r="H12" s="253"/>
      <c r="I12" s="245"/>
      <c r="J12" s="253"/>
      <c r="K12" s="245"/>
      <c r="L12" s="253"/>
      <c r="M12" s="245"/>
      <c r="N12" s="253"/>
      <c r="O12" s="245"/>
      <c r="P12" s="253"/>
      <c r="Q12" s="245"/>
      <c r="R12" s="253"/>
      <c r="S12" s="245"/>
      <c r="T12" s="253"/>
      <c r="U12" s="245"/>
      <c r="V12" s="253"/>
      <c r="W12" s="245"/>
      <c r="X12" s="253"/>
      <c r="Y12" s="245"/>
      <c r="Z12" s="253"/>
      <c r="AA12" s="245"/>
      <c r="AB12" s="253"/>
      <c r="AC12" s="245"/>
      <c r="AD12" s="253"/>
      <c r="AE12" s="245"/>
      <c r="AF12" s="253"/>
      <c r="AG12" s="245"/>
      <c r="AH12" s="253"/>
      <c r="AI12" s="245"/>
      <c r="AJ12" s="253"/>
      <c r="AK12" s="245"/>
      <c r="AL12" s="253"/>
      <c r="AM12" s="251"/>
      <c r="AN12" s="247"/>
    </row>
    <row r="13" spans="1:40" ht="63" customHeight="1" thickBot="1">
      <c r="A13" s="275"/>
      <c r="B13" s="281"/>
      <c r="C13" s="88">
        <f>B10+C10</f>
        <v>42449</v>
      </c>
      <c r="D13" s="89">
        <f>C13+D10</f>
        <v>42469</v>
      </c>
      <c r="E13" s="88">
        <f>$D$13+E10</f>
        <v>42469</v>
      </c>
      <c r="F13" s="90">
        <f>F10+E13</f>
        <v>42469</v>
      </c>
      <c r="G13" s="88">
        <f>$D$13+G10</f>
        <v>42469</v>
      </c>
      <c r="H13" s="90">
        <f>H10+G13</f>
        <v>42469</v>
      </c>
      <c r="I13" s="88">
        <f>$D$13+I10</f>
        <v>42469</v>
      </c>
      <c r="J13" s="90">
        <f>J10+I13</f>
        <v>42469</v>
      </c>
      <c r="K13" s="88">
        <f>$D$13+K10</f>
        <v>42469</v>
      </c>
      <c r="L13" s="90">
        <f>L10+K13</f>
        <v>42469</v>
      </c>
      <c r="M13" s="88">
        <f>$D$13+M10</f>
        <v>42469</v>
      </c>
      <c r="N13" s="90">
        <f>N10+M13</f>
        <v>42469</v>
      </c>
      <c r="O13" s="88">
        <f>$D$13+O10</f>
        <v>42469</v>
      </c>
      <c r="P13" s="90">
        <f>P10+O13</f>
        <v>42469</v>
      </c>
      <c r="Q13" s="88">
        <f>$D$13+Q10</f>
        <v>42469</v>
      </c>
      <c r="R13" s="90">
        <f>R10+Q13</f>
        <v>42469</v>
      </c>
      <c r="S13" s="88">
        <f>$D$13+S10</f>
        <v>42469</v>
      </c>
      <c r="T13" s="90">
        <f>T10+S13</f>
        <v>42469</v>
      </c>
      <c r="U13" s="88">
        <f>$D$13+U10</f>
        <v>42469</v>
      </c>
      <c r="V13" s="90">
        <f>V10+U13</f>
        <v>42469</v>
      </c>
      <c r="W13" s="88">
        <f>$D$13+W10</f>
        <v>42469</v>
      </c>
      <c r="X13" s="90">
        <f>X10+W13</f>
        <v>42469</v>
      </c>
      <c r="Y13" s="88">
        <f>$D$13+Y10</f>
        <v>42469</v>
      </c>
      <c r="Z13" s="90">
        <f>Z10+Y13</f>
        <v>42469</v>
      </c>
      <c r="AA13" s="88">
        <f>$D$13+AA10</f>
        <v>42469</v>
      </c>
      <c r="AB13" s="90">
        <f>AB10+AA13</f>
        <v>42469</v>
      </c>
      <c r="AC13" s="88">
        <f>$D$13+AC10</f>
        <v>42469</v>
      </c>
      <c r="AD13" s="90">
        <f>AD10+AC13</f>
        <v>42469</v>
      </c>
      <c r="AE13" s="88">
        <f>$D$13+AE10</f>
        <v>42469</v>
      </c>
      <c r="AF13" s="90">
        <f>AF10+AE13</f>
        <v>42469</v>
      </c>
      <c r="AG13" s="88">
        <f>$D$13+AG10</f>
        <v>42469</v>
      </c>
      <c r="AH13" s="90">
        <f>AH10+AG13</f>
        <v>42469</v>
      </c>
      <c r="AI13" s="88">
        <f>$D$13+AI10</f>
        <v>42469</v>
      </c>
      <c r="AJ13" s="90">
        <f>AJ10+AI13</f>
        <v>42469</v>
      </c>
      <c r="AK13" s="88">
        <f>$D$13+AK10</f>
        <v>42469</v>
      </c>
      <c r="AL13" s="90">
        <f>AL10+AK13</f>
        <v>42469</v>
      </c>
      <c r="AM13" s="268">
        <f>MAX(E13:AL13)+AM10</f>
        <v>42469</v>
      </c>
      <c r="AN13" s="269"/>
    </row>
    <row r="15" spans="1:40" ht="11" customHeight="1">
      <c r="A15" s="32" t="s">
        <v>13</v>
      </c>
      <c r="C15" s="32"/>
      <c r="D15" s="32"/>
      <c r="E15" s="32"/>
      <c r="F15" s="32"/>
      <c r="S15" s="32"/>
      <c r="T15" s="32"/>
    </row>
    <row r="16" spans="1:40" ht="17" customHeight="1">
      <c r="A16" s="32" t="s">
        <v>14</v>
      </c>
      <c r="B16" s="32"/>
      <c r="D16" s="36"/>
      <c r="E16" s="32"/>
      <c r="F16" s="32"/>
      <c r="S16" s="32"/>
      <c r="T16" s="32"/>
    </row>
    <row r="17" spans="1:40" ht="16" customHeight="1">
      <c r="D17" s="91"/>
      <c r="E17" s="255" t="s">
        <v>105</v>
      </c>
      <c r="F17" s="255"/>
      <c r="G17" s="255"/>
      <c r="H17" s="255"/>
      <c r="I17" s="255"/>
      <c r="J17" s="255"/>
    </row>
    <row r="18" spans="1:40" ht="10" customHeight="1">
      <c r="E18" s="255"/>
      <c r="F18" s="255"/>
      <c r="G18" s="255"/>
      <c r="H18" s="255"/>
      <c r="I18" s="255"/>
      <c r="J18" s="255"/>
    </row>
    <row r="19" spans="1:40" ht="10" customHeight="1">
      <c r="A19" s="272" t="s">
        <v>59</v>
      </c>
      <c r="B19" s="272"/>
      <c r="C19" s="272"/>
      <c r="D19" s="272"/>
      <c r="E19" s="272"/>
      <c r="F19" s="272"/>
      <c r="G19" s="272"/>
      <c r="H19" s="272"/>
      <c r="I19" s="272"/>
      <c r="J19" s="64"/>
      <c r="K19" s="64"/>
      <c r="L19" s="64"/>
      <c r="M19" s="64"/>
      <c r="N19" s="64"/>
      <c r="O19" s="64"/>
      <c r="P19" s="64"/>
      <c r="Q19" s="64"/>
      <c r="R19" s="64"/>
      <c r="S19" s="64"/>
      <c r="T19" s="64"/>
      <c r="U19" s="64"/>
      <c r="V19" s="64"/>
      <c r="W19" s="64"/>
      <c r="X19" s="64"/>
      <c r="Y19" s="64"/>
      <c r="Z19" s="64"/>
      <c r="AA19" s="64"/>
      <c r="AB19" s="64"/>
      <c r="AC19" s="64"/>
      <c r="AD19" s="64"/>
      <c r="AE19" s="64"/>
      <c r="AF19" s="64"/>
      <c r="AG19" s="64"/>
      <c r="AH19" s="64"/>
      <c r="AI19" s="64"/>
      <c r="AJ19" s="64"/>
      <c r="AK19" s="64"/>
      <c r="AL19" s="64"/>
      <c r="AM19" s="64"/>
      <c r="AN19" s="64"/>
    </row>
    <row r="20" spans="1:40" ht="10" customHeight="1">
      <c r="A20" s="272"/>
      <c r="B20" s="272"/>
      <c r="C20" s="272"/>
      <c r="D20" s="272"/>
      <c r="E20" s="272"/>
      <c r="F20" s="272"/>
      <c r="G20" s="272"/>
      <c r="H20" s="272"/>
      <c r="I20" s="272"/>
      <c r="J20" s="64"/>
      <c r="K20" s="64"/>
      <c r="L20" s="64"/>
      <c r="M20" s="64"/>
      <c r="N20" s="64"/>
      <c r="O20" s="64"/>
      <c r="P20" s="64"/>
      <c r="Q20" s="64"/>
      <c r="R20" s="64"/>
      <c r="S20" s="64"/>
      <c r="T20" s="64"/>
      <c r="U20" s="64"/>
      <c r="V20" s="64"/>
      <c r="W20" s="64"/>
      <c r="X20" s="64"/>
      <c r="Y20" s="64"/>
      <c r="Z20" s="64"/>
      <c r="AA20" s="64"/>
      <c r="AB20" s="64"/>
      <c r="AC20" s="64"/>
      <c r="AD20" s="64"/>
      <c r="AE20" s="64"/>
      <c r="AF20" s="64"/>
      <c r="AG20" s="64"/>
      <c r="AH20" s="64"/>
      <c r="AI20" s="64"/>
      <c r="AJ20" s="64"/>
      <c r="AK20" s="64"/>
      <c r="AL20" s="64"/>
      <c r="AM20" s="64"/>
      <c r="AN20" s="64"/>
    </row>
    <row r="21" spans="1:40" ht="16" customHeight="1">
      <c r="A21" s="272"/>
      <c r="B21" s="272"/>
      <c r="C21" s="272"/>
      <c r="D21" s="272"/>
      <c r="E21" s="272"/>
      <c r="F21" s="272"/>
      <c r="G21" s="272"/>
      <c r="H21" s="272"/>
      <c r="I21" s="272"/>
      <c r="J21" s="64"/>
      <c r="K21" s="64"/>
      <c r="L21" s="64"/>
      <c r="M21" s="64"/>
      <c r="N21" s="64"/>
      <c r="O21" s="64"/>
      <c r="P21" s="64"/>
      <c r="Q21" s="64"/>
      <c r="R21" s="64"/>
      <c r="S21" s="64"/>
      <c r="T21" s="64"/>
      <c r="U21" s="64"/>
      <c r="V21" s="64"/>
      <c r="W21" s="64"/>
      <c r="X21" s="64"/>
      <c r="Y21" s="64"/>
      <c r="Z21" s="64"/>
      <c r="AA21" s="64"/>
      <c r="AB21" s="64"/>
      <c r="AC21" s="64"/>
      <c r="AD21" s="64"/>
      <c r="AE21" s="64"/>
      <c r="AF21" s="64"/>
      <c r="AG21" s="64"/>
      <c r="AH21" s="64"/>
      <c r="AI21" s="64"/>
      <c r="AJ21" s="64"/>
      <c r="AK21" s="64"/>
      <c r="AL21" s="64"/>
      <c r="AM21" s="64"/>
      <c r="AN21" s="174"/>
    </row>
    <row r="22" spans="1:40" ht="26" customHeight="1">
      <c r="A22" s="272"/>
      <c r="B22" s="272"/>
      <c r="C22" s="272"/>
      <c r="D22" s="272"/>
      <c r="E22" s="272"/>
      <c r="F22" s="272"/>
      <c r="G22" s="272"/>
      <c r="H22" s="272"/>
      <c r="I22" s="272"/>
      <c r="J22" s="64"/>
      <c r="K22" s="64"/>
      <c r="L22" s="64"/>
      <c r="M22" s="64"/>
      <c r="N22" s="64"/>
      <c r="O22" s="64"/>
      <c r="P22" s="64"/>
      <c r="Q22" s="64"/>
      <c r="R22" s="64"/>
      <c r="S22" s="64"/>
      <c r="T22" s="64"/>
      <c r="U22" s="64"/>
      <c r="V22" s="64"/>
      <c r="W22" s="64"/>
      <c r="X22" s="64"/>
      <c r="Y22" s="64"/>
      <c r="Z22" s="64"/>
      <c r="AA22" s="64"/>
      <c r="AB22" s="64"/>
      <c r="AC22" s="64"/>
      <c r="AD22" s="64"/>
      <c r="AE22" s="64"/>
      <c r="AF22" s="64"/>
      <c r="AG22" s="64"/>
      <c r="AH22" s="64"/>
      <c r="AI22" s="64"/>
      <c r="AJ22" s="64"/>
      <c r="AK22" s="64"/>
      <c r="AL22" s="64"/>
      <c r="AM22" s="64"/>
      <c r="AN22" s="174"/>
    </row>
    <row r="23" spans="1:40" ht="4" customHeight="1">
      <c r="A23" s="64"/>
      <c r="B23" s="64"/>
      <c r="C23" s="64"/>
      <c r="D23" s="64"/>
      <c r="E23" s="64"/>
      <c r="F23" s="64"/>
      <c r="G23" s="64"/>
      <c r="H23" s="64"/>
      <c r="I23" s="64"/>
      <c r="J23" s="64"/>
      <c r="K23" s="64"/>
      <c r="L23" s="64"/>
      <c r="M23" s="64"/>
      <c r="N23" s="64"/>
      <c r="O23" s="64"/>
      <c r="P23" s="64"/>
      <c r="Q23" s="64"/>
      <c r="R23" s="64"/>
      <c r="S23" s="64"/>
      <c r="T23" s="64"/>
      <c r="U23" s="64"/>
      <c r="V23" s="64"/>
      <c r="W23" s="64"/>
      <c r="X23" s="64"/>
      <c r="Y23" s="64"/>
      <c r="Z23" s="64"/>
      <c r="AA23" s="64"/>
      <c r="AB23" s="64"/>
      <c r="AC23" s="64"/>
      <c r="AD23" s="64"/>
      <c r="AE23" s="64"/>
      <c r="AF23" s="64"/>
      <c r="AG23" s="64"/>
      <c r="AH23" s="64"/>
      <c r="AI23" s="64"/>
      <c r="AJ23" s="64"/>
      <c r="AK23" s="64"/>
      <c r="AL23" s="64"/>
      <c r="AM23" s="64"/>
      <c r="AN23" s="174"/>
    </row>
    <row r="24" spans="1:40" ht="18" customHeight="1">
      <c r="A24" s="15"/>
      <c r="C24" s="37"/>
      <c r="D24" s="37"/>
      <c r="E24" s="37"/>
      <c r="F24" s="37"/>
      <c r="G24" s="15"/>
      <c r="H24" s="15"/>
      <c r="I24" s="15"/>
      <c r="J24" s="15"/>
      <c r="K24" s="15"/>
      <c r="L24" s="15"/>
      <c r="M24" s="15"/>
      <c r="O24" s="42"/>
      <c r="P24" s="42"/>
      <c r="Q24" s="42"/>
      <c r="R24" s="42"/>
      <c r="S24" s="37"/>
      <c r="T24" s="37"/>
      <c r="U24" s="37"/>
      <c r="V24" s="37"/>
      <c r="W24" s="37"/>
      <c r="X24" s="37"/>
      <c r="Y24" s="37"/>
      <c r="Z24" s="15"/>
      <c r="AA24" s="15"/>
      <c r="AN24" s="174"/>
    </row>
    <row r="25" spans="1:40" ht="38" customHeight="1">
      <c r="A25" s="276" t="str">
        <f>'Krycí list nabídky'!A71</f>
        <v>V ……………………...………… dne ……………..………….. 201...</v>
      </c>
      <c r="B25" s="276"/>
      <c r="C25" s="276"/>
      <c r="D25" s="276"/>
      <c r="E25" s="41"/>
      <c r="F25" s="41"/>
      <c r="G25" s="273" t="s">
        <v>24</v>
      </c>
      <c r="H25" s="273"/>
      <c r="I25" s="273"/>
      <c r="J25" s="3"/>
      <c r="K25" s="3"/>
      <c r="O25" s="42"/>
      <c r="P25" s="42"/>
      <c r="Q25" s="42"/>
      <c r="R25" s="124"/>
      <c r="S25" s="124"/>
      <c r="T25" s="124"/>
      <c r="U25" s="124"/>
      <c r="V25" s="124"/>
      <c r="W25" s="124"/>
      <c r="X25" s="124"/>
      <c r="Y25" s="124"/>
      <c r="AC25" s="124"/>
      <c r="AD25" s="124"/>
      <c r="AE25" s="124"/>
      <c r="AF25" s="124"/>
      <c r="AG25" s="124"/>
      <c r="AH25" s="124"/>
      <c r="AK25" s="124"/>
      <c r="AL25" s="124"/>
      <c r="AM25" s="124"/>
      <c r="AN25" s="174"/>
    </row>
    <row r="26" spans="1:40" ht="13">
      <c r="A26" s="3"/>
      <c r="B26" s="4"/>
      <c r="C26" s="4"/>
      <c r="D26" s="4"/>
      <c r="E26" s="3"/>
      <c r="F26" s="4"/>
      <c r="G26" s="3"/>
      <c r="H26" s="65" t="s">
        <v>17</v>
      </c>
      <c r="I26" s="3"/>
      <c r="J26" s="3"/>
      <c r="K26" s="3"/>
      <c r="R26" s="65"/>
      <c r="S26" s="65"/>
      <c r="T26" s="65"/>
      <c r="U26" s="65"/>
      <c r="V26" s="65"/>
      <c r="W26" s="65"/>
      <c r="X26" s="65"/>
      <c r="Y26" s="65"/>
      <c r="Z26" s="65"/>
      <c r="AA26" s="65"/>
      <c r="AB26" s="65"/>
      <c r="AC26" s="65"/>
      <c r="AD26" s="65"/>
      <c r="AE26" s="65"/>
      <c r="AF26" s="65"/>
      <c r="AG26" s="65"/>
      <c r="AH26" s="65"/>
      <c r="AI26" s="65"/>
      <c r="AJ26" s="65"/>
      <c r="AK26" s="65"/>
      <c r="AL26" s="65"/>
      <c r="AM26" s="65"/>
      <c r="AN26" s="65"/>
    </row>
  </sheetData>
  <sheetProtection password="CAD7" sheet="1" objects="1" scenarios="1" formatCells="0" formatColumns="0" formatRows="0" selectLockedCells="1"/>
  <mergeCells count="72">
    <mergeCell ref="AN21:AN25"/>
    <mergeCell ref="A19:I22"/>
    <mergeCell ref="G25:I25"/>
    <mergeCell ref="N11:N12"/>
    <mergeCell ref="AG11:AG12"/>
    <mergeCell ref="W11:W12"/>
    <mergeCell ref="A12:A13"/>
    <mergeCell ref="AD11:AD12"/>
    <mergeCell ref="AB11:AB12"/>
    <mergeCell ref="AC11:AC12"/>
    <mergeCell ref="X11:X12"/>
    <mergeCell ref="AI11:AI12"/>
    <mergeCell ref="A25:D25"/>
    <mergeCell ref="F11:F12"/>
    <mergeCell ref="D11:D12"/>
    <mergeCell ref="B10:B13"/>
    <mergeCell ref="AA7:AB7"/>
    <mergeCell ref="AC7:AD7"/>
    <mergeCell ref="AE11:AE12"/>
    <mergeCell ref="AM13:AN13"/>
    <mergeCell ref="I7:J7"/>
    <mergeCell ref="AM7:AN7"/>
    <mergeCell ref="AE7:AF7"/>
    <mergeCell ref="I11:I12"/>
    <mergeCell ref="J11:J12"/>
    <mergeCell ref="A1:AN1"/>
    <mergeCell ref="A3:AN3"/>
    <mergeCell ref="S7:T7"/>
    <mergeCell ref="AG7:AH7"/>
    <mergeCell ref="A4:J4"/>
    <mergeCell ref="AK7:AL7"/>
    <mergeCell ref="E7:F7"/>
    <mergeCell ref="Q7:R7"/>
    <mergeCell ref="A7:D7"/>
    <mergeCell ref="G7:H7"/>
    <mergeCell ref="A2:AN2"/>
    <mergeCell ref="AI7:AJ7"/>
    <mergeCell ref="R4:W4"/>
    <mergeCell ref="O7:P7"/>
    <mergeCell ref="M7:N7"/>
    <mergeCell ref="W7:X7"/>
    <mergeCell ref="E17:J18"/>
    <mergeCell ref="R11:R12"/>
    <mergeCell ref="K7:L7"/>
    <mergeCell ref="L11:L12"/>
    <mergeCell ref="V11:V12"/>
    <mergeCell ref="U11:U12"/>
    <mergeCell ref="Q11:Q12"/>
    <mergeCell ref="M11:M12"/>
    <mergeCell ref="T11:T12"/>
    <mergeCell ref="S11:S12"/>
    <mergeCell ref="K11:K12"/>
    <mergeCell ref="P11:P12"/>
    <mergeCell ref="G11:G12"/>
    <mergeCell ref="H11:H12"/>
    <mergeCell ref="E11:E12"/>
    <mergeCell ref="A5:M5"/>
    <mergeCell ref="O11:O12"/>
    <mergeCell ref="AN11:AN12"/>
    <mergeCell ref="AK11:AK12"/>
    <mergeCell ref="U7:V7"/>
    <mergeCell ref="AM11:AM12"/>
    <mergeCell ref="AH11:AH12"/>
    <mergeCell ref="AF11:AF12"/>
    <mergeCell ref="AJ11:AJ12"/>
    <mergeCell ref="AL11:AL12"/>
    <mergeCell ref="AA11:AA12"/>
    <mergeCell ref="Z11:Z12"/>
    <mergeCell ref="Y11:Y12"/>
    <mergeCell ref="Y7:Z7"/>
    <mergeCell ref="A10:A11"/>
    <mergeCell ref="C11:C12"/>
  </mergeCells>
  <phoneticPr fontId="1" type="noConversion"/>
  <printOptions horizontalCentered="1"/>
  <pageMargins left="0.36000000000000004" right="0.36000000000000004" top="0.8" bottom="0.6100000000000001" header="0.5" footer="0.5"/>
  <pageSetup paperSize="8" scale="38" orientation="landscape" horizontalDpi="4294967292" verticalDpi="4294967292"/>
  <colBreaks count="1" manualBreakCount="1">
    <brk id="40" max="1048575" man="1"/>
  </colBreaks>
  <drawing r:id="rId1"/>
  <extLst>
    <ext xmlns:mx="http://schemas.microsoft.com/office/mac/excel/2008/main" uri="{64002731-A6B0-56B0-2670-7721B7C09600}">
      <mx:PLV Mode="1" OnePage="0" WScale="26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M35"/>
  <sheetViews>
    <sheetView tabSelected="1" zoomScale="71" zoomScaleNormal="71" zoomScalePageLayoutView="71" workbookViewId="0">
      <selection activeCell="F24" sqref="F24:G24"/>
    </sheetView>
  </sheetViews>
  <sheetFormatPr baseColWidth="10" defaultColWidth="10.83203125" defaultRowHeight="16" x14ac:dyDescent="0"/>
  <cols>
    <col min="1" max="1" width="13.33203125" style="93" customWidth="1"/>
    <col min="2" max="2" width="17.33203125" style="93" customWidth="1"/>
    <col min="3" max="3" width="110.6640625" style="93" customWidth="1"/>
    <col min="4" max="5" width="10.83203125" style="93"/>
    <col min="6" max="7" width="20.83203125" style="93" customWidth="1"/>
    <col min="8" max="16384" width="10.83203125" style="93"/>
  </cols>
  <sheetData>
    <row r="1" spans="1:11" ht="36" customHeight="1">
      <c r="A1" s="303" t="str">
        <f>'Krycí list nabídky'!A1</f>
        <v>Statutární město Brno, Městská část Brno – Starý Lískovec, starosta MČ, Oderská 4, 625 00 Brno</v>
      </c>
      <c r="B1" s="303"/>
      <c r="C1" s="303"/>
      <c r="D1" s="303"/>
      <c r="E1" s="303"/>
      <c r="F1" s="303"/>
      <c r="G1" s="303"/>
    </row>
    <row r="2" spans="1:11" ht="48" customHeight="1">
      <c r="A2" s="304" t="str">
        <f>'Krycí list nabídky'!A2</f>
        <v>Modernizace výtahů v Brně-Starém Lískovci</v>
      </c>
      <c r="B2" s="304"/>
      <c r="C2" s="304"/>
      <c r="D2" s="304"/>
      <c r="E2" s="304"/>
      <c r="F2" s="304"/>
      <c r="G2" s="304"/>
    </row>
    <row r="3" spans="1:11" ht="35" customHeight="1">
      <c r="A3" s="305" t="s">
        <v>126</v>
      </c>
      <c r="B3" s="305"/>
      <c r="C3" s="305"/>
      <c r="D3" s="305"/>
      <c r="E3" s="305"/>
      <c r="F3" s="305"/>
      <c r="G3" s="305"/>
    </row>
    <row r="4" spans="1:11" ht="18">
      <c r="A4" s="306" t="s">
        <v>127</v>
      </c>
      <c r="B4" s="306"/>
      <c r="C4" s="306"/>
      <c r="D4" s="306"/>
      <c r="E4" s="306"/>
      <c r="F4" s="306"/>
      <c r="G4" s="306"/>
    </row>
    <row r="5" spans="1:11" ht="17" customHeight="1" thickBot="1">
      <c r="A5" s="236" t="s">
        <v>0</v>
      </c>
      <c r="B5" s="236"/>
      <c r="C5" s="236"/>
      <c r="D5" s="236"/>
      <c r="E5" s="236"/>
      <c r="F5" s="236"/>
      <c r="G5" s="236"/>
      <c r="H5" s="226"/>
      <c r="I5" s="226"/>
      <c r="J5" s="226"/>
    </row>
    <row r="6" spans="1:11" ht="32" customHeight="1" thickBot="1">
      <c r="A6" s="293">
        <f>'[3]Krycí list nabídky'!B4</f>
        <v>0</v>
      </c>
      <c r="B6" s="294"/>
      <c r="C6" s="294"/>
      <c r="D6" s="294"/>
      <c r="E6" s="294"/>
      <c r="F6" s="294"/>
      <c r="G6" s="295"/>
      <c r="H6" s="125"/>
      <c r="I6" s="125"/>
      <c r="J6" s="125"/>
      <c r="K6" s="94"/>
    </row>
    <row r="7" spans="1:11" s="296" customFormat="1" ht="19" customHeight="1" thickBot="1"/>
    <row r="8" spans="1:11" ht="32" customHeight="1" thickTop="1">
      <c r="A8" s="95" t="s">
        <v>128</v>
      </c>
      <c r="B8" s="297" t="str">
        <f>A2</f>
        <v>Modernizace výtahů v Brně-Starém Lískovci</v>
      </c>
      <c r="C8" s="298"/>
      <c r="D8" s="298"/>
      <c r="E8" s="298"/>
      <c r="F8" s="298"/>
      <c r="G8" s="299"/>
    </row>
    <row r="9" spans="1:11" s="97" customFormat="1" ht="28" customHeight="1" thickBot="1">
      <c r="A9" s="96" t="s">
        <v>129</v>
      </c>
      <c r="B9" s="300" t="s">
        <v>130</v>
      </c>
      <c r="C9" s="301"/>
      <c r="D9" s="301"/>
      <c r="E9" s="301"/>
      <c r="F9" s="301"/>
      <c r="G9" s="302"/>
      <c r="H9" s="93"/>
      <c r="I9" s="93"/>
      <c r="J9" s="93"/>
    </row>
    <row r="10" spans="1:11" ht="11" customHeight="1" thickTop="1" thickBot="1"/>
    <row r="11" spans="1:11" ht="63" customHeight="1">
      <c r="A11" s="98" t="s">
        <v>131</v>
      </c>
      <c r="B11" s="99" t="s">
        <v>132</v>
      </c>
      <c r="C11" s="99" t="s">
        <v>133</v>
      </c>
      <c r="D11" s="99" t="s">
        <v>134</v>
      </c>
      <c r="E11" s="99" t="s">
        <v>135</v>
      </c>
      <c r="F11" s="99" t="s">
        <v>136</v>
      </c>
      <c r="G11" s="100" t="s">
        <v>137</v>
      </c>
      <c r="H11" s="97"/>
      <c r="I11" s="97"/>
      <c r="J11" s="97"/>
    </row>
    <row r="12" spans="1:11" ht="80" customHeight="1">
      <c r="A12" s="101">
        <v>1</v>
      </c>
      <c r="B12" s="102" t="s">
        <v>138</v>
      </c>
      <c r="C12" s="103" t="s">
        <v>164</v>
      </c>
      <c r="D12" s="102" t="s">
        <v>139</v>
      </c>
      <c r="E12" s="104">
        <v>1</v>
      </c>
      <c r="F12" s="105"/>
      <c r="G12" s="106">
        <f>E12*F12</f>
        <v>0</v>
      </c>
    </row>
    <row r="13" spans="1:11" ht="80" customHeight="1">
      <c r="A13" s="101">
        <v>2</v>
      </c>
      <c r="B13" s="102" t="s">
        <v>159</v>
      </c>
      <c r="C13" s="103" t="s">
        <v>165</v>
      </c>
      <c r="D13" s="102" t="s">
        <v>139</v>
      </c>
      <c r="E13" s="104">
        <v>1</v>
      </c>
      <c r="F13" s="105"/>
      <c r="G13" s="106">
        <f>F13*E13</f>
        <v>0</v>
      </c>
    </row>
    <row r="14" spans="1:11" ht="63" customHeight="1">
      <c r="A14" s="101">
        <v>3</v>
      </c>
      <c r="B14" s="102" t="s">
        <v>160</v>
      </c>
      <c r="C14" s="103" t="s">
        <v>141</v>
      </c>
      <c r="D14" s="102" t="s">
        <v>139</v>
      </c>
      <c r="E14" s="104">
        <v>1</v>
      </c>
      <c r="F14" s="105"/>
      <c r="G14" s="106">
        <f t="shared" ref="G14:G22" si="0">E14*F14</f>
        <v>0</v>
      </c>
    </row>
    <row r="15" spans="1:11" ht="63" customHeight="1">
      <c r="A15" s="101">
        <v>4</v>
      </c>
      <c r="B15" s="102" t="s">
        <v>161</v>
      </c>
      <c r="C15" s="103" t="s">
        <v>143</v>
      </c>
      <c r="D15" s="102" t="s">
        <v>139</v>
      </c>
      <c r="E15" s="104">
        <v>1</v>
      </c>
      <c r="F15" s="105"/>
      <c r="G15" s="106">
        <f t="shared" si="0"/>
        <v>0</v>
      </c>
    </row>
    <row r="16" spans="1:11" ht="63" customHeight="1">
      <c r="A16" s="101">
        <v>5</v>
      </c>
      <c r="B16" s="102" t="s">
        <v>162</v>
      </c>
      <c r="C16" s="103" t="s">
        <v>145</v>
      </c>
      <c r="D16" s="102" t="s">
        <v>139</v>
      </c>
      <c r="E16" s="104">
        <v>1</v>
      </c>
      <c r="F16" s="105"/>
      <c r="G16" s="106">
        <f t="shared" si="0"/>
        <v>0</v>
      </c>
    </row>
    <row r="17" spans="1:13" ht="63" customHeight="1">
      <c r="A17" s="101">
        <v>6</v>
      </c>
      <c r="B17" s="102" t="s">
        <v>140</v>
      </c>
      <c r="C17" s="103" t="s">
        <v>147</v>
      </c>
      <c r="D17" s="102" t="s">
        <v>139</v>
      </c>
      <c r="E17" s="104">
        <v>1</v>
      </c>
      <c r="F17" s="105"/>
      <c r="G17" s="106">
        <f t="shared" si="0"/>
        <v>0</v>
      </c>
    </row>
    <row r="18" spans="1:13" ht="63" customHeight="1">
      <c r="A18" s="101">
        <v>7</v>
      </c>
      <c r="B18" s="102" t="s">
        <v>163</v>
      </c>
      <c r="C18" s="103" t="s">
        <v>149</v>
      </c>
      <c r="D18" s="102" t="s">
        <v>139</v>
      </c>
      <c r="E18" s="104">
        <v>1</v>
      </c>
      <c r="F18" s="105"/>
      <c r="G18" s="106">
        <f t="shared" si="0"/>
        <v>0</v>
      </c>
    </row>
    <row r="19" spans="1:13" ht="63" customHeight="1">
      <c r="A19" s="101">
        <v>8</v>
      </c>
      <c r="B19" s="102" t="s">
        <v>142</v>
      </c>
      <c r="C19" s="103" t="s">
        <v>150</v>
      </c>
      <c r="D19" s="102" t="s">
        <v>139</v>
      </c>
      <c r="E19" s="104">
        <v>1</v>
      </c>
      <c r="F19" s="105"/>
      <c r="G19" s="106">
        <f t="shared" si="0"/>
        <v>0</v>
      </c>
    </row>
    <row r="20" spans="1:13" ht="63" customHeight="1">
      <c r="A20" s="101">
        <v>9</v>
      </c>
      <c r="B20" s="102" t="s">
        <v>144</v>
      </c>
      <c r="C20" s="103" t="s">
        <v>151</v>
      </c>
      <c r="D20" s="102" t="s">
        <v>139</v>
      </c>
      <c r="E20" s="104">
        <v>1</v>
      </c>
      <c r="F20" s="105"/>
      <c r="G20" s="106">
        <f t="shared" si="0"/>
        <v>0</v>
      </c>
    </row>
    <row r="21" spans="1:13" ht="63" customHeight="1">
      <c r="A21" s="101">
        <v>10</v>
      </c>
      <c r="B21" s="102" t="s">
        <v>146</v>
      </c>
      <c r="C21" s="103" t="s">
        <v>152</v>
      </c>
      <c r="D21" s="102" t="s">
        <v>139</v>
      </c>
      <c r="E21" s="104">
        <v>1</v>
      </c>
      <c r="F21" s="105"/>
      <c r="G21" s="106">
        <f t="shared" si="0"/>
        <v>0</v>
      </c>
    </row>
    <row r="22" spans="1:13" ht="62" customHeight="1" thickBot="1">
      <c r="A22" s="101">
        <v>11</v>
      </c>
      <c r="B22" s="102" t="s">
        <v>148</v>
      </c>
      <c r="C22" s="103" t="s">
        <v>153</v>
      </c>
      <c r="D22" s="102" t="s">
        <v>139</v>
      </c>
      <c r="E22" s="104">
        <v>1</v>
      </c>
      <c r="F22" s="105"/>
      <c r="G22" s="106">
        <f t="shared" si="0"/>
        <v>0</v>
      </c>
    </row>
    <row r="23" spans="1:13" ht="34" customHeight="1" thickBot="1">
      <c r="A23" s="283" t="s">
        <v>154</v>
      </c>
      <c r="B23" s="284"/>
      <c r="C23" s="284"/>
      <c r="D23" s="284"/>
      <c r="E23" s="285"/>
      <c r="F23" s="288">
        <f>SUM(G12:G22)</f>
        <v>0</v>
      </c>
      <c r="G23" s="289"/>
    </row>
    <row r="24" spans="1:13" ht="33" customHeight="1" thickBot="1">
      <c r="A24" s="283" t="s">
        <v>155</v>
      </c>
      <c r="B24" s="284"/>
      <c r="C24" s="284"/>
      <c r="D24" s="284"/>
      <c r="E24" s="285"/>
      <c r="F24" s="286"/>
      <c r="G24" s="287"/>
    </row>
    <row r="25" spans="1:13" ht="17" thickBot="1">
      <c r="A25" s="283" t="s">
        <v>156</v>
      </c>
      <c r="B25" s="284"/>
      <c r="C25" s="284"/>
      <c r="D25" s="284"/>
      <c r="E25" s="285"/>
      <c r="F25" s="288">
        <f>SUM(F23:G24)</f>
        <v>0</v>
      </c>
      <c r="G25" s="289"/>
      <c r="K25" s="32"/>
      <c r="L25" s="32"/>
      <c r="M25" s="32"/>
    </row>
    <row r="26" spans="1:13">
      <c r="K26" s="32"/>
      <c r="L26" s="32"/>
      <c r="M26" s="107"/>
    </row>
    <row r="27" spans="1:13">
      <c r="A27" s="108" t="s">
        <v>13</v>
      </c>
      <c r="C27" s="108"/>
      <c r="D27" s="108"/>
      <c r="E27" s="32"/>
      <c r="F27" s="32"/>
      <c r="G27" s="32"/>
      <c r="H27" s="32"/>
      <c r="I27" s="32"/>
      <c r="J27" s="32"/>
      <c r="K27" s="32"/>
      <c r="L27" s="32"/>
      <c r="M27" s="32"/>
    </row>
    <row r="28" spans="1:13" ht="23" customHeight="1">
      <c r="A28" s="32"/>
      <c r="B28" s="109"/>
      <c r="C28" s="108" t="s">
        <v>14</v>
      </c>
      <c r="E28" s="32"/>
      <c r="F28" s="32"/>
      <c r="G28" s="32"/>
      <c r="H28" s="32"/>
      <c r="I28" s="32"/>
      <c r="J28" s="32"/>
      <c r="K28" s="110"/>
      <c r="L28" s="110"/>
      <c r="M28" s="110"/>
    </row>
    <row r="29" spans="1:13" ht="10" customHeight="1">
      <c r="A29" s="32"/>
      <c r="B29" s="32"/>
      <c r="C29" s="32"/>
      <c r="D29" s="32"/>
      <c r="E29" s="32"/>
      <c r="F29" s="32"/>
      <c r="G29" s="32"/>
      <c r="H29" s="32"/>
      <c r="I29" s="32"/>
      <c r="J29" s="32"/>
      <c r="K29" s="110"/>
      <c r="L29" s="110"/>
      <c r="M29" s="110"/>
    </row>
    <row r="30" spans="1:13" ht="37" customHeight="1">
      <c r="A30" s="290" t="s">
        <v>59</v>
      </c>
      <c r="B30" s="290"/>
      <c r="C30" s="290"/>
      <c r="D30" s="290"/>
      <c r="E30" s="290"/>
      <c r="F30" s="290"/>
      <c r="G30" s="290"/>
      <c r="H30" s="110"/>
      <c r="I30" s="110"/>
      <c r="J30" s="110"/>
      <c r="K30" s="111"/>
      <c r="L30" s="111"/>
      <c r="M30" s="111"/>
    </row>
    <row r="31" spans="1:13" ht="9" customHeight="1">
      <c r="A31" s="291"/>
      <c r="B31" s="291"/>
      <c r="C31" s="291"/>
      <c r="D31" s="291"/>
      <c r="E31" s="291"/>
      <c r="F31" s="291"/>
      <c r="G31" s="291"/>
      <c r="H31" s="110"/>
      <c r="I31" s="110"/>
      <c r="J31" s="110"/>
    </row>
    <row r="32" spans="1:13">
      <c r="A32" s="112" t="str">
        <f>'Krycí list nabídky'!A71</f>
        <v>V ……………………...………… dne ……………..………….. 201...</v>
      </c>
      <c r="B32" s="111"/>
      <c r="C32" s="111"/>
      <c r="D32" s="111"/>
      <c r="E32" s="111"/>
      <c r="F32" s="292" t="s">
        <v>157</v>
      </c>
      <c r="G32" s="292"/>
      <c r="H32" s="111"/>
      <c r="I32" s="111"/>
      <c r="J32" s="111"/>
    </row>
    <row r="33" spans="1:9" ht="39" customHeight="1">
      <c r="B33" s="112"/>
      <c r="C33" s="112"/>
      <c r="D33" s="112"/>
      <c r="E33" s="112"/>
      <c r="F33" s="292"/>
      <c r="G33" s="292"/>
      <c r="H33" s="113"/>
      <c r="I33" s="113"/>
    </row>
    <row r="34" spans="1:9">
      <c r="A34" s="114"/>
      <c r="B34" s="115"/>
      <c r="C34" s="115"/>
      <c r="D34" s="114"/>
      <c r="E34" s="114"/>
      <c r="F34" s="282" t="s">
        <v>17</v>
      </c>
      <c r="G34" s="282"/>
      <c r="H34" s="114"/>
      <c r="I34" s="114"/>
    </row>
    <row r="35" spans="1:9">
      <c r="D35" s="114"/>
      <c r="E35" s="114"/>
    </row>
  </sheetData>
  <sheetProtection password="CA57" sheet="1" objects="1" scenarios="1" formatCells="0" formatColumns="0" formatRows="0" selectLockedCells="1"/>
  <mergeCells count="19">
    <mergeCell ref="A1:G1"/>
    <mergeCell ref="A2:G2"/>
    <mergeCell ref="A3:G3"/>
    <mergeCell ref="A4:G4"/>
    <mergeCell ref="A5:J5"/>
    <mergeCell ref="A6:G6"/>
    <mergeCell ref="A7:XFD7"/>
    <mergeCell ref="B8:G8"/>
    <mergeCell ref="B9:G9"/>
    <mergeCell ref="A23:E23"/>
    <mergeCell ref="F23:G23"/>
    <mergeCell ref="F34:G34"/>
    <mergeCell ref="A24:E24"/>
    <mergeCell ref="F24:G24"/>
    <mergeCell ref="A25:E25"/>
    <mergeCell ref="F25:G25"/>
    <mergeCell ref="A30:G30"/>
    <mergeCell ref="A31:G31"/>
    <mergeCell ref="F32:G33"/>
  </mergeCells>
  <phoneticPr fontId="1" type="noConversion"/>
  <pageMargins left="0.75" right="0.75" top="1" bottom="1" header="0.5" footer="0.5"/>
  <pageSetup paperSize="9" scale="37" orientation="portrait" horizontalDpi="4294967292" verticalDpi="4294967292"/>
  <rowBreaks count="1" manualBreakCount="1">
    <brk id="34" max="16383" man="1"/>
  </rowBreaks>
  <colBreaks count="1" manualBreakCount="1">
    <brk id="7" max="1048575" man="1"/>
  </colBreaks>
  <drawing r:id="rId1"/>
  <extLst>
    <ext xmlns:mx="http://schemas.microsoft.com/office/mac/excel/2008/main" uri="{64002731-A6B0-56B0-2670-7721B7C09600}">
      <mx:PLV Mode="0" OnePage="0" WScale="39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Krycí list nabídky</vt:lpstr>
      <vt:lpstr>Tech parametry</vt:lpstr>
      <vt:lpstr>Harmonogram</vt:lpstr>
      <vt:lpstr>Ostatní roz. náklady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2015-10-22T12:43:50Z</cp:lastPrinted>
  <dcterms:created xsi:type="dcterms:W3CDTF">2008-10-22T10:10:09Z</dcterms:created>
  <dcterms:modified xsi:type="dcterms:W3CDTF">2015-12-03T13:55:25Z</dcterms:modified>
</cp:coreProperties>
</file>