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PRACOVNÍ\DOPRAVA\Parkování Semilská\Poptávka\vypsat poptávku\AK\"/>
    </mc:Choice>
  </mc:AlternateContent>
  <bookViews>
    <workbookView xWindow="0" yWindow="0" windowWidth="21570" windowHeight="7965" tabRatio="787" activeTab="2"/>
  </bookViews>
  <sheets>
    <sheet name="Souhrn" sheetId="21" r:id="rId1"/>
    <sheet name="VON" sheetId="20" r:id="rId2"/>
    <sheet name="SO_101" sheetId="23" r:id="rId3"/>
    <sheet name="SO_130" sheetId="33" r:id="rId4"/>
    <sheet name="SO_131" sheetId="49" r:id="rId5"/>
  </sheets>
  <externalReferences>
    <externalReference r:id="rId6"/>
    <externalReference r:id="rId7"/>
    <externalReference r:id="rId8"/>
    <externalReference r:id="rId9"/>
    <externalReference r:id="rId10"/>
    <externalReference r:id="rId11"/>
    <externalReference r:id="rId12"/>
  </externalReferences>
  <definedNames>
    <definedName name="__CENA__" localSheetId="4">#REF!</definedName>
    <definedName name="__CENA__" localSheetId="0">#REF!</definedName>
    <definedName name="__CENA__">#REF!</definedName>
    <definedName name="__MAIN__" localSheetId="4">#REF!</definedName>
    <definedName name="__MAIN__" localSheetId="0">#REF!</definedName>
    <definedName name="__MAIN__">#REF!</definedName>
    <definedName name="__MAIN2__" localSheetId="2">#REF!</definedName>
    <definedName name="__MAIN2__" localSheetId="3">#REF!</definedName>
    <definedName name="__MAIN2__" localSheetId="4">#REF!</definedName>
    <definedName name="__MAIN2__" localSheetId="0">#REF!</definedName>
    <definedName name="__MAIN2__">#REF!</definedName>
    <definedName name="__MAIN3__" localSheetId="4">#REF!</definedName>
    <definedName name="__MAIN3__" localSheetId="0">#REF!</definedName>
    <definedName name="__MAIN3__">#REF!</definedName>
    <definedName name="__SAZBA__" localSheetId="2">#REF!</definedName>
    <definedName name="__SAZBA__" localSheetId="3">#REF!</definedName>
    <definedName name="__SAZBA__" localSheetId="4">#REF!</definedName>
    <definedName name="__SAZBA__" localSheetId="0">#REF!</definedName>
    <definedName name="__SAZBA__">#REF!</definedName>
    <definedName name="__T0__" localSheetId="4">#REF!</definedName>
    <definedName name="__T0__" localSheetId="0">#REF!</definedName>
    <definedName name="__T0__">#REF!</definedName>
    <definedName name="__T1__" localSheetId="4">#REF!</definedName>
    <definedName name="__T1__" localSheetId="0">#REF!</definedName>
    <definedName name="__T1__">#REF!</definedName>
    <definedName name="__T2__" localSheetId="4">#REF!</definedName>
    <definedName name="__T2__" localSheetId="0">#REF!</definedName>
    <definedName name="__T2__">#REF!</definedName>
    <definedName name="__T3__" localSheetId="2">'[1]IO 100 - Areálové komunikace'!#REF!</definedName>
    <definedName name="__T3__" localSheetId="3">'[1]IO 100 - Areálové komunikace'!#REF!</definedName>
    <definedName name="__T3__" localSheetId="4">'[1]IO 100 - Areálové komunikace'!#REF!</definedName>
    <definedName name="__T3__" localSheetId="0">#REF!</definedName>
    <definedName name="__T3__">'[1]IO 100 - Areálové komunikace'!#REF!</definedName>
    <definedName name="__T4__" localSheetId="2">'[1]SO 01 - Objekt HZ'!#REF!</definedName>
    <definedName name="__T4__" localSheetId="3">'[1]SO 01 - Objekt HZ'!#REF!</definedName>
    <definedName name="__T4__" localSheetId="4">'[1]SO 01 - Objekt HZ'!#REF!</definedName>
    <definedName name="__T4__">'[1]SO 01 - Objekt HZ'!#REF!</definedName>
    <definedName name="__TE0__" localSheetId="4">#REF!</definedName>
    <definedName name="__TE0__" localSheetId="0">#REF!</definedName>
    <definedName name="__TE0__">#REF!</definedName>
    <definedName name="__TE1__" localSheetId="2">[1]Titul!#REF!</definedName>
    <definedName name="__TE1__" localSheetId="3">[1]Titul!#REF!</definedName>
    <definedName name="__TE1__" localSheetId="4">[1]Titul!#REF!</definedName>
    <definedName name="__TE1__" localSheetId="0">#REF!</definedName>
    <definedName name="__TE1__">[1]Titul!#REF!</definedName>
    <definedName name="__TE2__" localSheetId="2">[1]Titul!#REF!</definedName>
    <definedName name="__TE2__" localSheetId="3">[1]Titul!#REF!</definedName>
    <definedName name="__TE2__" localSheetId="4">[1]Titul!#REF!</definedName>
    <definedName name="__TE2__" localSheetId="0">#REF!</definedName>
    <definedName name="__TE2__">[1]Titul!#REF!</definedName>
    <definedName name="__TE3__" localSheetId="2">#REF!</definedName>
    <definedName name="__TE3__" localSheetId="3">#REF!</definedName>
    <definedName name="__TE3__" localSheetId="4">#REF!</definedName>
    <definedName name="__TE3__">#REF!</definedName>
    <definedName name="__TR0__" localSheetId="2">#REF!</definedName>
    <definedName name="__TR0__" localSheetId="3">#REF!</definedName>
    <definedName name="__TR0__" localSheetId="4">#REF!</definedName>
    <definedName name="__TR0__" localSheetId="0">#REF!</definedName>
    <definedName name="__TR0__">#REF!</definedName>
    <definedName name="__TR1__" localSheetId="2">#REF!</definedName>
    <definedName name="__TR1__" localSheetId="3">#REF!</definedName>
    <definedName name="__TR1__" localSheetId="4">#REF!</definedName>
    <definedName name="__TR1__" localSheetId="0">#REF!</definedName>
    <definedName name="__TR1__">#REF!</definedName>
    <definedName name="__TR2__" localSheetId="2">#REF!</definedName>
    <definedName name="__TR2__" localSheetId="3">#REF!</definedName>
    <definedName name="__TR2__" localSheetId="4">#REF!</definedName>
    <definedName name="__TR2__" localSheetId="0">#REF!</definedName>
    <definedName name="__TR2__">#REF!</definedName>
    <definedName name="_1info" localSheetId="0">#REF!</definedName>
    <definedName name="_2info" localSheetId="4">#REF!</definedName>
    <definedName name="_2info">#REF!</definedName>
    <definedName name="_3_info_1" localSheetId="0">#REF!</definedName>
    <definedName name="_4_info_1" localSheetId="4">#REF!</definedName>
    <definedName name="_4_info_1">#REF!</definedName>
    <definedName name="_BPK1" localSheetId="2">#REF!</definedName>
    <definedName name="_BPK1" localSheetId="3">#REF!</definedName>
    <definedName name="_BPK1" localSheetId="4">#REF!</definedName>
    <definedName name="_BPK1">#REF!</definedName>
    <definedName name="_BPK2" localSheetId="2">#REF!</definedName>
    <definedName name="_BPK2" localSheetId="3">#REF!</definedName>
    <definedName name="_BPK2" localSheetId="4">#REF!</definedName>
    <definedName name="_BPK2">#REF!</definedName>
    <definedName name="_BPK3" localSheetId="2">#REF!</definedName>
    <definedName name="_BPK3" localSheetId="3">#REF!</definedName>
    <definedName name="_BPK3" localSheetId="4">#REF!</definedName>
    <definedName name="_BPK3">#REF!</definedName>
    <definedName name="_info" localSheetId="4">#REF!</definedName>
    <definedName name="_info" localSheetId="0">#REF!</definedName>
    <definedName name="_info">#REF!</definedName>
    <definedName name="_T1" localSheetId="4">#REF!</definedName>
    <definedName name="_T1" localSheetId="0">#REF!</definedName>
    <definedName name="_T1">#REF!</definedName>
    <definedName name="a" localSheetId="2">'[2]SO 11.1A Výkaz výměr'!#REF!</definedName>
    <definedName name="a" localSheetId="3">'[2]SO 11.1A Výkaz výměr'!#REF!</definedName>
    <definedName name="a" localSheetId="4">'[2]SO 11.1A Výkaz výměr'!#REF!</definedName>
    <definedName name="a">'[2]SO 11.1A Výkaz výměr'!#REF!</definedName>
    <definedName name="AL_obvodový_plášť" localSheetId="2">'[2]SO 11.1A Výkaz výměr'!#REF!</definedName>
    <definedName name="AL_obvodový_plášť" localSheetId="3">'[2]SO 11.1A Výkaz výměr'!#REF!</definedName>
    <definedName name="AL_obvodový_plášť" localSheetId="4">'[2]SO 11.1A Výkaz výměr'!#REF!</definedName>
    <definedName name="AL_obvodový_plášť">'[2]SO 11.1A Výkaz výměr'!#REF!</definedName>
    <definedName name="ats" localSheetId="2">#REF!</definedName>
    <definedName name="ats" localSheetId="3">#REF!</definedName>
    <definedName name="ats" localSheetId="4">#REF!</definedName>
    <definedName name="ats" localSheetId="0">#REF!</definedName>
    <definedName name="ats">#REF!</definedName>
    <definedName name="b_10" localSheetId="2">#REF!</definedName>
    <definedName name="b_10" localSheetId="3">#REF!</definedName>
    <definedName name="b_10" localSheetId="4">#REF!</definedName>
    <definedName name="b_10" localSheetId="0">#REF!</definedName>
    <definedName name="b_10">#REF!</definedName>
    <definedName name="b_25" localSheetId="2">#REF!</definedName>
    <definedName name="b_25" localSheetId="3">#REF!</definedName>
    <definedName name="b_25" localSheetId="4">#REF!</definedName>
    <definedName name="b_25" localSheetId="0">#REF!</definedName>
    <definedName name="b_25">#REF!</definedName>
    <definedName name="b_30" localSheetId="2">#REF!</definedName>
    <definedName name="b_30" localSheetId="3">#REF!</definedName>
    <definedName name="b_30" localSheetId="4">#REF!</definedName>
    <definedName name="b_30" localSheetId="0">#REF!</definedName>
    <definedName name="b_30">#REF!</definedName>
    <definedName name="b_35" localSheetId="2">#REF!</definedName>
    <definedName name="b_35" localSheetId="3">#REF!</definedName>
    <definedName name="b_35" localSheetId="4">#REF!</definedName>
    <definedName name="b_35" localSheetId="0">#REF!</definedName>
    <definedName name="b_35">#REF!</definedName>
    <definedName name="b_40" localSheetId="2">#REF!</definedName>
    <definedName name="b_40" localSheetId="3">#REF!</definedName>
    <definedName name="b_40" localSheetId="4">#REF!</definedName>
    <definedName name="b_40" localSheetId="0">#REF!</definedName>
    <definedName name="b_40">#REF!</definedName>
    <definedName name="b_50" localSheetId="2">#REF!</definedName>
    <definedName name="b_50" localSheetId="3">#REF!</definedName>
    <definedName name="b_50" localSheetId="4">#REF!</definedName>
    <definedName name="b_50" localSheetId="0">#REF!</definedName>
    <definedName name="b_50">#REF!</definedName>
    <definedName name="b_60" localSheetId="2">#REF!</definedName>
    <definedName name="b_60" localSheetId="3">#REF!</definedName>
    <definedName name="b_60" localSheetId="4">#REF!</definedName>
    <definedName name="b_60" localSheetId="0">#REF!</definedName>
    <definedName name="b_60">#REF!</definedName>
    <definedName name="be_be" localSheetId="2">#REF!</definedName>
    <definedName name="be_be" localSheetId="3">#REF!</definedName>
    <definedName name="be_be" localSheetId="4">#REF!</definedName>
    <definedName name="be_be" localSheetId="0">#REF!</definedName>
    <definedName name="be_be">#REF!</definedName>
    <definedName name="be_pf" localSheetId="2">#REF!</definedName>
    <definedName name="be_pf" localSheetId="3">#REF!</definedName>
    <definedName name="be_pf" localSheetId="4">#REF!</definedName>
    <definedName name="be_pf" localSheetId="0">#REF!</definedName>
    <definedName name="be_pf">#REF!</definedName>
    <definedName name="be_sc" localSheetId="2">#REF!</definedName>
    <definedName name="be_sc" localSheetId="3">#REF!</definedName>
    <definedName name="be_sc" localSheetId="4">#REF!</definedName>
    <definedName name="be_sc" localSheetId="0">#REF!</definedName>
    <definedName name="be_sc">#REF!</definedName>
    <definedName name="be_sch" localSheetId="2">#REF!</definedName>
    <definedName name="be_sch" localSheetId="3">#REF!</definedName>
    <definedName name="be_sch" localSheetId="4">#REF!</definedName>
    <definedName name="be_sch" localSheetId="0">#REF!</definedName>
    <definedName name="be_sch">#REF!</definedName>
    <definedName name="be_so" localSheetId="2">#REF!</definedName>
    <definedName name="be_so" localSheetId="3">#REF!</definedName>
    <definedName name="be_so" localSheetId="4">#REF!</definedName>
    <definedName name="be_so" localSheetId="0">#REF!</definedName>
    <definedName name="be_so">#REF!</definedName>
    <definedName name="be_sp" localSheetId="2">#REF!</definedName>
    <definedName name="be_sp" localSheetId="3">#REF!</definedName>
    <definedName name="be_sp" localSheetId="4">#REF!</definedName>
    <definedName name="be_sp" localSheetId="0">#REF!</definedName>
    <definedName name="be_sp">#REF!</definedName>
    <definedName name="be_st" localSheetId="2">#REF!</definedName>
    <definedName name="be_st" localSheetId="3">#REF!</definedName>
    <definedName name="be_st" localSheetId="4">#REF!</definedName>
    <definedName name="be_st" localSheetId="0">#REF!</definedName>
    <definedName name="be_st">#REF!</definedName>
    <definedName name="CC" localSheetId="4">#REF!</definedName>
    <definedName name="CC" localSheetId="0">#REF!</definedName>
    <definedName name="CC">#REF!</definedName>
    <definedName name="CC_12" localSheetId="4">#REF!</definedName>
    <definedName name="CC_12" localSheetId="0">#REF!</definedName>
    <definedName name="CC_12">#REF!</definedName>
    <definedName name="CC_34" localSheetId="4">#REF!</definedName>
    <definedName name="CC_34" localSheetId="0">#REF!</definedName>
    <definedName name="CC_34">#REF!</definedName>
    <definedName name="CC_50" localSheetId="4">#REF!</definedName>
    <definedName name="CC_50" localSheetId="0">#REF!</definedName>
    <definedName name="CC_50">#REF!</definedName>
    <definedName name="Cena" localSheetId="4">#REF!</definedName>
    <definedName name="Cena" localSheetId="0">#REF!</definedName>
    <definedName name="Cena">#REF!</definedName>
    <definedName name="Cena_2" localSheetId="4">#REF!</definedName>
    <definedName name="Cena_2" localSheetId="0">#REF!</definedName>
    <definedName name="Cena_2">#REF!</definedName>
    <definedName name="Cena_dokumentace" localSheetId="4">#REF!</definedName>
    <definedName name="Cena_dokumentace" localSheetId="0">#REF!</definedName>
    <definedName name="Cena_dokumentace">#REF!</definedName>
    <definedName name="Cena1" localSheetId="4">#REF!</definedName>
    <definedName name="Cena1" localSheetId="0">#REF!</definedName>
    <definedName name="Cena1">#REF!</definedName>
    <definedName name="Cena1_2" localSheetId="4">#REF!</definedName>
    <definedName name="Cena1_2" localSheetId="0">#REF!</definedName>
    <definedName name="Cena1_2">#REF!</definedName>
    <definedName name="Cena2" localSheetId="4">#REF!</definedName>
    <definedName name="Cena2" localSheetId="0">#REF!</definedName>
    <definedName name="Cena2">#REF!</definedName>
    <definedName name="Cena2_2" localSheetId="4">#REF!</definedName>
    <definedName name="Cena2_2" localSheetId="0">#REF!</definedName>
    <definedName name="Cena2_2">#REF!</definedName>
    <definedName name="Cena3" localSheetId="4">#REF!</definedName>
    <definedName name="Cena3" localSheetId="0">#REF!</definedName>
    <definedName name="Cena3">#REF!</definedName>
    <definedName name="Cena3_2" localSheetId="4">#REF!</definedName>
    <definedName name="Cena3_2" localSheetId="0">#REF!</definedName>
    <definedName name="Cena3_2">#REF!</definedName>
    <definedName name="Cena4" localSheetId="4">#REF!</definedName>
    <definedName name="Cena4" localSheetId="0">#REF!</definedName>
    <definedName name="Cena4">#REF!</definedName>
    <definedName name="Cena4_2" localSheetId="4">#REF!</definedName>
    <definedName name="Cena4_2" localSheetId="0">#REF!</definedName>
    <definedName name="Cena4_2">#REF!</definedName>
    <definedName name="Cena5" localSheetId="4">#REF!</definedName>
    <definedName name="Cena5" localSheetId="0">#REF!</definedName>
    <definedName name="Cena5">#REF!</definedName>
    <definedName name="Cena5_2" localSheetId="4">#REF!</definedName>
    <definedName name="Cena5_2" localSheetId="0">#REF!</definedName>
    <definedName name="Cena5_2">#REF!</definedName>
    <definedName name="Cena6" localSheetId="4">#REF!</definedName>
    <definedName name="Cena6" localSheetId="0">#REF!</definedName>
    <definedName name="Cena6">#REF!</definedName>
    <definedName name="Cena6_2" localSheetId="4">#REF!</definedName>
    <definedName name="Cena6_2" localSheetId="0">#REF!</definedName>
    <definedName name="Cena6_2">#REF!</definedName>
    <definedName name="Cena7" localSheetId="4">#REF!</definedName>
    <definedName name="Cena7" localSheetId="0">#REF!</definedName>
    <definedName name="Cena7">#REF!</definedName>
    <definedName name="Cena7_2" localSheetId="4">#REF!</definedName>
    <definedName name="Cena7_2" localSheetId="0">#REF!</definedName>
    <definedName name="Cena7_2">#REF!</definedName>
    <definedName name="Cena8" localSheetId="4">#REF!</definedName>
    <definedName name="Cena8" localSheetId="0">#REF!</definedName>
    <definedName name="Cena8">#REF!</definedName>
    <definedName name="Cena8_2" localSheetId="4">#REF!</definedName>
    <definedName name="Cena8_2" localSheetId="0">#REF!</definedName>
    <definedName name="Cena8_2">#REF!</definedName>
    <definedName name="cisloobjektu" localSheetId="4">#REF!</definedName>
    <definedName name="cisloobjektu">#REF!</definedName>
    <definedName name="cislostavby" localSheetId="4">#REF!</definedName>
    <definedName name="cislostavby">#REF!</definedName>
    <definedName name="d" localSheetId="2">'[3]SO 51.4 Výkaz výměr'!#REF!</definedName>
    <definedName name="d" localSheetId="3">'[3]SO 51.4 Výkaz výměr'!#REF!</definedName>
    <definedName name="d" localSheetId="4">'[3]SO 51.4 Výkaz výměr'!#REF!</definedName>
    <definedName name="D" localSheetId="0">#REF!</definedName>
    <definedName name="d">'[3]SO 51.4 Výkaz výměr'!#REF!</definedName>
    <definedName name="Datum" localSheetId="2">[4]MaR!#REF!</definedName>
    <definedName name="Datum" localSheetId="3">[4]MaR!#REF!</definedName>
    <definedName name="Datum" localSheetId="4">[4]MaR!#REF!</definedName>
    <definedName name="Datum">[4]MaR!#REF!</definedName>
    <definedName name="Datum_2" localSheetId="2">[4]MaR!#REF!</definedName>
    <definedName name="Datum_2" localSheetId="3">[4]MaR!#REF!</definedName>
    <definedName name="Datum_2" localSheetId="4">[4]MaR!#REF!</definedName>
    <definedName name="Datum_2">[4]MaR!#REF!</definedName>
    <definedName name="dem" localSheetId="2">#REF!</definedName>
    <definedName name="dem" localSheetId="3">#REF!</definedName>
    <definedName name="dem" localSheetId="4">#REF!</definedName>
    <definedName name="dem" localSheetId="0">#REF!</definedName>
    <definedName name="dem">#REF!</definedName>
    <definedName name="Dil" localSheetId="4">#REF!</definedName>
    <definedName name="Dil">#REF!</definedName>
    <definedName name="Dispečink" localSheetId="2">[4]MaR!#REF!</definedName>
    <definedName name="Dispečink" localSheetId="3">[4]MaR!#REF!</definedName>
    <definedName name="Dispečink" localSheetId="4">[4]MaR!#REF!</definedName>
    <definedName name="Dispečink">[4]MaR!#REF!</definedName>
    <definedName name="Dispečink_2" localSheetId="2">[4]MaR!#REF!</definedName>
    <definedName name="Dispečink_2" localSheetId="3">[4]MaR!#REF!</definedName>
    <definedName name="Dispečink_2" localSheetId="4">[4]MaR!#REF!</definedName>
    <definedName name="Dispečink_2">[4]MaR!#REF!</definedName>
    <definedName name="DO" localSheetId="4">#REF!</definedName>
    <definedName name="DO" localSheetId="0">#REF!</definedName>
    <definedName name="DO">#REF!</definedName>
    <definedName name="DO_12" localSheetId="4">#REF!</definedName>
    <definedName name="DO_12" localSheetId="0">#REF!</definedName>
    <definedName name="DO_12">#REF!</definedName>
    <definedName name="DO_34" localSheetId="4">#REF!</definedName>
    <definedName name="DO_34" localSheetId="0">#REF!</definedName>
    <definedName name="DO_34">#REF!</definedName>
    <definedName name="DO_50" localSheetId="4">#REF!</definedName>
    <definedName name="DO_50" localSheetId="0">#REF!</definedName>
    <definedName name="DO_50">#REF!</definedName>
    <definedName name="DOD" localSheetId="4">#REF!</definedName>
    <definedName name="DOD" localSheetId="0">#REF!</definedName>
    <definedName name="DOD">#REF!</definedName>
    <definedName name="DOD_12" localSheetId="4">#REF!</definedName>
    <definedName name="DOD_12" localSheetId="0">#REF!</definedName>
    <definedName name="DOD_12">#REF!</definedName>
    <definedName name="DOD_34" localSheetId="4">#REF!</definedName>
    <definedName name="DOD_34" localSheetId="0">#REF!</definedName>
    <definedName name="DOD_34">#REF!</definedName>
    <definedName name="DOD_50" localSheetId="4">#REF!</definedName>
    <definedName name="DOD_50" localSheetId="0">#REF!</definedName>
    <definedName name="DOD_50">#REF!</definedName>
    <definedName name="Dodavka" localSheetId="4">#REF!</definedName>
    <definedName name="Dodavka">#REF!</definedName>
    <definedName name="Dodavka0" localSheetId="2">#REF!</definedName>
    <definedName name="Dodavka0" localSheetId="3">#REF!</definedName>
    <definedName name="Dodavka0" localSheetId="4">#REF!</definedName>
    <definedName name="Dodavka0">#REF!</definedName>
    <definedName name="DPJ" localSheetId="4">#REF!</definedName>
    <definedName name="DPJ" localSheetId="0">#REF!</definedName>
    <definedName name="DPJ">#REF!</definedName>
    <definedName name="DPJ_12" localSheetId="4">#REF!</definedName>
    <definedName name="DPJ_12" localSheetId="0">#REF!</definedName>
    <definedName name="DPJ_12">#REF!</definedName>
    <definedName name="DPJ_34" localSheetId="4">#REF!</definedName>
    <definedName name="DPJ_34" localSheetId="0">#REF!</definedName>
    <definedName name="DPJ_34">#REF!</definedName>
    <definedName name="DPJ_50" localSheetId="4">#REF!</definedName>
    <definedName name="DPJ_50" localSheetId="0">#REF!</definedName>
    <definedName name="DPJ_50">#REF!</definedName>
    <definedName name="Est_copy_první" localSheetId="4">#REF!</definedName>
    <definedName name="Est_copy_první" localSheetId="0">#REF!</definedName>
    <definedName name="Est_copy_první">#REF!</definedName>
    <definedName name="Est_poslední" localSheetId="4">#REF!</definedName>
    <definedName name="Est_poslední" localSheetId="0">#REF!</definedName>
    <definedName name="Est_poslední">#REF!</definedName>
    <definedName name="Est_první" localSheetId="4">#REF!</definedName>
    <definedName name="Est_první" localSheetId="0">#REF!</definedName>
    <definedName name="Est_první">#REF!</definedName>
    <definedName name="eur" localSheetId="2">#REF!</definedName>
    <definedName name="eur" localSheetId="3">#REF!</definedName>
    <definedName name="eur" localSheetId="4">#REF!</definedName>
    <definedName name="eur" localSheetId="0">#REF!</definedName>
    <definedName name="eur">#REF!</definedName>
    <definedName name="Excel_BuiltIn_Print_Area_1_1" localSheetId="4">#REF!</definedName>
    <definedName name="Excel_BuiltIn_Print_Area_1_1" localSheetId="0">#REF!</definedName>
    <definedName name="Excel_BuiltIn_Print_Area_1_1">#REF!</definedName>
    <definedName name="Excel_BuiltIn_Print_Area_1_1_1" localSheetId="4">#REF!</definedName>
    <definedName name="Excel_BuiltIn_Print_Area_1_1_1" localSheetId="0">#REF!</definedName>
    <definedName name="Excel_BuiltIn_Print_Area_1_1_1">#REF!</definedName>
    <definedName name="Excel_BuiltIn_Print_Area_2_1" localSheetId="4">#REF!</definedName>
    <definedName name="Excel_BuiltIn_Print_Area_2_1" localSheetId="0">#REF!</definedName>
    <definedName name="Excel_BuiltIn_Print_Area_2_1">#REF!</definedName>
    <definedName name="Excel_BuiltIn_Print_Area_3_1" localSheetId="2">#REF!</definedName>
    <definedName name="Excel_BuiltIn_Print_Area_3_1" localSheetId="3">#REF!</definedName>
    <definedName name="Excel_BuiltIn_Print_Area_3_1" localSheetId="4">#REF!</definedName>
    <definedName name="Excel_BuiltIn_Print_Area_3_1" localSheetId="0">#REF!</definedName>
    <definedName name="Excel_BuiltIn_Print_Area_3_1">#REF!</definedName>
    <definedName name="fakt" localSheetId="2">[5]App_6!#REF!</definedName>
    <definedName name="fakt" localSheetId="3">[5]App_6!#REF!</definedName>
    <definedName name="fakt" localSheetId="4">[5]App_6!#REF!</definedName>
    <definedName name="fakt">[5]App_6!#REF!</definedName>
    <definedName name="gbp" localSheetId="2">#REF!</definedName>
    <definedName name="gbp" localSheetId="3">#REF!</definedName>
    <definedName name="gbp" localSheetId="4">#REF!</definedName>
    <definedName name="gbp" localSheetId="0">#REF!</definedName>
    <definedName name="gbp">#REF!</definedName>
    <definedName name="Hlavička" localSheetId="2">[4]MaR!#REF!</definedName>
    <definedName name="Hlavička" localSheetId="3">[4]MaR!#REF!</definedName>
    <definedName name="Hlavička" localSheetId="4">[4]MaR!#REF!</definedName>
    <definedName name="Hlavička">[4]MaR!#REF!</definedName>
    <definedName name="Hlavička_2" localSheetId="2">[4]MaR!#REF!</definedName>
    <definedName name="Hlavička_2" localSheetId="3">[4]MaR!#REF!</definedName>
    <definedName name="Hlavička_2" localSheetId="4">[4]MaR!#REF!</definedName>
    <definedName name="Hlavička_2">[4]MaR!#REF!</definedName>
    <definedName name="HSV" localSheetId="4">#REF!</definedName>
    <definedName name="HSV">#REF!</definedName>
    <definedName name="HSV0" localSheetId="2">#REF!</definedName>
    <definedName name="HSV0" localSheetId="3">#REF!</definedName>
    <definedName name="HSV0" localSheetId="4">#REF!</definedName>
    <definedName name="HSV0">#REF!</definedName>
    <definedName name="HZS" localSheetId="4">#REF!</definedName>
    <definedName name="HZS">#REF!</definedName>
    <definedName name="HZS0" localSheetId="2">#REF!</definedName>
    <definedName name="HZS0" localSheetId="3">#REF!</definedName>
    <definedName name="HZS0" localSheetId="4">#REF!</definedName>
    <definedName name="HZS0">#REF!</definedName>
    <definedName name="chf" localSheetId="2">#REF!</definedName>
    <definedName name="chf" localSheetId="3">#REF!</definedName>
    <definedName name="chf" localSheetId="4">#REF!</definedName>
    <definedName name="chf" localSheetId="0">#REF!</definedName>
    <definedName name="chf">#REF!</definedName>
    <definedName name="Integr_poslední" localSheetId="4">#REF!</definedName>
    <definedName name="Integr_poslední" localSheetId="0">#REF!</definedName>
    <definedName name="Integr_poslední">#REF!</definedName>
    <definedName name="Izolace_akustické" localSheetId="2">'[2]SO 11.1A Výkaz výměr'!#REF!</definedName>
    <definedName name="Izolace_akustické" localSheetId="3">'[2]SO 11.1A Výkaz výměr'!#REF!</definedName>
    <definedName name="Izolace_akustické" localSheetId="4">'[2]SO 11.1A Výkaz výměr'!#REF!</definedName>
    <definedName name="Izolace_akustické">'[2]SO 11.1A Výkaz výměr'!#REF!</definedName>
    <definedName name="Izolace_proti_vodě" localSheetId="2">'[2]SO 11.1A Výkaz výměr'!#REF!</definedName>
    <definedName name="Izolace_proti_vodě" localSheetId="3">'[2]SO 11.1A Výkaz výměr'!#REF!</definedName>
    <definedName name="Izolace_proti_vodě" localSheetId="4">'[2]SO 11.1A Výkaz výměr'!#REF!</definedName>
    <definedName name="Izolace_proti_vodě">'[2]SO 11.1A Výkaz výměr'!#REF!</definedName>
    <definedName name="JKSO" localSheetId="4">#REF!</definedName>
    <definedName name="JKSO">#REF!</definedName>
    <definedName name="k_6_ko" localSheetId="2">#REF!</definedName>
    <definedName name="k_6_ko" localSheetId="3">#REF!</definedName>
    <definedName name="k_6_ko" localSheetId="4">#REF!</definedName>
    <definedName name="k_6_ko" localSheetId="0">#REF!</definedName>
    <definedName name="k_6_ko">#REF!</definedName>
    <definedName name="k_6_sz" localSheetId="2">#REF!</definedName>
    <definedName name="k_6_sz" localSheetId="3">#REF!</definedName>
    <definedName name="k_6_sz" localSheetId="4">#REF!</definedName>
    <definedName name="k_6_sz" localSheetId="0">#REF!</definedName>
    <definedName name="k_6_sz">#REF!</definedName>
    <definedName name="k_8_ko" localSheetId="2">#REF!</definedName>
    <definedName name="k_8_ko" localSheetId="3">#REF!</definedName>
    <definedName name="k_8_ko" localSheetId="4">#REF!</definedName>
    <definedName name="k_8_ko" localSheetId="0">#REF!</definedName>
    <definedName name="k_8_ko">#REF!</definedName>
    <definedName name="k_8_sz" localSheetId="2">#REF!</definedName>
    <definedName name="k_8_sz" localSheetId="3">#REF!</definedName>
    <definedName name="k_8_sz" localSheetId="4">#REF!</definedName>
    <definedName name="k_8_sz" localSheetId="0">#REF!</definedName>
    <definedName name="k_8_sz">#REF!</definedName>
    <definedName name="Kod" localSheetId="4">#REF!</definedName>
    <definedName name="Kod" localSheetId="0">#REF!</definedName>
    <definedName name="Kod">#REF!</definedName>
    <definedName name="Kod_2" localSheetId="4">#REF!</definedName>
    <definedName name="Kod_2" localSheetId="0">#REF!</definedName>
    <definedName name="Kod_2">#REF!</definedName>
    <definedName name="Komunikace" localSheetId="2">'[2]SO 11.1A Výkaz výměr'!#REF!</definedName>
    <definedName name="Komunikace" localSheetId="3">'[2]SO 11.1A Výkaz výměr'!#REF!</definedName>
    <definedName name="Komunikace" localSheetId="4">'[2]SO 11.1A Výkaz výměr'!#REF!</definedName>
    <definedName name="Komunikace">'[2]SO 11.1A Výkaz výměr'!#REF!</definedName>
    <definedName name="Konstrukce_klempířské" localSheetId="2">'[2]SO 11.1A Výkaz výměr'!#REF!</definedName>
    <definedName name="Konstrukce_klempířské" localSheetId="3">'[2]SO 11.1A Výkaz výměr'!#REF!</definedName>
    <definedName name="Konstrukce_klempířské" localSheetId="4">'[2]SO 11.1A Výkaz výměr'!#REF!</definedName>
    <definedName name="Konstrukce_klempířské">'[2]SO 11.1A Výkaz výměr'!#REF!</definedName>
    <definedName name="Konstrukce_tesařské" localSheetId="2">'[3]SO 51.4 Výkaz výměr'!#REF!</definedName>
    <definedName name="Konstrukce_tesařské" localSheetId="3">'[3]SO 51.4 Výkaz výměr'!#REF!</definedName>
    <definedName name="Konstrukce_tesařské" localSheetId="4">'[3]SO 51.4 Výkaz výměr'!#REF!</definedName>
    <definedName name="Konstrukce_tesařské">'[3]SO 51.4 Výkaz výměr'!#REF!</definedName>
    <definedName name="Konstrukce_truhlářské" localSheetId="2">'[2]SO 11.1A Výkaz výměr'!#REF!</definedName>
    <definedName name="Konstrukce_truhlářské" localSheetId="3">'[2]SO 11.1A Výkaz výměr'!#REF!</definedName>
    <definedName name="Konstrukce_truhlářské" localSheetId="4">'[2]SO 11.1A Výkaz výměr'!#REF!</definedName>
    <definedName name="Konstrukce_truhlářské">'[2]SO 11.1A Výkaz výměr'!#REF!</definedName>
    <definedName name="Kovové_stavební_doplňkové_konstrukce" localSheetId="2">'[2]SO 11.1A Výkaz výměr'!#REF!</definedName>
    <definedName name="Kovové_stavební_doplňkové_konstrukce" localSheetId="3">'[2]SO 11.1A Výkaz výměr'!#REF!</definedName>
    <definedName name="Kovové_stavební_doplňkové_konstrukce" localSheetId="4">'[2]SO 11.1A Výkaz výměr'!#REF!</definedName>
    <definedName name="Kovové_stavební_doplňkové_konstrukce">'[2]SO 11.1A Výkaz výměr'!#REF!</definedName>
    <definedName name="kr_15" localSheetId="2">#REF!</definedName>
    <definedName name="kr_15" localSheetId="3">#REF!</definedName>
    <definedName name="kr_15" localSheetId="4">#REF!</definedName>
    <definedName name="kr_15" localSheetId="0">#REF!</definedName>
    <definedName name="kr_15">#REF!</definedName>
    <definedName name="kr_15_ła" localSheetId="2">#REF!</definedName>
    <definedName name="kr_15_ła" localSheetId="3">#REF!</definedName>
    <definedName name="kr_15_ła" localSheetId="4">#REF!</definedName>
    <definedName name="kr_15_ła" localSheetId="0">#REF!</definedName>
    <definedName name="kr_15_ła">#REF!</definedName>
    <definedName name="KSDK" localSheetId="2">'[3]SO 51.4 Výkaz výměr'!#REF!</definedName>
    <definedName name="KSDK" localSheetId="3">'[3]SO 51.4 Výkaz výměr'!#REF!</definedName>
    <definedName name="KSDK" localSheetId="4">'[3]SO 51.4 Výkaz výměr'!#REF!</definedName>
    <definedName name="KSDK">'[3]SO 51.4 Výkaz výměr'!#REF!</definedName>
    <definedName name="la" localSheetId="2">#REF!</definedName>
    <definedName name="la" localSheetId="3">#REF!</definedName>
    <definedName name="la" localSheetId="4">#REF!</definedName>
    <definedName name="la" localSheetId="0">#REF!</definedName>
    <definedName name="la">#REF!</definedName>
    <definedName name="Malby__tapety__nátěry__nástřiky" localSheetId="2">'[2]SO 11.1A Výkaz výměr'!#REF!</definedName>
    <definedName name="Malby__tapety__nátěry__nástřiky" localSheetId="3">'[2]SO 11.1A Výkaz výměr'!#REF!</definedName>
    <definedName name="Malby__tapety__nátěry__nástřiky" localSheetId="4">'[2]SO 11.1A Výkaz výměr'!#REF!</definedName>
    <definedName name="Malby__tapety__nátěry__nástřiky">'[2]SO 11.1A Výkaz výměr'!#REF!</definedName>
    <definedName name="MJ" localSheetId="4">#REF!</definedName>
    <definedName name="MJ" localSheetId="0">#REF!</definedName>
    <definedName name="MJ">#REF!</definedName>
    <definedName name="MJ_12" localSheetId="4">#REF!</definedName>
    <definedName name="MJ_12" localSheetId="0">#REF!</definedName>
    <definedName name="MJ_12">#REF!</definedName>
    <definedName name="MJ_34" localSheetId="4">#REF!</definedName>
    <definedName name="MJ_34" localSheetId="0">#REF!</definedName>
    <definedName name="MJ_34">#REF!</definedName>
    <definedName name="MJ_50" localSheetId="4">#REF!</definedName>
    <definedName name="MJ_50" localSheetId="0">#REF!</definedName>
    <definedName name="MJ_50">#REF!</definedName>
    <definedName name="MO" localSheetId="4">#REF!</definedName>
    <definedName name="MO" localSheetId="0">#REF!</definedName>
    <definedName name="MO">#REF!</definedName>
    <definedName name="MO_12" localSheetId="4">#REF!</definedName>
    <definedName name="MO_12" localSheetId="0">#REF!</definedName>
    <definedName name="MO_12">#REF!</definedName>
    <definedName name="MO_34" localSheetId="4">#REF!</definedName>
    <definedName name="MO_34" localSheetId="0">#REF!</definedName>
    <definedName name="MO_34">#REF!</definedName>
    <definedName name="MO_50" localSheetId="4">#REF!</definedName>
    <definedName name="MO_50" localSheetId="0">#REF!</definedName>
    <definedName name="MO_50">#REF!</definedName>
    <definedName name="MONT" localSheetId="4">#REF!</definedName>
    <definedName name="MONT" localSheetId="0">#REF!</definedName>
    <definedName name="MONT">#REF!</definedName>
    <definedName name="MONT_12" localSheetId="4">#REF!</definedName>
    <definedName name="MONT_12" localSheetId="0">#REF!</definedName>
    <definedName name="MONT_12">#REF!</definedName>
    <definedName name="MONT_34" localSheetId="4">#REF!</definedName>
    <definedName name="MONT_34" localSheetId="0">#REF!</definedName>
    <definedName name="MONT_34">#REF!</definedName>
    <definedName name="MONT_50" localSheetId="4">#REF!</definedName>
    <definedName name="MONT_50" localSheetId="0">#REF!</definedName>
    <definedName name="MONT_50">#REF!</definedName>
    <definedName name="Montaz0" localSheetId="2">#REF!</definedName>
    <definedName name="Montaz0" localSheetId="3">#REF!</definedName>
    <definedName name="Montaz0" localSheetId="4">#REF!</definedName>
    <definedName name="Montaz0">#REF!</definedName>
    <definedName name="NazevDilu" localSheetId="4">#REF!</definedName>
    <definedName name="NazevDilu">#REF!</definedName>
    <definedName name="nazevobjektu" localSheetId="4">#REF!</definedName>
    <definedName name="nazevobjektu">#REF!</definedName>
    <definedName name="nazevstavby" localSheetId="4">#REF!</definedName>
    <definedName name="nazevstavby">#REF!</definedName>
    <definedName name="_xlnm.Print_Titles" localSheetId="2">SO_101!$1:$8</definedName>
    <definedName name="_xlnm.Print_Titles" localSheetId="3">SO_130!$1:$8</definedName>
    <definedName name="_xlnm.Print_Titles" localSheetId="4">SO_131!$1:$8</definedName>
    <definedName name="_xlnm.Print_Titles" localSheetId="1">VON!$7:$9</definedName>
    <definedName name="ob_8_30" localSheetId="2">#REF!</definedName>
    <definedName name="ob_8_30" localSheetId="3">#REF!</definedName>
    <definedName name="ob_8_30" localSheetId="4">#REF!</definedName>
    <definedName name="ob_8_30" localSheetId="0">#REF!</definedName>
    <definedName name="ob_8_30">#REF!</definedName>
    <definedName name="Objednatel" localSheetId="4">#REF!</definedName>
    <definedName name="Objednatel">#REF!</definedName>
    <definedName name="Obklady_keramické" localSheetId="2">'[2]SO 11.1A Výkaz výměr'!#REF!</definedName>
    <definedName name="Obklady_keramické" localSheetId="3">'[2]SO 11.1A Výkaz výměr'!#REF!</definedName>
    <definedName name="Obklady_keramické" localSheetId="4">'[2]SO 11.1A Výkaz výměr'!#REF!</definedName>
    <definedName name="Obklady_keramické">'[2]SO 11.1A Výkaz výměr'!#REF!</definedName>
    <definedName name="_xlnm.Print_Area" localSheetId="2">SO_101!$A$1:$L$59</definedName>
    <definedName name="_xlnm.Print_Area" localSheetId="3">SO_130!$A$1:$L$22</definedName>
    <definedName name="_xlnm.Print_Area" localSheetId="4">SO_131!$A$1:$L$21</definedName>
    <definedName name="_xlnm.Print_Area" localSheetId="0">Souhrn!$B$1:$I$36</definedName>
    <definedName name="_xlnm.Print_Area" localSheetId="1">VON!$A$1:$H$23</definedName>
    <definedName name="OP" localSheetId="4">#REF!</definedName>
    <definedName name="OP" localSheetId="0">#REF!</definedName>
    <definedName name="OP">#REF!</definedName>
    <definedName name="OP_12" localSheetId="4">#REF!</definedName>
    <definedName name="OP_12" localSheetId="0">#REF!</definedName>
    <definedName name="OP_12">#REF!</definedName>
    <definedName name="OP_34" localSheetId="4">#REF!</definedName>
    <definedName name="OP_34" localSheetId="0">#REF!</definedName>
    <definedName name="OP_34">#REF!</definedName>
    <definedName name="OP_50" localSheetId="4">#REF!</definedName>
    <definedName name="OP_50" localSheetId="0">#REF!</definedName>
    <definedName name="OP_50">#REF!</definedName>
    <definedName name="Ostatní_výrobky" localSheetId="2">'[3]SO 51.4 Výkaz výměr'!#REF!</definedName>
    <definedName name="Ostatní_výrobky" localSheetId="3">'[3]SO 51.4 Výkaz výměr'!#REF!</definedName>
    <definedName name="Ostatní_výrobky" localSheetId="4">'[3]SO 51.4 Výkaz výměr'!#REF!</definedName>
    <definedName name="Ostatní_výrobky">'[3]SO 51.4 Výkaz výměr'!#REF!</definedName>
    <definedName name="Parametry" localSheetId="4">#REF!</definedName>
    <definedName name="Parametry" localSheetId="0">#REF!</definedName>
    <definedName name="Parametry">#REF!</definedName>
    <definedName name="pia" localSheetId="2">#REF!</definedName>
    <definedName name="pia" localSheetId="3">#REF!</definedName>
    <definedName name="pia" localSheetId="4">#REF!</definedName>
    <definedName name="pia" localSheetId="0">#REF!</definedName>
    <definedName name="pia">#REF!</definedName>
    <definedName name="PJ" localSheetId="4">#REF!</definedName>
    <definedName name="PJ" localSheetId="0">#REF!</definedName>
    <definedName name="PJ">#REF!</definedName>
    <definedName name="PJ_12" localSheetId="4">#REF!</definedName>
    <definedName name="PJ_12" localSheetId="0">#REF!</definedName>
    <definedName name="PJ_12">#REF!</definedName>
    <definedName name="PJ_34" localSheetId="4">#REF!</definedName>
    <definedName name="PJ_34" localSheetId="0">#REF!</definedName>
    <definedName name="PJ_34">#REF!</definedName>
    <definedName name="PJ_50" localSheetId="4">#REF!</definedName>
    <definedName name="PJ_50" localSheetId="0">#REF!</definedName>
    <definedName name="PJ_50">#REF!</definedName>
    <definedName name="pln" localSheetId="2">#REF!</definedName>
    <definedName name="pln" localSheetId="3">#REF!</definedName>
    <definedName name="pln" localSheetId="4">#REF!</definedName>
    <definedName name="pln" localSheetId="0">#REF!</definedName>
    <definedName name="pln">#REF!</definedName>
    <definedName name="PN" localSheetId="4">#REF!</definedName>
    <definedName name="PN" localSheetId="0">#REF!</definedName>
    <definedName name="PN">#REF!</definedName>
    <definedName name="PN_12" localSheetId="4">#REF!</definedName>
    <definedName name="PN_12" localSheetId="0">#REF!</definedName>
    <definedName name="PN_12">#REF!</definedName>
    <definedName name="PN_34" localSheetId="4">#REF!</definedName>
    <definedName name="PN_34" localSheetId="0">#REF!</definedName>
    <definedName name="PN_34">#REF!</definedName>
    <definedName name="PN_50" localSheetId="4">#REF!</definedName>
    <definedName name="PN_50" localSheetId="0">#REF!</definedName>
    <definedName name="PN_50">#REF!</definedName>
    <definedName name="PO" localSheetId="4">#REF!</definedName>
    <definedName name="PO" localSheetId="0">#REF!</definedName>
    <definedName name="PO">#REF!</definedName>
    <definedName name="PO_12" localSheetId="4">#REF!</definedName>
    <definedName name="PO_12" localSheetId="0">#REF!</definedName>
    <definedName name="PO_12">#REF!</definedName>
    <definedName name="PO_34" localSheetId="4">#REF!</definedName>
    <definedName name="PO_34" localSheetId="0">#REF!</definedName>
    <definedName name="PO_34">#REF!</definedName>
    <definedName name="PO_50" localSheetId="4">#REF!</definedName>
    <definedName name="PO_50" localSheetId="0">#REF!</definedName>
    <definedName name="PO_50">#REF!</definedName>
    <definedName name="PocetMJ" localSheetId="4">#REF!</definedName>
    <definedName name="PocetMJ">#REF!</definedName>
    <definedName name="Podhl" localSheetId="2">'[3]SO 51.4 Výkaz výměr'!#REF!</definedName>
    <definedName name="Podhl" localSheetId="3">'[3]SO 51.4 Výkaz výměr'!#REF!</definedName>
    <definedName name="Podhl" localSheetId="4">'[3]SO 51.4 Výkaz výměr'!#REF!</definedName>
    <definedName name="Podhl">'[3]SO 51.4 Výkaz výměr'!#REF!</definedName>
    <definedName name="Podhledy" localSheetId="2">'[2]SO 11.1A Výkaz výměr'!#REF!</definedName>
    <definedName name="Podhledy" localSheetId="3">'[2]SO 11.1A Výkaz výměr'!#REF!</definedName>
    <definedName name="Podhledy" localSheetId="4">'[2]SO 11.1A Výkaz výměr'!#REF!</definedName>
    <definedName name="Podhledy">'[2]SO 11.1A Výkaz výměr'!#REF!</definedName>
    <definedName name="podw" localSheetId="2">'[6]Rob. elektr.'!#REF!</definedName>
    <definedName name="podw" localSheetId="3">'[6]Rob. elektr.'!#REF!</definedName>
    <definedName name="podw" localSheetId="4">'[6]Rob. elektr.'!#REF!</definedName>
    <definedName name="podw">'[6]Rob. elektr.'!#REF!</definedName>
    <definedName name="poslední" localSheetId="4">#REF!</definedName>
    <definedName name="poslední" localSheetId="0">#REF!</definedName>
    <definedName name="poslední">#REF!</definedName>
    <definedName name="Poznamka" localSheetId="4">#REF!</definedName>
    <definedName name="Poznamka">#REF!</definedName>
    <definedName name="Projektant" localSheetId="4">#REF!</definedName>
    <definedName name="Projektant">#REF!</definedName>
    <definedName name="Přehled" localSheetId="4">#REF!</definedName>
    <definedName name="Přehled" localSheetId="0">#REF!</definedName>
    <definedName name="Přehled">#REF!</definedName>
    <definedName name="Přehled_2" localSheetId="4">#REF!</definedName>
    <definedName name="Přehled_2" localSheetId="0">#REF!</definedName>
    <definedName name="Přehled_2">#REF!</definedName>
    <definedName name="PSV" localSheetId="4">#REF!</definedName>
    <definedName name="PSV">#REF!</definedName>
    <definedName name="PSV0" localSheetId="2">#REF!</definedName>
    <definedName name="PSV0" localSheetId="3">#REF!</definedName>
    <definedName name="PSV0" localSheetId="4">#REF!</definedName>
    <definedName name="PSV0">#REF!</definedName>
    <definedName name="q" localSheetId="2">[4]MaR!#REF!</definedName>
    <definedName name="q" localSheetId="3">[4]MaR!#REF!</definedName>
    <definedName name="q" localSheetId="4">[4]MaR!#REF!</definedName>
    <definedName name="Q" localSheetId="0">#REF!</definedName>
    <definedName name="q">[4]MaR!#REF!</definedName>
    <definedName name="QQ" localSheetId="2">#REF!</definedName>
    <definedName name="QQ" localSheetId="3">#REF!</definedName>
    <definedName name="QQ" localSheetId="4">#REF!</definedName>
    <definedName name="QQ">#REF!</definedName>
    <definedName name="QQQ" localSheetId="2">#REF!</definedName>
    <definedName name="QQQ" localSheetId="3">#REF!</definedName>
    <definedName name="QQQ" localSheetId="4">#REF!</definedName>
    <definedName name="QQQ">#REF!</definedName>
    <definedName name="r_zie_dop" localSheetId="2">#REF!</definedName>
    <definedName name="r_zie_dop" localSheetId="3">#REF!</definedName>
    <definedName name="r_zie_dop" localSheetId="4">#REF!</definedName>
    <definedName name="r_zie_dop" localSheetId="0">#REF!</definedName>
    <definedName name="r_zie_dop">#REF!</definedName>
    <definedName name="r_zie_m" localSheetId="2">#REF!</definedName>
    <definedName name="r_zie_m" localSheetId="3">#REF!</definedName>
    <definedName name="r_zie_m" localSheetId="4">#REF!</definedName>
    <definedName name="r_zie_m" localSheetId="0">#REF!</definedName>
    <definedName name="r_zie_m">#REF!</definedName>
    <definedName name="r_zie_r" localSheetId="2">#REF!</definedName>
    <definedName name="r_zie_r" localSheetId="3">#REF!</definedName>
    <definedName name="r_zie_r" localSheetId="4">#REF!</definedName>
    <definedName name="r_zie_r" localSheetId="0">#REF!</definedName>
    <definedName name="r_zie_r">#REF!</definedName>
    <definedName name="Rekapitulace" localSheetId="4">#REF!</definedName>
    <definedName name="Rekapitulace" localSheetId="0">#REF!</definedName>
    <definedName name="Rekapitulace">#REF!</definedName>
    <definedName name="REKAPITULACE_2" localSheetId="2">'[2]SO 11.1A Výkaz výměr'!#REF!</definedName>
    <definedName name="REKAPITULACE_2" localSheetId="3">'[2]SO 11.1A Výkaz výměr'!#REF!</definedName>
    <definedName name="REKAPITULACE_2" localSheetId="4">'[2]SO 11.1A Výkaz výměr'!#REF!</definedName>
    <definedName name="REKAPITULACE_2">'[2]SO 11.1A Výkaz výměr'!#REF!</definedName>
    <definedName name="rg" localSheetId="2">#REF!</definedName>
    <definedName name="rg" localSheetId="3">#REF!</definedName>
    <definedName name="rg" localSheetId="4">#REF!</definedName>
    <definedName name="rg" localSheetId="0">#REF!</definedName>
    <definedName name="rg">#REF!</definedName>
    <definedName name="Rok_nabídky" localSheetId="4">#REF!</definedName>
    <definedName name="Rok_nabídky" localSheetId="0">#REF!</definedName>
    <definedName name="Rok_nabídky">#REF!</definedName>
    <definedName name="Rok_nabídky_2" localSheetId="4">#REF!</definedName>
    <definedName name="Rok_nabídky_2" localSheetId="0">#REF!</definedName>
    <definedName name="Rok_nabídky_2">#REF!</definedName>
    <definedName name="Rozpočet" localSheetId="4">#REF!</definedName>
    <definedName name="Rozpočet" localSheetId="0">#REF!</definedName>
    <definedName name="Rozpočet">#REF!</definedName>
    <definedName name="s" localSheetId="2">'[2]SO 11.1A Výkaz výměr'!#REF!</definedName>
    <definedName name="s" localSheetId="3">'[2]SO 11.1A Výkaz výměr'!#REF!</definedName>
    <definedName name="s" localSheetId="4">'[2]SO 11.1A Výkaz výměr'!#REF!</definedName>
    <definedName name="s">'[2]SO 11.1A Výkaz výměr'!#REF!</definedName>
    <definedName name="Sádrokartonové_konstrukce" localSheetId="2">'[2]SO 11.1A Výkaz výměr'!#REF!</definedName>
    <definedName name="Sádrokartonové_konstrukce" localSheetId="3">'[2]SO 11.1A Výkaz výměr'!#REF!</definedName>
    <definedName name="Sádrokartonové_konstrukce" localSheetId="4">'[2]SO 11.1A Výkaz výměr'!#REF!</definedName>
    <definedName name="Sádrokartonové_konstrukce">'[2]SO 11.1A Výkaz výměr'!#REF!</definedName>
    <definedName name="SazbaDPH1" localSheetId="4">#REF!</definedName>
    <definedName name="SazbaDPH1">#REF!</definedName>
    <definedName name="SazbaDPH2" localSheetId="4">#REF!</definedName>
    <definedName name="SazbaDPH2">#REF!</definedName>
    <definedName name="SC" localSheetId="4">#REF!</definedName>
    <definedName name="SC" localSheetId="0">#REF!</definedName>
    <definedName name="SC">#REF!</definedName>
    <definedName name="SC_12" localSheetId="4">#REF!</definedName>
    <definedName name="SC_12" localSheetId="0">#REF!</definedName>
    <definedName name="SC_12">#REF!</definedName>
    <definedName name="SC_34" localSheetId="4">#REF!</definedName>
    <definedName name="SC_34" localSheetId="0">#REF!</definedName>
    <definedName name="SC_34">#REF!</definedName>
    <definedName name="SC_50" localSheetId="4">#REF!</definedName>
    <definedName name="SC_50" localSheetId="0">#REF!</definedName>
    <definedName name="SC_50">#REF!</definedName>
    <definedName name="SloupecCC" localSheetId="2">#REF!</definedName>
    <definedName name="SloupecCC" localSheetId="3">#REF!</definedName>
    <definedName name="SloupecCC" localSheetId="4">#REF!</definedName>
    <definedName name="SloupecCC">#REF!</definedName>
    <definedName name="SloupecCisloPol" localSheetId="2">#REF!</definedName>
    <definedName name="SloupecCisloPol" localSheetId="3">#REF!</definedName>
    <definedName name="SloupecCisloPol" localSheetId="4">#REF!</definedName>
    <definedName name="SloupecCisloPol">#REF!</definedName>
    <definedName name="SloupecJC" localSheetId="2">#REF!</definedName>
    <definedName name="SloupecJC" localSheetId="3">#REF!</definedName>
    <definedName name="SloupecJC" localSheetId="4">#REF!</definedName>
    <definedName name="SloupecJC">#REF!</definedName>
    <definedName name="SloupecMJ" localSheetId="2">#REF!</definedName>
    <definedName name="SloupecMJ" localSheetId="3">#REF!</definedName>
    <definedName name="SloupecMJ" localSheetId="4">#REF!</definedName>
    <definedName name="SloupecMJ">#REF!</definedName>
    <definedName name="SloupecMnozstvi" localSheetId="2">#REF!</definedName>
    <definedName name="SloupecMnozstvi" localSheetId="3">#REF!</definedName>
    <definedName name="SloupecMnozstvi" localSheetId="4">#REF!</definedName>
    <definedName name="SloupecMnozstvi">#REF!</definedName>
    <definedName name="SloupecNazPol" localSheetId="2">#REF!</definedName>
    <definedName name="SloupecNazPol" localSheetId="3">#REF!</definedName>
    <definedName name="SloupecNazPol" localSheetId="4">#REF!</definedName>
    <definedName name="SloupecNazPol">#REF!</definedName>
    <definedName name="SloupecPC" localSheetId="2">#REF!</definedName>
    <definedName name="SloupecPC" localSheetId="3">#REF!</definedName>
    <definedName name="SloupecPC" localSheetId="4">#REF!</definedName>
    <definedName name="SloupecPC">#REF!</definedName>
    <definedName name="SO_01_01__Příprava_území" localSheetId="4">#REF!</definedName>
    <definedName name="SO_01_01__Příprava_území" localSheetId="0">#REF!</definedName>
    <definedName name="SO_01_01__Příprava_území">#REF!</definedName>
    <definedName name="SO_01_02_Vjezdy_a_výjezdy_na_staveniště" localSheetId="4">#REF!</definedName>
    <definedName name="SO_01_02_Vjezdy_a_výjezdy_na_staveniště" localSheetId="0">#REF!</definedName>
    <definedName name="SO_01_02_Vjezdy_a_výjezdy_na_staveniště">#REF!</definedName>
    <definedName name="SO_01_03_Vodovodní_přípojka_na_staveniště" localSheetId="4">#REF!</definedName>
    <definedName name="SO_01_03_Vodovodní_přípojka_na_staveniště" localSheetId="0">#REF!</definedName>
    <definedName name="SO_01_03_Vodovodní_přípojka_na_staveniště">#REF!</definedName>
    <definedName name="SO_01_04_Kanalizační_přípojka_na_staveniště" localSheetId="4">#REF!</definedName>
    <definedName name="SO_01_04_Kanalizační_přípojka_na_staveniště" localSheetId="0">#REF!</definedName>
    <definedName name="SO_01_04_Kanalizační_přípojka_na_staveniště">#REF!</definedName>
    <definedName name="SO_01_06_El._přípojka_pro_zařízení_staveniště" localSheetId="4">#REF!</definedName>
    <definedName name="SO_01_06_El._přípojka_pro_zařízení_staveniště" localSheetId="0">#REF!</definedName>
    <definedName name="SO_01_06_El._přípojka_pro_zařízení_staveniště">#REF!</definedName>
    <definedName name="SO_01_07_Telefonní_přípojka_staveniště" localSheetId="4">#REF!</definedName>
    <definedName name="SO_01_07_Telefonní_přípojka_staveniště" localSheetId="0">#REF!</definedName>
    <definedName name="SO_01_07_Telefonní_přípojka_staveniště">#REF!</definedName>
    <definedName name="SO_01_08_Ochrana_pěšího_provozu" localSheetId="4">#REF!</definedName>
    <definedName name="SO_01_08_Ochrana_pěšího_provozu" localSheetId="0">#REF!</definedName>
    <definedName name="SO_01_08_Ochrana_pěšího_provozu">#REF!</definedName>
    <definedName name="SO_01_12_Ochrana_inž.sítí" localSheetId="4">#REF!</definedName>
    <definedName name="SO_01_12_Ochrana_inž.sítí" localSheetId="0">#REF!</definedName>
    <definedName name="SO_01_12_Ochrana_inž.sítí">#REF!</definedName>
    <definedName name="SO_01_20_Rekonstrukce_v_odstavných_kolejích" localSheetId="4">#REF!</definedName>
    <definedName name="SO_01_20_Rekonstrukce_v_odstavných_kolejích" localSheetId="0">#REF!</definedName>
    <definedName name="SO_01_20_Rekonstrukce_v_odstavných_kolejích">#REF!</definedName>
    <definedName name="SO_01_21_Hloubené_tunely" localSheetId="4">#REF!</definedName>
    <definedName name="SO_01_21_Hloubené_tunely" localSheetId="0">#REF!</definedName>
    <definedName name="SO_01_21_Hloubené_tunely">#REF!</definedName>
    <definedName name="SO_04_22_Hloubené_tunely_v_ul._Trojská" localSheetId="4">#REF!</definedName>
    <definedName name="SO_04_22_Hloubené_tunely_v_ul._Trojská" localSheetId="0">#REF!</definedName>
    <definedName name="SO_04_22_Hloubené_tunely_v_ul._Trojská">#REF!</definedName>
    <definedName name="SO_05_21__Stanice_Kobylisy" localSheetId="4">#REF!</definedName>
    <definedName name="SO_05_21__Stanice_Kobylisy" localSheetId="0">#REF!</definedName>
    <definedName name="SO_05_21__Stanice_Kobylisy">#REF!</definedName>
    <definedName name="SO_06_21_Jednokolejné_tunely_před_st._Kobylisy" localSheetId="4">#REF!</definedName>
    <definedName name="SO_06_21_Jednokolejné_tunely_před_st._Kobylisy" localSheetId="0">#REF!</definedName>
    <definedName name="SO_06_21_Jednokolejné_tunely_před_st._Kobylisy">#REF!</definedName>
    <definedName name="SO_06_26_Ražená_HGB_v_km_14_960_L.K." localSheetId="4">#REF!</definedName>
    <definedName name="SO_06_26_Ražená_HGB_v_km_14_960_L.K." localSheetId="0">#REF!</definedName>
    <definedName name="SO_06_26_Ražená_HGB_v_km_14_960_L.K.">#REF!</definedName>
    <definedName name="SO_07_91_Větrací_objekty" localSheetId="4">#REF!</definedName>
    <definedName name="SO_07_91_Větrací_objekty" localSheetId="0">#REF!</definedName>
    <definedName name="SO_07_91_Větrací_objekty">#REF!</definedName>
    <definedName name="SO_404" localSheetId="4">#REF!</definedName>
    <definedName name="SO_404">#REF!</definedName>
    <definedName name="Specifikace" localSheetId="4">#REF!</definedName>
    <definedName name="Specifikace" localSheetId="0">#REF!</definedName>
    <definedName name="Specifikace">#REF!</definedName>
    <definedName name="Specifikace_2" localSheetId="4">#REF!</definedName>
    <definedName name="Specifikace_2" localSheetId="0">#REF!</definedName>
    <definedName name="Specifikace_2">#REF!</definedName>
    <definedName name="Spodek" localSheetId="2">#REF!</definedName>
    <definedName name="Spodek" localSheetId="3">#REF!</definedName>
    <definedName name="Spodek" localSheetId="4">#REF!</definedName>
    <definedName name="Spodek" localSheetId="0">#REF!</definedName>
    <definedName name="Spodek">#REF!</definedName>
    <definedName name="SWnákup" localSheetId="4">#REF!</definedName>
    <definedName name="SWnákup" localSheetId="0">#REF!</definedName>
    <definedName name="SWnákup">#REF!</definedName>
    <definedName name="SWprodej" localSheetId="4">#REF!</definedName>
    <definedName name="SWprodej" localSheetId="0">#REF!</definedName>
    <definedName name="SWprodej">#REF!</definedName>
    <definedName name="sz_be" localSheetId="2">#REF!</definedName>
    <definedName name="sz_be" localSheetId="3">#REF!</definedName>
    <definedName name="sz_be" localSheetId="4">#REF!</definedName>
    <definedName name="sz_be" localSheetId="0">#REF!</definedName>
    <definedName name="sz_be">#REF!</definedName>
    <definedName name="sz_ma" localSheetId="2">#REF!</definedName>
    <definedName name="sz_ma" localSheetId="3">#REF!</definedName>
    <definedName name="sz_ma" localSheetId="4">#REF!</definedName>
    <definedName name="sz_ma" localSheetId="0">#REF!</definedName>
    <definedName name="sz_ma">#REF!</definedName>
    <definedName name="sz_pf" localSheetId="2">#REF!</definedName>
    <definedName name="sz_pf" localSheetId="3">#REF!</definedName>
    <definedName name="sz_pf" localSheetId="4">#REF!</definedName>
    <definedName name="sz_pf" localSheetId="0">#REF!</definedName>
    <definedName name="sz_pf">#REF!</definedName>
    <definedName name="sz_sc" localSheetId="2">#REF!</definedName>
    <definedName name="sz_sc" localSheetId="3">#REF!</definedName>
    <definedName name="sz_sc" localSheetId="4">#REF!</definedName>
    <definedName name="sz_sc" localSheetId="0">#REF!</definedName>
    <definedName name="sz_sc">#REF!</definedName>
    <definedName name="sz_sch" localSheetId="2">#REF!</definedName>
    <definedName name="sz_sch" localSheetId="3">#REF!</definedName>
    <definedName name="sz_sch" localSheetId="4">#REF!</definedName>
    <definedName name="sz_sch" localSheetId="0">#REF!</definedName>
    <definedName name="sz_sch">#REF!</definedName>
    <definedName name="sz_so" localSheetId="2">#REF!</definedName>
    <definedName name="sz_so" localSheetId="3">#REF!</definedName>
    <definedName name="sz_so" localSheetId="4">#REF!</definedName>
    <definedName name="sz_so" localSheetId="0">#REF!</definedName>
    <definedName name="sz_so">#REF!</definedName>
    <definedName name="sz_sp" localSheetId="2">#REF!</definedName>
    <definedName name="sz_sp" localSheetId="3">#REF!</definedName>
    <definedName name="sz_sp" localSheetId="4">#REF!</definedName>
    <definedName name="sz_sp" localSheetId="0">#REF!</definedName>
    <definedName name="sz_sp">#REF!</definedName>
    <definedName name="sz_st" localSheetId="2">#REF!</definedName>
    <definedName name="sz_st" localSheetId="3">#REF!</definedName>
    <definedName name="sz_st" localSheetId="4">#REF!</definedName>
    <definedName name="sz_st" localSheetId="0">#REF!</definedName>
    <definedName name="sz_st">#REF!</definedName>
    <definedName name="T1_12" localSheetId="4">#REF!</definedName>
    <definedName name="T1_12" localSheetId="0">#REF!</definedName>
    <definedName name="T1_12">#REF!</definedName>
    <definedName name="T1_34" localSheetId="4">#REF!</definedName>
    <definedName name="T1_34" localSheetId="0">#REF!</definedName>
    <definedName name="T1_34">#REF!</definedName>
    <definedName name="T1_50" localSheetId="4">#REF!</definedName>
    <definedName name="T1_50" localSheetId="0">#REF!</definedName>
    <definedName name="T1_50">#REF!</definedName>
    <definedName name="tłu" localSheetId="2">#REF!</definedName>
    <definedName name="tłu" localSheetId="3">#REF!</definedName>
    <definedName name="tłu" localSheetId="4">#REF!</definedName>
    <definedName name="tłu" localSheetId="0">#REF!</definedName>
    <definedName name="tłu">#REF!</definedName>
    <definedName name="Typ">([4]MaR!$C$151:$C$161,[4]MaR!$C$44:$C$143)</definedName>
    <definedName name="Typ_2">([4]MaR!$C$151:$C$161,[4]MaR!$C$44:$C$143)</definedName>
    <definedName name="u" localSheetId="2">'[7]Roboty sanitarne'!#REF!</definedName>
    <definedName name="u" localSheetId="3">'[7]Roboty sanitarne'!#REF!</definedName>
    <definedName name="u" localSheetId="4">'[7]Roboty sanitarne'!#REF!</definedName>
    <definedName name="u">'[7]Roboty sanitarne'!#REF!</definedName>
    <definedName name="usd" localSheetId="2">#REF!</definedName>
    <definedName name="usd" localSheetId="3">#REF!</definedName>
    <definedName name="usd" localSheetId="4">#REF!</definedName>
    <definedName name="usd" localSheetId="0">#REF!</definedName>
    <definedName name="usd">#REF!</definedName>
    <definedName name="Vodorovné_konstrukce" localSheetId="2">'[3]SO 51.4 Výkaz výměr'!#REF!</definedName>
    <definedName name="Vodorovné_konstrukce" localSheetId="3">'[3]SO 51.4 Výkaz výměr'!#REF!</definedName>
    <definedName name="Vodorovné_konstrukce" localSheetId="4">'[3]SO 51.4 Výkaz výměr'!#REF!</definedName>
    <definedName name="Vodorovné_konstrukce">'[3]SO 51.4 Výkaz výměr'!#REF!</definedName>
    <definedName name="VRN" localSheetId="4">#REF!</definedName>
    <definedName name="VRN">#REF!</definedName>
    <definedName name="VRNKc" localSheetId="2">#REF!</definedName>
    <definedName name="VRNKc" localSheetId="3">#REF!</definedName>
    <definedName name="VRNKc" localSheetId="4">#REF!</definedName>
    <definedName name="VRNKc">#REF!</definedName>
    <definedName name="VRNnazev" localSheetId="2">#REF!</definedName>
    <definedName name="VRNnazev" localSheetId="3">#REF!</definedName>
    <definedName name="VRNnazev" localSheetId="4">#REF!</definedName>
    <definedName name="VRNnazev">#REF!</definedName>
    <definedName name="VRNproc" localSheetId="2">#REF!</definedName>
    <definedName name="VRNproc" localSheetId="3">#REF!</definedName>
    <definedName name="VRNproc" localSheetId="4">#REF!</definedName>
    <definedName name="VRNproc">#REF!</definedName>
    <definedName name="VRNzakl" localSheetId="2">#REF!</definedName>
    <definedName name="VRNzakl" localSheetId="3">#REF!</definedName>
    <definedName name="VRNzakl" localSheetId="4">#REF!</definedName>
    <definedName name="VRNzakl">#REF!</definedName>
    <definedName name="VZT" localSheetId="4">#REF!</definedName>
    <definedName name="VZT" localSheetId="0">#REF!</definedName>
    <definedName name="VZT">#REF!</definedName>
    <definedName name="W" localSheetId="2">#REF!</definedName>
    <definedName name="W" localSheetId="3">#REF!</definedName>
    <definedName name="W" localSheetId="4">#REF!</definedName>
    <definedName name="W">#REF!</definedName>
    <definedName name="WW" localSheetId="2">#REF!</definedName>
    <definedName name="WW" localSheetId="3">#REF!</definedName>
    <definedName name="WW" localSheetId="4">#REF!</definedName>
    <definedName name="WW">#REF!</definedName>
    <definedName name="WWW" localSheetId="2">#REF!</definedName>
    <definedName name="WWW" localSheetId="3">#REF!</definedName>
    <definedName name="WWW" localSheetId="4">#REF!</definedName>
    <definedName name="WWW">#REF!</definedName>
    <definedName name="WWWWWW" localSheetId="2">#REF!</definedName>
    <definedName name="WWWWWW" localSheetId="3">#REF!</definedName>
    <definedName name="WWWWWW" localSheetId="4">#REF!</definedName>
    <definedName name="WWWWWW">#REF!</definedName>
    <definedName name="WWWWWWWW" localSheetId="2">#REF!</definedName>
    <definedName name="WWWWWWWW" localSheetId="3">#REF!</definedName>
    <definedName name="WWWWWWWW" localSheetId="4">#REF!</definedName>
    <definedName name="WWWWWWWW">#REF!</definedName>
    <definedName name="z" localSheetId="2">'[3]SO 51.4 Výkaz výměr'!#REF!</definedName>
    <definedName name="z" localSheetId="3">'[3]SO 51.4 Výkaz výměr'!#REF!</definedName>
    <definedName name="z" localSheetId="4">'[3]SO 51.4 Výkaz výměr'!#REF!</definedName>
    <definedName name="z">'[3]SO 51.4 Výkaz výměr'!#REF!</definedName>
    <definedName name="Z_3D575A81_DF48_11D6_88B4_0004760C5354_.wvu.Cols" localSheetId="0" hidden="1">Souhrn!#REF!,Souhrn!$J:$J</definedName>
    <definedName name="Zakazka" localSheetId="4">#REF!</definedName>
    <definedName name="Zakazka">#REF!</definedName>
    <definedName name="Zaklad22" localSheetId="4">#REF!</definedName>
    <definedName name="Zaklad22">#REF!</definedName>
    <definedName name="Zaklad5" localSheetId="4">#REF!</definedName>
    <definedName name="Zaklad5">#REF!</definedName>
    <definedName name="Základy" localSheetId="2">'[3]SO 51.4 Výkaz výměr'!#REF!</definedName>
    <definedName name="Základy" localSheetId="3">'[3]SO 51.4 Výkaz výměr'!#REF!</definedName>
    <definedName name="Základy" localSheetId="4">'[3]SO 51.4 Výkaz výměr'!#REF!</definedName>
    <definedName name="Základy">'[3]SO 51.4 Výkaz výměr'!#REF!</definedName>
    <definedName name="zb" localSheetId="2">#REF!</definedName>
    <definedName name="zb" localSheetId="3">#REF!</definedName>
    <definedName name="zb" localSheetId="4">#REF!</definedName>
    <definedName name="zb" localSheetId="0">#REF!</definedName>
    <definedName name="zb">#REF!</definedName>
    <definedName name="zb_be" localSheetId="2">#REF!</definedName>
    <definedName name="zb_be" localSheetId="3">#REF!</definedName>
    <definedName name="zb_be" localSheetId="4">#REF!</definedName>
    <definedName name="zb_be" localSheetId="0">#REF!</definedName>
    <definedName name="zb_be">#REF!</definedName>
    <definedName name="zb_la" localSheetId="2">#REF!</definedName>
    <definedName name="zb_la" localSheetId="3">#REF!</definedName>
    <definedName name="zb_la" localSheetId="4">#REF!</definedName>
    <definedName name="zb_la" localSheetId="0">#REF!</definedName>
    <definedName name="zb_la">#REF!</definedName>
    <definedName name="zb_ła" localSheetId="2">#REF!</definedName>
    <definedName name="zb_ła" localSheetId="3">#REF!</definedName>
    <definedName name="zb_ła" localSheetId="4">#REF!</definedName>
    <definedName name="zb_ła" localSheetId="0">#REF!</definedName>
    <definedName name="zb_ła">#REF!</definedName>
    <definedName name="zb_ma" localSheetId="2">#REF!</definedName>
    <definedName name="zb_ma" localSheetId="3">#REF!</definedName>
    <definedName name="zb_ma" localSheetId="4">#REF!</definedName>
    <definedName name="zb_ma" localSheetId="0">#REF!</definedName>
    <definedName name="zb_ma">#REF!</definedName>
    <definedName name="zb_pf" localSheetId="2">#REF!</definedName>
    <definedName name="zb_pf" localSheetId="3">#REF!</definedName>
    <definedName name="zb_pf" localSheetId="4">#REF!</definedName>
    <definedName name="zb_pf" localSheetId="0">#REF!</definedName>
    <definedName name="zb_pf">#REF!</definedName>
    <definedName name="zb_rg" localSheetId="2">#REF!</definedName>
    <definedName name="zb_rg" localSheetId="3">#REF!</definedName>
    <definedName name="zb_rg" localSheetId="4">#REF!</definedName>
    <definedName name="zb_rg" localSheetId="0">#REF!</definedName>
    <definedName name="zb_rg">#REF!</definedName>
    <definedName name="zb_sc" localSheetId="2">#REF!</definedName>
    <definedName name="zb_sc" localSheetId="3">#REF!</definedName>
    <definedName name="zb_sc" localSheetId="4">#REF!</definedName>
    <definedName name="zb_sc" localSheetId="0">#REF!</definedName>
    <definedName name="zb_sc">#REF!</definedName>
    <definedName name="zb_sch" localSheetId="2">#REF!</definedName>
    <definedName name="zb_sch" localSheetId="3">#REF!</definedName>
    <definedName name="zb_sch" localSheetId="4">#REF!</definedName>
    <definedName name="zb_sch" localSheetId="0">#REF!</definedName>
    <definedName name="zb_sch">#REF!</definedName>
    <definedName name="zb_sp" localSheetId="2">#REF!</definedName>
    <definedName name="zb_sp" localSheetId="3">#REF!</definedName>
    <definedName name="zb_sp" localSheetId="4">#REF!</definedName>
    <definedName name="zb_sp" localSheetId="0">#REF!</definedName>
    <definedName name="zb_sp">#REF!</definedName>
    <definedName name="zb_st" localSheetId="2">#REF!</definedName>
    <definedName name="zb_st" localSheetId="3">#REF!</definedName>
    <definedName name="zb_st" localSheetId="4">#REF!</definedName>
    <definedName name="zb_st" localSheetId="0">#REF!</definedName>
    <definedName name="zb_st">#REF!</definedName>
    <definedName name="zb_stop" localSheetId="2">#REF!</definedName>
    <definedName name="zb_stop" localSheetId="3">#REF!</definedName>
    <definedName name="zb_stop" localSheetId="4">#REF!</definedName>
    <definedName name="zb_stop" localSheetId="0">#REF!</definedName>
    <definedName name="zb_stop">#REF!</definedName>
    <definedName name="Zemní_práce" localSheetId="2">'[3]SO 51.4 Výkaz výměr'!#REF!</definedName>
    <definedName name="Zemní_práce" localSheetId="3">'[3]SO 51.4 Výkaz výměr'!#REF!</definedName>
    <definedName name="Zemní_práce" localSheetId="4">'[3]SO 51.4 Výkaz výměr'!#REF!</definedName>
    <definedName name="Zemní_práce">'[3]SO 51.4 Výkaz výměr'!#REF!</definedName>
    <definedName name="Zhotovitel" localSheetId="4">#REF!</definedName>
    <definedName name="Zhotovitel">#REF!</definedName>
  </definedNames>
  <calcPr calcId="152511"/>
</workbook>
</file>

<file path=xl/calcChain.xml><?xml version="1.0" encoding="utf-8"?>
<calcChain xmlns="http://schemas.openxmlformats.org/spreadsheetml/2006/main">
  <c r="A12" i="23" l="1"/>
  <c r="G31" i="23"/>
  <c r="I43" i="23"/>
  <c r="G43" i="23"/>
  <c r="E23" i="23"/>
  <c r="I39" i="23"/>
  <c r="G39" i="23"/>
  <c r="I42" i="23"/>
  <c r="G42" i="23"/>
  <c r="G35" i="23"/>
  <c r="I35" i="23"/>
  <c r="I51" i="23"/>
  <c r="G51" i="23"/>
  <c r="I49" i="23"/>
  <c r="G49" i="23"/>
  <c r="I48" i="23"/>
  <c r="G48" i="23"/>
  <c r="G21" i="23" l="1"/>
  <c r="A13" i="23"/>
  <c r="I14" i="33"/>
  <c r="G14" i="33"/>
  <c r="D12" i="21"/>
  <c r="I13" i="49"/>
  <c r="G13" i="49"/>
  <c r="I12" i="49"/>
  <c r="G12" i="49"/>
  <c r="I14" i="49"/>
  <c r="G14" i="49"/>
  <c r="G11" i="49"/>
  <c r="I11" i="49"/>
  <c r="D11" i="21" l="1"/>
  <c r="H12" i="21" l="1"/>
  <c r="A11" i="49"/>
  <c r="A12" i="49" s="1"/>
  <c r="A13" i="49" s="1"/>
  <c r="A14" i="49" s="1"/>
  <c r="I9" i="49"/>
  <c r="G10" i="49"/>
  <c r="G9" i="49" s="1"/>
  <c r="H11" i="21" s="1"/>
  <c r="E26" i="23"/>
  <c r="I33" i="23" l="1"/>
  <c r="G33" i="23"/>
  <c r="I46" i="23"/>
  <c r="G46" i="23"/>
  <c r="G22" i="20" l="1"/>
  <c r="I38" i="23" l="1"/>
  <c r="G38" i="23"/>
  <c r="G29" i="23"/>
  <c r="G26" i="23"/>
  <c r="E25" i="23"/>
  <c r="G25" i="23" s="1"/>
  <c r="E24" i="23"/>
  <c r="G24" i="23" s="1"/>
  <c r="G23" i="23"/>
  <c r="G20" i="23"/>
  <c r="G18" i="23" l="1"/>
  <c r="A11" i="33" l="1"/>
  <c r="A12" i="33" s="1"/>
  <c r="A13" i="33" s="1"/>
  <c r="A14" i="33" s="1"/>
  <c r="A15" i="33" s="1"/>
  <c r="I37" i="23"/>
  <c r="A15" i="23"/>
  <c r="A16" i="23" l="1"/>
  <c r="G40" i="23"/>
  <c r="G37" i="23"/>
  <c r="A17" i="23" l="1"/>
  <c r="I40" i="23"/>
  <c r="A18" i="23" l="1"/>
  <c r="A19" i="23" s="1"/>
  <c r="G36" i="23"/>
  <c r="I36" i="23"/>
  <c r="G13" i="33" l="1"/>
  <c r="I15" i="33"/>
  <c r="G15" i="33"/>
  <c r="I13" i="33"/>
  <c r="D1" i="21"/>
  <c r="G16" i="23"/>
  <c r="I16" i="23"/>
  <c r="K16" i="23" l="1"/>
  <c r="E13" i="23" s="1"/>
  <c r="G13" i="23" s="1"/>
  <c r="I47" i="23"/>
  <c r="G47" i="23"/>
  <c r="G28" i="23"/>
  <c r="D9" i="21"/>
  <c r="G27" i="23" l="1"/>
  <c r="K17" i="23"/>
  <c r="E12" i="23" s="1"/>
  <c r="G12" i="23" s="1"/>
  <c r="I17" i="23"/>
  <c r="G17" i="23"/>
  <c r="I15" i="23"/>
  <c r="K15" i="23" s="1"/>
  <c r="E11" i="23" s="1"/>
  <c r="G11" i="23" s="1"/>
  <c r="G10" i="23" s="1"/>
  <c r="G15" i="23"/>
  <c r="G12" i="20"/>
  <c r="A20" i="23" l="1"/>
  <c r="A21" i="23" s="1"/>
  <c r="G19" i="23"/>
  <c r="K19" i="23"/>
  <c r="I19" i="23"/>
  <c r="A22" i="23" l="1"/>
  <c r="K20" i="23"/>
  <c r="I20" i="23"/>
  <c r="A23" i="23" l="1"/>
  <c r="G12" i="33"/>
  <c r="G11" i="33"/>
  <c r="G10" i="33" s="1"/>
  <c r="G9" i="33" s="1"/>
  <c r="A24" i="23" l="1"/>
  <c r="A25" i="23" l="1"/>
  <c r="G21" i="20"/>
  <c r="D10" i="21"/>
  <c r="I12" i="33"/>
  <c r="H10" i="21"/>
  <c r="I11" i="33"/>
  <c r="G11" i="20"/>
  <c r="G50" i="23"/>
  <c r="G44" i="23"/>
  <c r="G41" i="23"/>
  <c r="G34" i="23"/>
  <c r="G22" i="23"/>
  <c r="G14" i="23" s="1"/>
  <c r="I50" i="23"/>
  <c r="I44" i="23"/>
  <c r="I41" i="23"/>
  <c r="I34" i="23"/>
  <c r="G23" i="20"/>
  <c r="G20" i="20"/>
  <c r="G17" i="20"/>
  <c r="D19" i="21"/>
  <c r="D16" i="21"/>
  <c r="D17" i="21"/>
  <c r="G18" i="20"/>
  <c r="G16" i="20"/>
  <c r="G14" i="20"/>
  <c r="A12" i="20"/>
  <c r="A14" i="20" s="1"/>
  <c r="G32" i="23" l="1"/>
  <c r="G30" i="23" s="1"/>
  <c r="G19" i="20"/>
  <c r="H19" i="21" s="1"/>
  <c r="G45" i="23"/>
  <c r="A26" i="23"/>
  <c r="I9" i="33"/>
  <c r="H16" i="21"/>
  <c r="G13" i="20"/>
  <c r="G15" i="20"/>
  <c r="H18" i="21" s="1"/>
  <c r="A16" i="20"/>
  <c r="A17" i="20" s="1"/>
  <c r="A18" i="20" s="1"/>
  <c r="A20" i="20" s="1"/>
  <c r="I9" i="23"/>
  <c r="G9" i="23" l="1"/>
  <c r="G10" i="20"/>
  <c r="A28" i="23"/>
  <c r="H17" i="21"/>
  <c r="A21" i="20"/>
  <c r="A23" i="20" s="1"/>
  <c r="I20" i="21"/>
  <c r="A29" i="23" l="1"/>
  <c r="A31" i="23"/>
  <c r="A22" i="20"/>
  <c r="H9" i="21"/>
  <c r="I13" i="21" s="1"/>
  <c r="A33" i="23" l="1"/>
  <c r="I22" i="21"/>
  <c r="H23" i="21" s="1"/>
  <c r="I25" i="21" s="1"/>
  <c r="A34" i="23" l="1"/>
  <c r="A35" i="23" l="1"/>
  <c r="A36" i="23" l="1"/>
  <c r="A37" i="23" s="1"/>
  <c r="A38" i="23" l="1"/>
  <c r="A39" i="23" l="1"/>
  <c r="A40" i="23" l="1"/>
  <c r="A41" i="23" l="1"/>
  <c r="A42" i="23" l="1"/>
  <c r="A43" i="23" l="1"/>
  <c r="A44" i="23" s="1"/>
  <c r="A46" i="23" s="1"/>
  <c r="A47" i="23" s="1"/>
  <c r="A48" i="23" s="1"/>
  <c r="A49" i="23" s="1"/>
  <c r="A50" i="23" s="1"/>
  <c r="A51" i="23" s="1"/>
</calcChain>
</file>

<file path=xl/sharedStrings.xml><?xml version="1.0" encoding="utf-8"?>
<sst xmlns="http://schemas.openxmlformats.org/spreadsheetml/2006/main" count="350" uniqueCount="212">
  <si>
    <t xml:space="preserve">Část:   </t>
  </si>
  <si>
    <t xml:space="preserve">Zhotovitel:   </t>
  </si>
  <si>
    <t>P.Č.</t>
  </si>
  <si>
    <t>Kód položky</t>
  </si>
  <si>
    <t>Popis</t>
  </si>
  <si>
    <t>MJ</t>
  </si>
  <si>
    <t>Množství celkem</t>
  </si>
  <si>
    <t>Cena jednotková</t>
  </si>
  <si>
    <t>Cena celkem</t>
  </si>
  <si>
    <t>Celkem</t>
  </si>
  <si>
    <t>Hmotnost jednotková</t>
  </si>
  <si>
    <t>Objednatel:</t>
  </si>
  <si>
    <t>Stavba:</t>
  </si>
  <si>
    <t>Objekt:</t>
  </si>
  <si>
    <t>m2</t>
  </si>
  <si>
    <t>Hmotnost
celkem</t>
  </si>
  <si>
    <t xml:space="preserve">JKSO:   </t>
  </si>
  <si>
    <t>Zemní práce</t>
  </si>
  <si>
    <t>kus</t>
  </si>
  <si>
    <t>Suť jednotková</t>
  </si>
  <si>
    <t>Suť
celkem</t>
  </si>
  <si>
    <t>Součástí jednotkových cen položek musí být: .</t>
  </si>
  <si>
    <t xml:space="preserve"> - dodávka včetně montáže pokud není uvedeno jednotlivě.</t>
  </si>
  <si>
    <t xml:space="preserve"> - příplatky na případné ztížené podmínky, které nejsou vykázány zvlášť.</t>
  </si>
  <si>
    <t xml:space="preserve">Poznámka: Uchazeč musí stanovit jednotkové ceny položek podle individuální kalkulace s využitím projektové dokumentace a zohlednit konkrétní materiálovou a konstrukční charakteristiku prací a dodávek. </t>
  </si>
  <si>
    <t>Oceněný soupis prací</t>
  </si>
  <si>
    <t>Komunikace</t>
  </si>
  <si>
    <t>kpl</t>
  </si>
  <si>
    <t>1</t>
  </si>
  <si>
    <t>VON - vedlejší a ostatní náklady</t>
  </si>
  <si>
    <t>Výpočet, komentář, odkaz na část dokumentace</t>
  </si>
  <si>
    <t>Zařízení staveniště</t>
  </si>
  <si>
    <t>Zařízení staveniště - zřízení, provoz, odstranění - položka obsahuje veškeré náklady zařízení staveniště, které nejsou uvedeny zvlášť</t>
  </si>
  <si>
    <t>Projektové práce</t>
  </si>
  <si>
    <t>Dokumentace skutečného provedení stavby</t>
  </si>
  <si>
    <t>Geodetické práce</t>
  </si>
  <si>
    <t>Vytyčení stavby a geodetické práce dodavatele</t>
  </si>
  <si>
    <t>Zaměření skutečného provedení stavby</t>
  </si>
  <si>
    <t>Ostatní náklady</t>
  </si>
  <si>
    <t xml:space="preserve">Opatření při výskytu kolizí </t>
  </si>
  <si>
    <t>Celková rekapitulace nákladů v Kč</t>
  </si>
  <si>
    <t>Druh nákladů</t>
  </si>
  <si>
    <t>Náklad v Kč</t>
  </si>
  <si>
    <t>Vedlejší a ostatní náklady</t>
  </si>
  <si>
    <t>Vedlejší a ostatní náklady celkem</t>
  </si>
  <si>
    <t xml:space="preserve">Cena stavby bez DPH </t>
  </si>
  <si>
    <t>DPH 21%</t>
  </si>
  <si>
    <t xml:space="preserve">Cena stavby včetně DPH </t>
  </si>
  <si>
    <t xml:space="preserve">Při vyplňování soupisu prací je nutné respektovat dále uvedené pokyny: </t>
  </si>
  <si>
    <t>1) Při zpracování nabídky je nutné využít všech částí (dílů) projektu pro výběr zhotovitele (zák. č. 137/2006 Sb., §44, odst. (4), písm. a), tj. technické zprávy, všech výkresů, tabulek a specifikací materiálů.</t>
  </si>
  <si>
    <t xml:space="preserve">2) Součástí nabídkové ceny musí být veškeré náklady, aby cena byla konečná a zahrnovala celou dodávku a montáž, včetně přesunu hmot, lešení, pomocné konstrukce, zvedací mechanismy, povinné zkoušky, vzorky, atesty, apod.  (pokud není uvedeno zvlášť). </t>
  </si>
  <si>
    <t>3) Součástí jednotkových cen položek je i inženýrská činnost zhotovitele, komplexní zkoušky, včetně zkušebního provozu a zaregulování,  včetně nákladů na spotřebu energií, kompletační a koordinační činnost, pojištění stavby, provozní řády, včetně zásahové dokumentace, návodů na obsluhu, potvrzení o shodě, apod. Tyto náklady musejí být rozpuštěny do nabídkových cen a nebudou zvlášť hrazeny.</t>
  </si>
  <si>
    <t xml:space="preserve">4) Každá uchazečem vyplněná položka musí obsahovat veškeré technicky a logicky dovoditélné součásti dodávky a montáže. </t>
  </si>
  <si>
    <t xml:space="preserve">5) Dodávky a montáže uvedené v nabídce musí být, včetně veškerého souvisejícího doplňkového, podružného a montážního materiálu, tak, aby celé zařízení bylo funkční a splňovalo všechny předpisy, které se na ně vztahují  (např. hmoždinky, šrouby, upevňovací prvky, návlečky, popisky, štítky, apod)  </t>
  </si>
  <si>
    <t>6) V průběhu provádění prací budou respektovány všechny příslušné platné předpisy a požadavky BOZP. Náklady vyplývající z jejich dodržení jsou součástí jednotkových cen a nebudou zvlášť hrazeny.</t>
  </si>
  <si>
    <t>7) Označení výrobků konkrétním výrobcem v projektu vyjadřuje standard požadované kvality (zák. č. 137/2006 Sb, §44, odst. (11). Pokud uchazeč nabídne produkt od jiného výrobce je povinen dodržet standard technických parametrů a vzhledu a zároveň, přejímá odpovědnost za správnost náhrady a koordinaci se všemi navazujícími profesemi.</t>
  </si>
  <si>
    <t xml:space="preserve"> </t>
  </si>
  <si>
    <t xml:space="preserve"> - vnitrostaveništní přesun hmot, odvoz a likvidace vybouraného a demontovaného materiálu, pokud není uvedeno zvlášť.</t>
  </si>
  <si>
    <t>Stavební část celkem</t>
  </si>
  <si>
    <t>Stavební část</t>
  </si>
  <si>
    <t>Vytýčení inženýrských sítí</t>
  </si>
  <si>
    <t>E</t>
  </si>
  <si>
    <t xml:space="preserve">Výpočet a komentář </t>
  </si>
  <si>
    <t>9</t>
  </si>
  <si>
    <t>Ostatní konstrukce</t>
  </si>
  <si>
    <t>Základy</t>
  </si>
  <si>
    <t>ksden</t>
  </si>
  <si>
    <t>Položka zahrnuje odstranění, demontáž a odklizení materiálu s odvozem na předepsané místo</t>
  </si>
  <si>
    <t>Cenová soustava:</t>
  </si>
  <si>
    <t>03100</t>
  </si>
  <si>
    <t>02940</t>
  </si>
  <si>
    <t>02911</t>
  </si>
  <si>
    <t>02730</t>
  </si>
  <si>
    <t>02620</t>
  </si>
  <si>
    <t>ODSTRANĚNÍ KRYTU ZPEVNĚNÝCH PLOCH S ASFALT POJIVEM, ODVOZ DO 20KM</t>
  </si>
  <si>
    <t>ODSTRAN PODKL ZPEVNĚNÝCH PLOCH Z KAMENIVA NESTMEL, ODVOZ DO 20KM</t>
  </si>
  <si>
    <t xml:space="preserve"> Položka zahrnuje veškerou manipulaci s vybouranou sutí a s vybouranými hmotami vč. uložení na skládku.</t>
  </si>
  <si>
    <t xml:space="preserve">
Položka zahrnuje veškerou manipulaci s vybouranou sutí a s vybouranými hmotami vč. uložení na skládku.</t>
  </si>
  <si>
    <t>11351</t>
  </si>
  <si>
    <t>ODSTRANĚNÍ ZÁHONOVÝCH OBRUBNÍKŮ, ODVOZ DO 5KM</t>
  </si>
  <si>
    <t>SEJMUTÍ ORNICE NEBO LESNÍ PŮDY S ODVOZEM DO 20KM</t>
  </si>
  <si>
    <t xml:space="preserve">ÚPRAVA PLÁNĚ SE ZHUTNĚNÍM V HORNINĚ TŘ. I </t>
  </si>
  <si>
    <t>ÚPRAVA PLÁNĚ BEZ ZHUTNĚNÍ</t>
  </si>
  <si>
    <t>ZALOŽENÍ TRÁVNÍKU HYDROOSEVEM NA ORNICI</t>
  </si>
  <si>
    <t>Zahrnuje dodání předepsané travní směsi, hydroosev na ornici, zalévání, první pokosení, to vše bez ohledu na sklon terénu</t>
  </si>
  <si>
    <t>OŠETŘOVÁNÍ TRÁVNÍKU</t>
  </si>
  <si>
    <t>Zahrnuje pokosení se shrabáním, naložení shrabků na dopravní prostředek, s odvozem a se složením, to vše bez ohledu na sklon terénuzahrnuje nutné zalití a hnojení</t>
  </si>
  <si>
    <t>CHEMICKÉ ODPLEVELENÍ CELOPLOŠNÉ</t>
  </si>
  <si>
    <t>18600</t>
  </si>
  <si>
    <t>ZALÉVÁNÍ VODOU</t>
  </si>
  <si>
    <t>SLOUPKY A STOJKY DZ Z OCEL TRUBEK ZABETON DEMONTÁŽ</t>
  </si>
  <si>
    <t>VODOROVNÉ DOPRAVNÍ ZNAČENÍ BARVOU HLADKÉ - DODÁVKA A POKLÁDKA</t>
  </si>
  <si>
    <t>Položka zahrnuje:dodání a pokládku kamenných obrubníků o rozměrech předepsaných zadávací dokumentacíbetonové lože i boční betonovou opěrku.</t>
  </si>
  <si>
    <t>Cenová databáze</t>
  </si>
  <si>
    <t>Cenová soustava</t>
  </si>
  <si>
    <t>03720</t>
  </si>
  <si>
    <t>zahrnuje objednatelem povolené náklady na požadovaná zařízení zhotovitele
Úhrnná částka na položku musí pokrýt všechny dočasné úpravy na regulaci dopravy i pěší po staveništi. Zahrnuje náklady na veškeré dočasné svislé resp. vodorovné dopravní značení vč. jeho odstranění, které neobsahuje Dopravně-inženýrské opatření včetně proojednání s dotčenými orgány. Případné vícenáklady z důvodů ztížení
stavby částečným, či plným provozem, které nejsou obsahem této položky, budou zahrnuty do cen jednotlivých položek stavby a nemohou být důvodem pro pozdější zvyšování nákladů stavby</t>
  </si>
  <si>
    <t>Hm. jednotková</t>
  </si>
  <si>
    <t>8)  Materiály a výrobky jmenovitě uvedené ve výkazu výměr či projektové dokumentaci nejsou závazné, ale jsou jen reprezentanty určeného kvalitativního standardu. Pokud zadávací dokumentace, resp. výkazy výměru obsahují požadavky na určité obchodní názvy materiálů a výrobků nebo odkazy na obchodní názvy firem nebo označení původu, uchazeč to při zpracování nabídky bude chápat jako vymezení kvalitativního standardu. Zadavatel v takovém případě umožňuje pro plnění veřejné zakázky použití i jiných, kvalitativně, esteticky a technicky vhodných řešení, pokud bude vymezený kvalitativní standard dodržen nebo bude mít lepší parametry.</t>
  </si>
  <si>
    <t>Zřízení parkovacích stání v ulici Semilská</t>
  </si>
  <si>
    <t>SO 130 Definitivní dopravní značení</t>
  </si>
  <si>
    <t>SO 101 Komunikace a zpevněné plochy</t>
  </si>
  <si>
    <t>SO 131 Provizorní dopravní značení</t>
  </si>
  <si>
    <t>Položka zahrnuje sazbu za pronájem dopravních značek a zařízení, počet jednotek je určen jako součin počtu značek a počtu dní použití</t>
  </si>
  <si>
    <t>916339</t>
  </si>
  <si>
    <t>SMĚROVACÍ DESKY Z4 - NÁJEMNÉ</t>
  </si>
  <si>
    <t>Položka zahrnuje sazbu za pronájem zařízení. Počet měrných jednotek se určí jako součin počtu zařízení a počtu dní použití
- nutnou opravu poškozených částínezahrnuje dodávku značky</t>
  </si>
  <si>
    <t>914149</t>
  </si>
  <si>
    <t>DOPRAV ZNAČ ZÁKL VEL OCEL FÓLIE TŘ 3 - NÁJEMNÉ</t>
  </si>
  <si>
    <t>914449</t>
  </si>
  <si>
    <t>DOPRAV ZNAČ 100X150CM OCEL FÓLIE TŘ 3 - NÁJEMNÉ</t>
  </si>
  <si>
    <t>914929</t>
  </si>
  <si>
    <t>SLOUPKY A STOJKY DZ Z OCEL TRUBEK DO PATKY NÁJEMNÉ</t>
  </si>
  <si>
    <t>OTSKP 2019</t>
  </si>
  <si>
    <t>Položka zahrnuje sazbu za pronájem dopravních značek a zařízení. Počet měrných jednotek se určí jako součin počtu sloupků a počtu dní použití</t>
  </si>
  <si>
    <t>914141</t>
  </si>
  <si>
    <t>DOPRAV ZNAČ ZÁKL VEL OCEL FÓLIE TŘ 3 - DODÁVKA A MONT</t>
  </si>
  <si>
    <t>914143</t>
  </si>
  <si>
    <t>DOPRAV ZNAČ ZÁKL VEL OCEL FÓLIE TŘ 3 - DEMONTÁŽ</t>
  </si>
  <si>
    <t>914913</t>
  </si>
  <si>
    <t>914921</t>
  </si>
  <si>
    <t>SLOUPKY A STOJKY DOPRAVNÍCH ZNAČEK Z OCEL TRUBEK DO PATKY - DODÁVKA A MONTÁŽ</t>
  </si>
  <si>
    <t>Položka zahrnuje:
- sloupky a upevňovací zařízení včetně jejich osazení (betonová patka, zemní práce)</t>
  </si>
  <si>
    <t>Položka zahrnuje:
- dodávku a montáž značek v požadovaném provedení</t>
  </si>
  <si>
    <t>915111</t>
  </si>
  <si>
    <t>Položka zahrnuje:
- dodání a pokládku nátěrového materiálu (měří se pouze natíraná plocha)
- předznačení a reflexní úpravu</t>
  </si>
  <si>
    <t>Zkouška zemní pláně, modul přetvárnosti, zatěžovací zkouška deskou, míra zhutnění</t>
  </si>
  <si>
    <t>OST_01</t>
  </si>
  <si>
    <t>Autorský dozor</t>
  </si>
  <si>
    <t>Pomoc práce zajišť nebo zříz regulaci a ochranu dopravy</t>
  </si>
  <si>
    <t>Digitální i tištěná forma v požadovaném počtu paré</t>
  </si>
  <si>
    <t>Položka obsahuje: Vybudování zařízení staveniště (nutného pro výkon činnosti zhotovitele a jeho subdodavatelů - vybavení staveniště, zabezpečení staveniště), stroje a zařízení, zvedací mechanismy, označení stavby, provozní náklady (ostraha, nájmy, poplatky, údržba), včetně čištění komunikací, průběžného a závěrečného úklidu stavby, vyklizení staveniště (včetně vybourání a odvozu veškerého zařízení, uvedení do původního stavu)</t>
  </si>
  <si>
    <t>0</t>
  </si>
  <si>
    <t>Všeobecné konstrukce a práce</t>
  </si>
  <si>
    <t>014102</t>
  </si>
  <si>
    <t>POPLATKY ZA SKLÁDKU</t>
  </si>
  <si>
    <t>T</t>
  </si>
  <si>
    <t>Vybouraný asfalt
Položka 'zahrnuje veškeré poplatky provozovateli skládky související s uložením odpadu na skládce.</t>
  </si>
  <si>
    <t>Položka zahrnuje úpravu pláně včetně vyrovnání výškových rozdílů. Míru zhutnění určuje projekt.</t>
  </si>
  <si>
    <t>Položka zahrnuje úpravu pláně včetně vyrovnání výškových rozdílů</t>
  </si>
  <si>
    <t>917211</t>
  </si>
  <si>
    <t>ZÁHONOVÉ OBRUBY Z BETONOVÝCH OBRUBNÍKŮ ŠÍŘ 50MM</t>
  </si>
  <si>
    <t>Položka zahrnuje:dodání a pokládku betonových obrubníků o rozměrech předepsaných zadávací dokumentací
betonové lože i boční betonovou opěrku.</t>
  </si>
  <si>
    <t>917223</t>
  </si>
  <si>
    <t>SILNIČNÍ A CHODNÍKOVÉ OBRUBY Z BETONOVÝCH OBRUBNÍKŮ ŠÍŘ 100MM</t>
  </si>
  <si>
    <t>M</t>
  </si>
  <si>
    <t>917224</t>
  </si>
  <si>
    <t>SILNIČNÍ A CHODNÍKOVÉ OBRUBY Z BETONOVÝCH OBRUBNÍKŮ ŠÍŘ 150MM</t>
  </si>
  <si>
    <t>Položka zahrnuje řezání vozovkové vrstvy v předepsané tloušťce, včetně spotřeby vody</t>
  </si>
  <si>
    <t>919111</t>
  </si>
  <si>
    <t>ŘEZÁNÍ ASFALTOVÉHO KRYTU VOZOVEK TL DO 50MM</t>
  </si>
  <si>
    <t>919113</t>
  </si>
  <si>
    <t>ŘEZÁNÍ ASFALTOVÉHO KRYTU VOZOVEK TL DO 150MM</t>
  </si>
  <si>
    <t>931317</t>
  </si>
  <si>
    <t>TĚSNĚNÍ DILATAČ SPAR ASF ZÁLIVKOU PRŮŘ DO 1000MM2</t>
  </si>
  <si>
    <t>Položka zahrnuje dodávku a osazení předepsaného materiálu, očištění ploch spáry před úpravou, očištění okolí spáry po úpravě, nezahrnuje těsnící profil</t>
  </si>
  <si>
    <t>561132</t>
  </si>
  <si>
    <t>PODKLADNÍ BETON TŘ. II TL. DO 150MM</t>
  </si>
  <si>
    <t>M2</t>
  </si>
  <si>
    <t>Položka zahrnuje:
-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</si>
  <si>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56332</t>
  </si>
  <si>
    <t>VOZOVKOVÉ VRSTVY ZE ŠTĚRKODRTI TL. DO 100MM</t>
  </si>
  <si>
    <t>56334</t>
  </si>
  <si>
    <t>VOZOVKOVÉ VRSTVY ZE ŠTĚRKODRTI TL. DO 200MM</t>
  </si>
  <si>
    <t>Položka zahrnuje:
- dodání kameniva předepsané kvality a zrnitosti
- rozprostření a zhutnění vrstvy v předepsané tloušťce
- zřízení vrstvy bez rozlišení šířky, pokládání vrstvy po etapách
- nezahrnuje postřiky, nátěry</t>
  </si>
  <si>
    <t>572214</t>
  </si>
  <si>
    <t>SPOJOVACÍ POSTŘIK Z MODIFIK EMULZE DO 0,5KG/M2</t>
  </si>
  <si>
    <t>Položka zahrnuje:
- dodání všech předepsaných materiálů pro postřiky v předepsaném množství
- provedení dle předepsaného technologického předpisu
- zřízení vrstvy bez rozlišení šířky, pokládání vrstvy po etapách
- úpravu napojení, ukončení</t>
  </si>
  <si>
    <t>575B53</t>
  </si>
  <si>
    <t>LITÝ ASFALT MA II (KŘIŽ, PARKOVIŠTĚ, ZASTÁVKY) 11 TL. 40MM</t>
  </si>
  <si>
    <t>575C53</t>
  </si>
  <si>
    <t>LITÝ ASFALT MA IV (OCHRANA MOSTNÍ IZOLACE) 11 TL. 40MM</t>
  </si>
  <si>
    <t>Položka zahrnuje:
-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</si>
  <si>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582611</t>
  </si>
  <si>
    <t>KRYTY Z BETON DLAŽDIC SE ZÁMKEM ŠEDÝCH TL 60MM DO LOŽE Z KAM</t>
  </si>
  <si>
    <t>582612</t>
  </si>
  <si>
    <t>KRYTY Z BETON DLAŽDIC SE ZÁMKEM ŠEDÝCH TL 80MM DO LOŽE Z KAM</t>
  </si>
  <si>
    <t>Položka zahrnuje:
-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</si>
  <si>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58261A</t>
  </si>
  <si>
    <t>KRYTY Z BETON DLAŽDIC SE ZÁMKEM BAREV RELIÉF TL 60MM DO LOŽE Z KAM</t>
  </si>
  <si>
    <t>58401</t>
  </si>
  <si>
    <t>VOZOVKOVÉ KRYTY Z VEGETAČNÍCH DÍLCŮ DO LOŽE Z KAM TL DO 100MM</t>
  </si>
  <si>
    <t>57622</t>
  </si>
  <si>
    <t>POSYP KAMENIVEM DRCENÝM 10KG/M2</t>
  </si>
  <si>
    <t>Položka zahrnuje:
- dodání kameniva předepsané kvality a zrnitosti
- posyp předepsaným množstvím</t>
  </si>
  <si>
    <t>18223</t>
  </si>
  <si>
    <t>ROZPROSTŘENÍ ORNICE VE SVAHU V TL DO 0,20M</t>
  </si>
  <si>
    <t>Položka zahrnuje celoplošný postřik a chemickou likvidace nežádoucích rostlin nebo jejích částí a zabránění jejich dalšímu růstu na urovnaném volném terénu</t>
  </si>
  <si>
    <t>Položka zahrnuje:nutné přemístění ornice z dočasných skládek vzdálených do 50mrozprostření ornice v předepsané tloušťce ve svahu přes 1:5</t>
  </si>
  <si>
    <t>Položka zahrnuje veškerý materiál, výrobky a polotovary, včetně mimostaveništní a vnitrostaveništní dopravy (rovněž přesuny), včetně naložení a složení, případně s uložením</t>
  </si>
  <si>
    <t>21197</t>
  </si>
  <si>
    <t>OPLÁŠTĚNÍ ODVODŇOVACÍCH ŽEBER Z GEOTEXTILIE</t>
  </si>
  <si>
    <t>212655</t>
  </si>
  <si>
    <t>TRATIVODY KOMPL Z TRUB Z PLAST HM DN DO 300MM, RÝHA TŘ I</t>
  </si>
  <si>
    <t>Položka zahrnuje dodávku předepsané geotextilie, mimostaveništní a vnitrostaveništní dopravu a její uložení včetně potřebných přesahů (nezapočítávají se do výměry)</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</si>
  <si>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</si>
  <si>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587206</t>
  </si>
  <si>
    <t>PŘEDLÁŽDĚNÍ KRYTU Z BETONOVÝCH DLAŽDIC SE ZÁMKEM</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</si>
  <si>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</si>
  <si>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17180</t>
  </si>
  <si>
    <t>ULOŽENÍ SYPANINY DO NÁSYPŮ Z NAKUPOVANÝCH MATERIÁLŮ</t>
  </si>
  <si>
    <t>M3</t>
  </si>
  <si>
    <t>Položka zahrnuje:
- kompletní provedení zemní konstrukce (násypového tělesa včetně aktivní zóny)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</si>
  <si>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121108</t>
  </si>
  <si>
    <t>Položka zahrnuje sejmutí ornice bez ohledu na tloušťku vrstvy a její vodorovnou dopravunezahrnuje uložení na trvalou skládku</t>
  </si>
  <si>
    <t xml:space="preserve">Položka zahrnuje veškerou manipulaci s vybouranou sutí a s vybouranými hmotami vč. uložení na skládku. </t>
  </si>
  <si>
    <t>465512</t>
  </si>
  <si>
    <t>DLAŽBY Z LOMOVÉHO KAMENE NA MC</t>
  </si>
  <si>
    <t>Položka zahrnuje:
- nutné zemní práce (svahování, úpravu pláně a pod.)
- zřízení spojovací vrstvy
- zřízení lože dlažby z cementové malty předepsané kvality a předepsané tloušťky
- dodávku a položení dlažby z lomového kamene do předepsaného tvaru
- spárování, těsnění, tmelení a vyplnění spar MC případně s vyklínováním
- úprava povrchu pro odvedení srážkové vody
- nezahrnuje podklad pod dlažbu, vykazuje se samostatně položkami SD 45</t>
  </si>
  <si>
    <t>Kamenivo z podkladních vrstev
'Položka 'zahrnuje veškeré poplatky provozovateli skládky související s uložením odpadu na skládce.</t>
  </si>
  <si>
    <t>Vybourané obrubníky
'Položka 'zahrnuje veškeré poplatky provozovateli skládky související s uložením odpadu na skládce.</t>
  </si>
  <si>
    <t>Vodorovné konstrukce</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</si>
</sst>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0\ &quot;Kč&quot;;[Red]\-#,##0\ &quot;Kč&quot;"/>
    <numFmt numFmtId="8" formatCode="#,##0.00\ &quot;Kč&quot;;[Red]\-#,##0.00\ &quot;Kč&quot;"/>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0.000"/>
    <numFmt numFmtId="166" formatCode="#,##0.00;\-#,##0.00"/>
    <numFmt numFmtId="167" formatCode="#,##0.00_ ;\-#,##0.00\ "/>
    <numFmt numFmtId="168" formatCode="#,##0.000_ ;\-#,##0.000\ "/>
    <numFmt numFmtId="169" formatCode="#,##0.000"/>
    <numFmt numFmtId="170" formatCode="#,##0.00000_ ;\-#,##0.00000\ "/>
    <numFmt numFmtId="171" formatCode="0&quot;.&quot;"/>
    <numFmt numFmtId="172" formatCode="#,##0&quot; Kč&quot;;[Red]\-#,##0&quot; Kč&quot;"/>
    <numFmt numFmtId="173" formatCode="#,##0.00&quot; Kč&quot;;[Red]\-#,##0.00&quot; Kč&quot;"/>
    <numFmt numFmtId="174" formatCode="_-* #,##0\ _z_ł_-;\-* #,##0\ _z_ł_-;_-* &quot;- &quot;_z_ł_-;_-@_-"/>
    <numFmt numFmtId="175" formatCode="_-* #,##0.00\ _z_ł_-;\-* #,##0.00\ _z_ł_-;_-* \-??\ _z_ł_-;_-@_-"/>
    <numFmt numFmtId="176" formatCode="_-* #,##0.00&quot; zł&quot;_-;\-* #,##0.00&quot; zł&quot;_-;_-* \-??&quot; zł&quot;_-;_-@_-"/>
    <numFmt numFmtId="177" formatCode="_-* #,##0_-;\-* #,##0_-;_-* \-_-;_-@_-"/>
    <numFmt numFmtId="178" formatCode="_-* #,##0.00_-;\-* #,##0.00_-;_-* \-??_-;_-@_-"/>
    <numFmt numFmtId="179" formatCode="_-* #,##0\ &quot;zł&quot;_-;\-* #,##0\ &quot;zł&quot;_-;_-* &quot;-&quot;\ &quot;zł&quot;_-;_-@_-"/>
    <numFmt numFmtId="180" formatCode="_-* #,##0&quot; zł&quot;_-;\-* #,##0&quot; zł&quot;_-;_-* &quot;- zł&quot;_-;_-@_-"/>
    <numFmt numFmtId="181" formatCode="_-\Ł* #,##0_-;&quot;-Ł&quot;* #,##0_-;_-\Ł* \-_-;_-@_-"/>
    <numFmt numFmtId="182" formatCode="_-\Ł* #,##0.00_-;&quot;-Ł&quot;* #,##0.00_-;_-\Ł* \-??_-;_-@_-"/>
    <numFmt numFmtId="183" formatCode="_-* #,##0&quot; z³&quot;_-;\-* #,##0&quot; z³&quot;_-;_-* &quot;- z³&quot;_-;_-@_-"/>
    <numFmt numFmtId="184" formatCode="_-* #,##0.00&quot; z³&quot;_-;\-* #,##0.00&quot; z³&quot;_-;_-* \-??&quot; z³&quot;_-;_-@_-"/>
    <numFmt numFmtId="185" formatCode="#,##0.0"/>
    <numFmt numFmtId="186" formatCode="0.0"/>
    <numFmt numFmtId="187" formatCode="[$-409]General"/>
    <numFmt numFmtId="188" formatCode="_-* #,##0\ _K_č_-;\-* #,##0\ _K_č_-;_-* &quot;- &quot;_K_č_-;_-@_-"/>
    <numFmt numFmtId="189" formatCode="_-* #,##0.00\ _K_č_-;\-* #,##0.00\ _K_č_-;_-* \-??\ _K_č_-;_-@_-"/>
  </numFmts>
  <fonts count="109">
    <font>
      <sz val="8"/>
      <name val="MS Sans Serif"/>
      <charset val="1"/>
    </font>
    <font>
      <sz val="11"/>
      <color theme="1"/>
      <name val="Calibri"/>
      <family val="2"/>
      <charset val="238"/>
      <scheme val="minor"/>
    </font>
    <font>
      <sz val="10"/>
      <color theme="1"/>
      <name val="Arial"/>
      <family val="2"/>
      <charset val="238"/>
    </font>
    <font>
      <b/>
      <sz val="14"/>
      <color indexed="10"/>
      <name val="Arial CE"/>
      <charset val="238"/>
    </font>
    <font>
      <sz val="8"/>
      <name val="Arial CE"/>
      <charset val="238"/>
    </font>
    <font>
      <b/>
      <sz val="8"/>
      <name val="Arial CE"/>
      <charset val="238"/>
    </font>
    <font>
      <sz val="8"/>
      <name val="Arial CYR"/>
      <charset val="238"/>
    </font>
    <font>
      <sz val="8"/>
      <name val="Arial"/>
      <family val="2"/>
      <charset val="238"/>
    </font>
    <font>
      <sz val="7"/>
      <name val="Arial CE"/>
      <charset val="238"/>
    </font>
    <font>
      <sz val="8"/>
      <name val="MS Sans Serif"/>
      <family val="2"/>
      <charset val="238"/>
    </font>
    <font>
      <b/>
      <sz val="8"/>
      <color indexed="10"/>
      <name val="Arial CE"/>
      <charset val="238"/>
    </font>
    <font>
      <sz val="8"/>
      <color indexed="10"/>
      <name val="MS Sans Serif"/>
      <family val="2"/>
      <charset val="238"/>
    </font>
    <font>
      <sz val="8"/>
      <name val="MS Sans Serif"/>
      <family val="2"/>
      <charset val="1"/>
    </font>
    <font>
      <sz val="8"/>
      <name val="MS Sans Serif"/>
      <family val="2"/>
      <charset val="238"/>
    </font>
    <font>
      <sz val="10"/>
      <name val="Helv"/>
      <charset val="238"/>
    </font>
    <font>
      <u/>
      <sz val="8"/>
      <color indexed="12"/>
      <name val="MS Sans Serif"/>
      <family val="2"/>
      <charset val="238"/>
    </font>
    <font>
      <sz val="10"/>
      <name val="Arial"/>
      <family val="2"/>
      <charset val="238"/>
    </font>
    <font>
      <b/>
      <sz val="10"/>
      <name val="Arial"/>
      <family val="2"/>
      <charset val="238"/>
    </font>
    <font>
      <sz val="10"/>
      <name val="Arial CE"/>
      <charset val="238"/>
    </font>
    <font>
      <b/>
      <u/>
      <sz val="8"/>
      <color indexed="10"/>
      <name val="Arial CE"/>
      <family val="2"/>
      <charset val="238"/>
    </font>
    <font>
      <b/>
      <i/>
      <sz val="9"/>
      <name val="Arial"/>
      <family val="2"/>
      <charset val="238"/>
    </font>
    <font>
      <sz val="10"/>
      <name val="Helv"/>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b/>
      <sz val="9"/>
      <name val="Arial CE"/>
      <charset val="238"/>
    </font>
    <font>
      <sz val="7"/>
      <name val="Arial CE"/>
      <family val="2"/>
      <charset val="238"/>
    </font>
    <font>
      <b/>
      <sz val="8"/>
      <name val="Arial CE"/>
      <family val="2"/>
      <charset val="238"/>
    </font>
    <font>
      <sz val="8"/>
      <name val="Arial CE"/>
      <family val="2"/>
      <charset val="238"/>
    </font>
    <font>
      <b/>
      <sz val="8"/>
      <name val="Arial CE"/>
      <charset val="110"/>
    </font>
    <font>
      <sz val="10"/>
      <name val="Arial Narrow"/>
      <family val="2"/>
      <charset val="238"/>
    </font>
    <font>
      <sz val="10"/>
      <name val="Arial CE"/>
      <family val="2"/>
      <charset val="238"/>
    </font>
    <font>
      <sz val="10"/>
      <name val="MS Sans Serif"/>
      <family val="2"/>
      <charset val="238"/>
    </font>
    <font>
      <sz val="10"/>
      <name val="Univers (WN)"/>
      <charset val="238"/>
    </font>
    <font>
      <sz val="10"/>
      <color indexed="9"/>
      <name val="Arial"/>
      <family val="2"/>
      <charset val="238"/>
    </font>
    <font>
      <sz val="10"/>
      <color indexed="8"/>
      <name val="Arial"/>
      <family val="2"/>
      <charset val="238"/>
    </font>
    <font>
      <sz val="10"/>
      <color indexed="16"/>
      <name val="Arial"/>
      <family val="2"/>
      <charset val="238"/>
    </font>
    <font>
      <b/>
      <sz val="10"/>
      <color indexed="53"/>
      <name val="Arial"/>
      <family val="2"/>
      <charset val="238"/>
    </font>
    <font>
      <sz val="10"/>
      <color indexed="12"/>
      <name val="Arial CE"/>
      <family val="2"/>
      <charset val="238"/>
    </font>
    <font>
      <b/>
      <sz val="10"/>
      <color indexed="8"/>
      <name val="Arial"/>
      <family val="2"/>
      <charset val="238"/>
    </font>
    <font>
      <b/>
      <sz val="12"/>
      <name val="Arial CE"/>
      <family val="2"/>
      <charset val="238"/>
    </font>
    <font>
      <sz val="10"/>
      <color indexed="17"/>
      <name val="Arial"/>
      <family val="2"/>
      <charset val="238"/>
    </font>
    <font>
      <b/>
      <sz val="15"/>
      <color indexed="62"/>
      <name val="Arial"/>
      <family val="2"/>
      <charset val="238"/>
    </font>
    <font>
      <b/>
      <sz val="13"/>
      <color indexed="62"/>
      <name val="Arial"/>
      <family val="2"/>
      <charset val="238"/>
    </font>
    <font>
      <b/>
      <sz val="11"/>
      <color indexed="62"/>
      <name val="Arial"/>
      <family val="2"/>
      <charset val="238"/>
    </font>
    <font>
      <b/>
      <sz val="24"/>
      <name val="Tahoma"/>
      <family val="2"/>
      <charset val="238"/>
    </font>
    <font>
      <u/>
      <sz val="10"/>
      <color indexed="12"/>
      <name val="Arial CE"/>
      <family val="2"/>
      <charset val="238"/>
    </font>
    <font>
      <b/>
      <sz val="10"/>
      <color indexed="9"/>
      <name val="Arial"/>
      <family val="2"/>
      <charset val="238"/>
    </font>
    <font>
      <sz val="10"/>
      <color indexed="62"/>
      <name val="Arial"/>
      <family val="2"/>
      <charset val="238"/>
    </font>
    <font>
      <sz val="10"/>
      <color indexed="16"/>
      <name val="Arial CE"/>
      <family val="2"/>
      <charset val="238"/>
    </font>
    <font>
      <sz val="8"/>
      <color indexed="8"/>
      <name val=".HelveticaLightTTEE"/>
      <family val="2"/>
      <charset val="2"/>
    </font>
    <font>
      <sz val="10"/>
      <color indexed="53"/>
      <name val="Arial"/>
      <family val="2"/>
      <charset val="238"/>
    </font>
    <font>
      <b/>
      <sz val="11"/>
      <color indexed="10"/>
      <name val="Arial CE"/>
      <family val="2"/>
      <charset val="238"/>
    </font>
    <font>
      <b/>
      <sz val="10"/>
      <color indexed="10"/>
      <name val="Arial CE"/>
      <family val="2"/>
      <charset val="238"/>
    </font>
    <font>
      <sz val="10"/>
      <color indexed="60"/>
      <name val="Arial"/>
      <family val="2"/>
      <charset val="238"/>
    </font>
    <font>
      <sz val="10"/>
      <name val=".HelveticaTTEE"/>
    </font>
    <font>
      <b/>
      <sz val="10"/>
      <color indexed="63"/>
      <name val="Arial"/>
      <family val="2"/>
      <charset val="238"/>
    </font>
    <font>
      <sz val="14"/>
      <name val="Tahoma"/>
      <family val="2"/>
      <charset val="238"/>
    </font>
    <font>
      <b/>
      <sz val="18"/>
      <color indexed="62"/>
      <name val="Cambria"/>
      <family val="2"/>
      <charset val="238"/>
    </font>
    <font>
      <b/>
      <sz val="10"/>
      <name val="Arial CE"/>
      <family val="2"/>
      <charset val="238"/>
    </font>
    <font>
      <b/>
      <sz val="14"/>
      <name val="Arial CE"/>
      <family val="2"/>
      <charset val="238"/>
    </font>
    <font>
      <sz val="10"/>
      <name val="Arial"/>
      <family val="2"/>
    </font>
    <font>
      <b/>
      <sz val="20"/>
      <name val="Arial"/>
      <family val="2"/>
    </font>
    <font>
      <b/>
      <sz val="16"/>
      <color indexed="10"/>
      <name val="Arial CE"/>
      <family val="2"/>
      <charset val="238"/>
    </font>
    <font>
      <b/>
      <sz val="16"/>
      <name val="Arial CE"/>
      <family val="2"/>
      <charset val="238"/>
    </font>
    <font>
      <b/>
      <sz val="9"/>
      <name val="Arial CE"/>
      <family val="2"/>
      <charset val="238"/>
    </font>
    <font>
      <b/>
      <sz val="10"/>
      <name val="Arial CE"/>
      <charset val="238"/>
    </font>
    <font>
      <sz val="9"/>
      <name val="Arial CE"/>
      <family val="2"/>
      <charset val="238"/>
    </font>
    <font>
      <b/>
      <sz val="11"/>
      <name val="Arial CE"/>
      <family val="2"/>
      <charset val="238"/>
    </font>
    <font>
      <b/>
      <sz val="11"/>
      <name val="Arial CE"/>
      <charset val="238"/>
    </font>
    <font>
      <sz val="14"/>
      <name val="Arial CE"/>
      <family val="2"/>
      <charset val="238"/>
    </font>
    <font>
      <b/>
      <sz val="8"/>
      <color rgb="FFFF0000"/>
      <name val="Arial CE"/>
      <charset val="238"/>
    </font>
    <font>
      <sz val="12"/>
      <name val="Arial CE"/>
      <charset val="238"/>
    </font>
    <font>
      <sz val="8"/>
      <color theme="1"/>
      <name val="Arial"/>
      <family val="2"/>
      <charset val="238"/>
    </font>
    <font>
      <sz val="11"/>
      <color rgb="FF000000"/>
      <name val="Calibri"/>
      <family val="2"/>
      <charset val="238"/>
    </font>
    <font>
      <sz val="9"/>
      <color rgb="FFFF0000"/>
      <name val="Arial CE"/>
      <family val="2"/>
      <charset val="238"/>
    </font>
    <font>
      <sz val="11"/>
      <color theme="1"/>
      <name val="Calibri"/>
      <family val="2"/>
      <charset val="238"/>
      <scheme val="minor"/>
    </font>
    <font>
      <sz val="10"/>
      <name val="Arial"/>
      <charset val="238"/>
    </font>
    <font>
      <sz val="11"/>
      <color theme="0"/>
      <name val="Calibri"/>
      <family val="2"/>
      <charset val="238"/>
      <scheme val="minor"/>
    </font>
    <font>
      <b/>
      <sz val="11"/>
      <color theme="1"/>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indexed="10"/>
      <name val="Arial"/>
      <family val="2"/>
      <charset val="238"/>
    </font>
    <font>
      <u/>
      <sz val="6.6"/>
      <color indexed="12"/>
      <name val="Calibri"/>
      <family val="2"/>
      <charset val="238"/>
    </font>
  </fonts>
  <fills count="82">
    <fill>
      <patternFill patternType="none"/>
    </fill>
    <fill>
      <patternFill patternType="gray125"/>
    </fill>
    <fill>
      <patternFill patternType="solid">
        <fgColor indexed="13"/>
        <bgColor indexed="51"/>
      </patternFill>
    </fill>
    <fill>
      <patternFill patternType="solid">
        <fgColor indexed="13"/>
        <bgColor indexed="64"/>
      </patternFill>
    </fill>
    <fill>
      <patternFill patternType="solid">
        <fgColor indexed="13"/>
        <bgColor indexed="3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1"/>
        <bgColor indexed="5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45"/>
        <bgColor indexed="45"/>
      </patternFill>
    </fill>
    <fill>
      <patternFill patternType="solid">
        <fgColor indexed="9"/>
        <bgColor indexed="9"/>
      </patternFill>
    </fill>
    <fill>
      <patternFill patternType="solid">
        <fgColor indexed="41"/>
        <bgColor indexed="4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5"/>
      </patternFill>
    </fill>
    <fill>
      <patternFill patternType="solid">
        <fgColor indexed="26"/>
        <bgColor indexed="9"/>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24"/>
        <bgColor indexed="9"/>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hair">
        <color indexed="23"/>
      </bottom>
      <diagonal/>
    </border>
    <border>
      <left/>
      <right/>
      <top style="thin">
        <color indexed="62"/>
      </top>
      <bottom style="double">
        <color indexed="62"/>
      </bottom>
      <diagonal/>
    </border>
    <border>
      <left style="thin">
        <color indexed="12"/>
      </left>
      <right style="thin">
        <color indexed="12"/>
      </right>
      <top/>
      <bottom style="thin">
        <color indexed="12"/>
      </bottom>
      <diagonal/>
    </border>
    <border>
      <left/>
      <right/>
      <top/>
      <bottom style="thick">
        <color indexed="54"/>
      </bottom>
      <diagonal/>
    </border>
    <border>
      <left/>
      <right/>
      <top/>
      <bottom style="thick">
        <color indexed="22"/>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hair">
        <color indexed="64"/>
      </bottom>
      <diagonal/>
    </border>
    <border>
      <left/>
      <right/>
      <top/>
      <bottom style="double">
        <color indexed="52"/>
      </bottom>
      <diagonal/>
    </border>
    <border>
      <left/>
      <right style="thin">
        <color indexed="48"/>
      </right>
      <top/>
      <bottom style="thin">
        <color indexed="48"/>
      </bottom>
      <diagonal/>
    </border>
    <border>
      <left/>
      <right/>
      <top/>
      <bottom style="thick">
        <color indexed="62"/>
      </bottom>
      <diagonal/>
    </border>
    <border>
      <left/>
      <right/>
      <top/>
      <bottom style="medium">
        <color indexed="30"/>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bottom style="thin">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48"/>
      </bottom>
      <diagonal/>
    </border>
    <border>
      <left style="medium">
        <color indexed="10"/>
      </left>
      <right style="medium">
        <color indexed="10"/>
      </right>
      <top style="medium">
        <color indexed="10"/>
      </top>
      <bottom style="medium">
        <color indexed="10"/>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thin">
        <color indexed="64"/>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4"/>
      </top>
      <bottom style="double">
        <color indexed="54"/>
      </bottom>
      <diagonal/>
    </border>
  </borders>
  <cellStyleXfs count="1535">
    <xf numFmtId="0" fontId="0" fillId="0" borderId="0" applyAlignment="0">
      <alignment vertical="top" wrapText="1"/>
      <protection locked="0"/>
    </xf>
    <xf numFmtId="0" fontId="21"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1" fillId="0" borderId="0"/>
    <xf numFmtId="0" fontId="21" fillId="0" borderId="0"/>
    <xf numFmtId="0" fontId="21"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49" fontId="44" fillId="0" borderId="0"/>
    <xf numFmtId="0" fontId="45" fillId="0" borderId="0" applyProtection="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2" borderId="0" applyProtection="0"/>
    <xf numFmtId="0" fontId="17" fillId="3" borderId="0" applyProtection="0"/>
    <xf numFmtId="0" fontId="17" fillId="4"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4"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4"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6" fontId="46" fillId="0" borderId="0" applyFont="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172" fontId="16" fillId="0" borderId="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8" fontId="46" fillId="0" borderId="0" applyFont="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173" fontId="16" fillId="0" borderId="0" applyFill="0" applyBorder="0" applyAlignment="0" applyProtection="0"/>
    <xf numFmtId="0" fontId="17" fillId="4" borderId="0" applyProtection="0"/>
    <xf numFmtId="0" fontId="17" fillId="2" borderId="0" applyProtection="0"/>
    <xf numFmtId="0" fontId="17" fillId="3" borderId="0" applyProtection="0"/>
    <xf numFmtId="0" fontId="17" fillId="4"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4"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4"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3" borderId="0" applyProtection="0"/>
    <xf numFmtId="0" fontId="17" fillId="2" borderId="0" applyProtection="0"/>
    <xf numFmtId="0" fontId="17" fillId="2" borderId="0" applyProtection="0"/>
    <xf numFmtId="0" fontId="17" fillId="2" borderId="0" applyProtection="0"/>
    <xf numFmtId="0" fontId="17" fillId="2" borderId="0" applyProtection="0"/>
    <xf numFmtId="0" fontId="21" fillId="0" borderId="0"/>
    <xf numFmtId="0" fontId="1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174" fontId="16" fillId="0" borderId="0" applyFill="0" applyBorder="0" applyAlignment="0" applyProtection="0"/>
    <xf numFmtId="175" fontId="16" fillId="0" borderId="0" applyFill="0" applyBorder="0" applyAlignment="0" applyProtection="0"/>
    <xf numFmtId="176" fontId="16" fillId="0" borderId="0" applyFill="0" applyBorder="0" applyAlignment="0" applyProtection="0"/>
    <xf numFmtId="0" fontId="16" fillId="0" borderId="0"/>
    <xf numFmtId="174" fontId="16" fillId="0" borderId="0" applyFill="0" applyBorder="0" applyAlignment="0" applyProtection="0"/>
    <xf numFmtId="175" fontId="16" fillId="0" borderId="0" applyFill="0" applyBorder="0" applyAlignment="0" applyProtection="0"/>
    <xf numFmtId="176" fontId="16" fillId="0" borderId="0" applyFill="0" applyBorder="0" applyAlignment="0" applyProtection="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5" fillId="0" borderId="0" applyProtection="0"/>
    <xf numFmtId="0" fontId="45" fillId="0" borderId="0" applyProtection="0"/>
    <xf numFmtId="0" fontId="18" fillId="0" borderId="0" applyProtection="0"/>
    <xf numFmtId="0" fontId="45"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45"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45"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45"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45"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45" fillId="0" borderId="0" applyProtection="0"/>
    <xf numFmtId="0" fontId="18" fillId="0" borderId="0" applyProtection="0"/>
    <xf numFmtId="0" fontId="18" fillId="0" borderId="0" applyProtection="0"/>
    <xf numFmtId="0" fontId="18" fillId="0" borderId="0" applyProtection="0"/>
    <xf numFmtId="0" fontId="18" fillId="0" borderId="0" applyProtection="0"/>
    <xf numFmtId="0" fontId="18" fillId="0" borderId="0" applyProtection="0"/>
    <xf numFmtId="49" fontId="45" fillId="0" borderId="1"/>
    <xf numFmtId="172" fontId="16" fillId="0" borderId="0" applyFill="0" applyBorder="0" applyAlignment="0" applyProtection="0"/>
    <xf numFmtId="49" fontId="18" fillId="0" borderId="2"/>
    <xf numFmtId="49" fontId="45" fillId="0" borderId="1"/>
    <xf numFmtId="49" fontId="18" fillId="0" borderId="2"/>
    <xf numFmtId="49" fontId="18" fillId="0" borderId="2"/>
    <xf numFmtId="49" fontId="18" fillId="0" borderId="2"/>
    <xf numFmtId="49" fontId="18" fillId="0" borderId="2"/>
    <xf numFmtId="49" fontId="18" fillId="0" borderId="2"/>
    <xf numFmtId="49" fontId="18" fillId="0" borderId="2"/>
    <xf numFmtId="49" fontId="45" fillId="0" borderId="1"/>
    <xf numFmtId="49" fontId="18" fillId="0" borderId="2"/>
    <xf numFmtId="49" fontId="18" fillId="0" borderId="2"/>
    <xf numFmtId="49" fontId="18" fillId="0" borderId="2"/>
    <xf numFmtId="49" fontId="18" fillId="0" borderId="2"/>
    <xf numFmtId="49" fontId="18" fillId="0" borderId="2"/>
    <xf numFmtId="49" fontId="18" fillId="0" borderId="2"/>
    <xf numFmtId="49" fontId="45" fillId="0" borderId="1"/>
    <xf numFmtId="49" fontId="18" fillId="0" borderId="2"/>
    <xf numFmtId="49" fontId="18" fillId="0" borderId="2"/>
    <xf numFmtId="49" fontId="18" fillId="0" borderId="2"/>
    <xf numFmtId="49" fontId="18" fillId="0" borderId="2"/>
    <xf numFmtId="49" fontId="18" fillId="0" borderId="2"/>
    <xf numFmtId="49" fontId="18" fillId="0" borderId="2"/>
    <xf numFmtId="49" fontId="45" fillId="0" borderId="1"/>
    <xf numFmtId="49" fontId="18" fillId="0" borderId="2"/>
    <xf numFmtId="49" fontId="18" fillId="0" borderId="2"/>
    <xf numFmtId="49" fontId="18" fillId="0" borderId="2"/>
    <xf numFmtId="49" fontId="18" fillId="0" borderId="2"/>
    <xf numFmtId="49" fontId="18" fillId="0" borderId="2"/>
    <xf numFmtId="49" fontId="18" fillId="0" borderId="2"/>
    <xf numFmtId="49" fontId="45" fillId="0" borderId="1"/>
    <xf numFmtId="49" fontId="18" fillId="0" borderId="2"/>
    <xf numFmtId="49" fontId="18" fillId="0" borderId="2"/>
    <xf numFmtId="49" fontId="18" fillId="0" borderId="2"/>
    <xf numFmtId="49" fontId="18" fillId="0" borderId="2"/>
    <xf numFmtId="49" fontId="18" fillId="0" borderId="2"/>
    <xf numFmtId="49" fontId="18" fillId="0" borderId="2"/>
    <xf numFmtId="49" fontId="45" fillId="0" borderId="1"/>
    <xf numFmtId="49" fontId="18" fillId="0" borderId="2"/>
    <xf numFmtId="49" fontId="18" fillId="0" borderId="2"/>
    <xf numFmtId="49" fontId="18" fillId="0" borderId="2"/>
    <xf numFmtId="49" fontId="18" fillId="0" borderId="2"/>
    <xf numFmtId="49" fontId="18" fillId="0" borderId="2"/>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7"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48" fillId="20"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9" fillId="24" borderId="0" applyNumberFormat="0" applyBorder="0" applyAlignment="0" applyProtection="0"/>
    <xf numFmtId="0" fontId="49" fillId="27"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9" fillId="21" borderId="0" applyNumberFormat="0" applyBorder="0" applyAlignment="0" applyProtection="0"/>
    <xf numFmtId="0" fontId="49" fillId="25" borderId="0" applyNumberFormat="0" applyBorder="0" applyAlignment="0" applyProtection="0"/>
    <xf numFmtId="0" fontId="48" fillId="25" borderId="0" applyNumberFormat="0" applyBorder="0" applyAlignment="0" applyProtection="0"/>
    <xf numFmtId="0" fontId="48" fillId="28" borderId="0" applyNumberFormat="0" applyBorder="0" applyAlignment="0" applyProtection="0"/>
    <xf numFmtId="0" fontId="49" fillId="29" borderId="0" applyNumberFormat="0" applyBorder="0" applyAlignment="0" applyProtection="0"/>
    <xf numFmtId="0" fontId="49" fillId="21" borderId="0" applyNumberFormat="0" applyBorder="0" applyAlignment="0" applyProtection="0"/>
    <xf numFmtId="0" fontId="48" fillId="22" borderId="0" applyNumberFormat="0" applyBorder="0" applyAlignment="0" applyProtection="0"/>
    <xf numFmtId="0" fontId="48" fillId="30" borderId="0" applyNumberFormat="0" applyBorder="0" applyAlignment="0" applyProtection="0"/>
    <xf numFmtId="0" fontId="49" fillId="24" borderId="0" applyNumberFormat="0" applyBorder="0" applyAlignment="0" applyProtection="0"/>
    <xf numFmtId="0" fontId="49" fillId="31" borderId="0" applyNumberFormat="0" applyBorder="0" applyAlignment="0" applyProtection="0"/>
    <xf numFmtId="0" fontId="48" fillId="31" borderId="0" applyNumberFormat="0" applyBorder="0" applyAlignment="0" applyProtection="0"/>
    <xf numFmtId="0" fontId="50" fillId="32" borderId="0" applyNumberFormat="0" applyBorder="0" applyAlignment="0" applyProtection="0"/>
    <xf numFmtId="0" fontId="51" fillId="33" borderId="3" applyNumberFormat="0" applyAlignment="0" applyProtection="0"/>
    <xf numFmtId="1" fontId="7" fillId="0" borderId="4" applyAlignment="0"/>
    <xf numFmtId="0" fontId="16" fillId="0" borderId="0" applyNumberFormat="0" applyFill="0" applyBorder="0" applyAlignment="0"/>
    <xf numFmtId="0" fontId="24" fillId="0" borderId="5" applyNumberFormat="0" applyFill="0" applyAlignment="0" applyProtection="0"/>
    <xf numFmtId="0" fontId="24" fillId="0" borderId="5" applyNumberFormat="0" applyFill="0" applyAlignment="0" applyProtection="0"/>
    <xf numFmtId="43" fontId="18" fillId="0" borderId="0" applyFont="0" applyFill="0" applyBorder="0" applyAlignment="0" applyProtection="0"/>
    <xf numFmtId="41" fontId="18" fillId="0" borderId="0" applyFont="0" applyFill="0" applyBorder="0" applyAlignment="0" applyProtection="0"/>
    <xf numFmtId="43" fontId="16" fillId="0" borderId="0" applyFont="0" applyFill="0" applyBorder="0" applyAlignment="0" applyProtection="0"/>
    <xf numFmtId="49" fontId="52" fillId="34" borderId="6">
      <alignment horizontal="center"/>
      <protection locked="0"/>
    </xf>
    <xf numFmtId="174" fontId="16" fillId="0" borderId="0" applyFill="0" applyBorder="0" applyAlignment="0" applyProtection="0"/>
    <xf numFmtId="175" fontId="16" fillId="0" borderId="0" applyFill="0" applyBorder="0" applyAlignment="0" applyProtection="0"/>
    <xf numFmtId="177" fontId="16" fillId="0" borderId="0" applyFill="0" applyBorder="0" applyAlignment="0" applyProtection="0"/>
    <xf numFmtId="178" fontId="16" fillId="0" borderId="0" applyFill="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4" fillId="0" borderId="0"/>
    <xf numFmtId="0" fontId="55" fillId="27" borderId="0" applyNumberFormat="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0"/>
    <xf numFmtId="0" fontId="60" fillId="0" borderId="0" applyNumberFormat="0" applyFill="0" applyBorder="0" applyAlignment="0" applyProtection="0">
      <alignment vertical="top"/>
      <protection locked="0"/>
    </xf>
    <xf numFmtId="0" fontId="15" fillId="0" borderId="0" applyNumberFormat="0" applyFill="0" applyBorder="0" applyAlignment="0" applyProtection="0">
      <alignment vertical="top" wrapText="1"/>
      <protection locked="0"/>
    </xf>
    <xf numFmtId="0" fontId="15" fillId="0" borderId="0" applyNumberFormat="0" applyFill="0" applyBorder="0" applyAlignment="0" applyProtection="0">
      <alignment vertical="top" wrapText="1"/>
      <protection locked="0"/>
    </xf>
    <xf numFmtId="0" fontId="61" fillId="26" borderId="10" applyNumberFormat="0" applyAlignment="0" applyProtection="0"/>
    <xf numFmtId="0" fontId="25" fillId="6" borderId="0" applyNumberFormat="0" applyBorder="0" applyAlignment="0" applyProtection="0"/>
    <xf numFmtId="0" fontId="25" fillId="6" borderId="0" applyNumberFormat="0" applyBorder="0" applyAlignment="0" applyProtection="0"/>
    <xf numFmtId="0" fontId="62" fillId="31" borderId="3" applyNumberFormat="0" applyAlignment="0" applyProtection="0"/>
    <xf numFmtId="0" fontId="63" fillId="34" borderId="6">
      <alignment horizontal="center"/>
      <protection locked="0"/>
    </xf>
    <xf numFmtId="0" fontId="26" fillId="38" borderId="10" applyNumberFormat="0" applyAlignment="0" applyProtection="0"/>
    <xf numFmtId="0" fontId="26" fillId="38" borderId="10" applyNumberFormat="0" applyAlignment="0" applyProtection="0"/>
    <xf numFmtId="0" fontId="26" fillId="38" borderId="10" applyNumberFormat="0" applyAlignment="0" applyProtection="0"/>
    <xf numFmtId="0" fontId="64" fillId="0" borderId="11" applyNumberFormat="0" applyFont="0" applyFill="0" applyAlignment="0" applyProtection="0">
      <alignment horizontal="left"/>
    </xf>
    <xf numFmtId="0" fontId="65" fillId="0" borderId="12" applyNumberFormat="0" applyFill="0" applyAlignment="0" applyProtection="0"/>
    <xf numFmtId="44" fontId="22" fillId="0" borderId="0" applyFont="0" applyFill="0" applyBorder="0" applyAlignment="0" applyProtection="0"/>
    <xf numFmtId="0" fontId="52" fillId="34" borderId="13">
      <protection locked="0"/>
    </xf>
    <xf numFmtId="0" fontId="27" fillId="0" borderId="14" applyNumberFormat="0" applyFill="0" applyAlignment="0" applyProtection="0"/>
    <xf numFmtId="0" fontId="27" fillId="0" borderId="14"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29" fillId="0" borderId="15" applyNumberFormat="0" applyFill="0" applyAlignment="0" applyProtection="0"/>
    <xf numFmtId="0" fontId="29" fillId="0" borderId="1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6" fillId="39" borderId="16">
      <alignment horizontal="centerContinuous"/>
      <protection locked="0"/>
    </xf>
    <xf numFmtId="0" fontId="66" fillId="39" borderId="16">
      <alignment horizontal="center"/>
      <protection locked="0"/>
    </xf>
    <xf numFmtId="0" fontId="66" fillId="39" borderId="16">
      <alignment horizontal="center"/>
      <protection locked="0"/>
    </xf>
    <xf numFmtId="4" fontId="67" fillId="34" borderId="17"/>
    <xf numFmtId="0" fontId="30" fillId="0" borderId="0" applyNumberFormat="0" applyFill="0" applyBorder="0" applyAlignment="0" applyProtection="0"/>
    <xf numFmtId="0" fontId="30" fillId="0" borderId="0" applyNumberFormat="0" applyFill="0" applyBorder="0" applyAlignment="0" applyProtection="0"/>
    <xf numFmtId="0" fontId="68"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16" fillId="0" borderId="0"/>
    <xf numFmtId="0" fontId="9" fillId="0" borderId="0" applyAlignment="0">
      <alignment vertical="top" wrapText="1"/>
      <protection locked="0"/>
    </xf>
    <xf numFmtId="0" fontId="16" fillId="0" borderId="0"/>
    <xf numFmtId="0" fontId="18" fillId="0" borderId="0"/>
    <xf numFmtId="0" fontId="16" fillId="0" borderId="0" applyNumberFormat="0" applyFont="0" applyFill="0" applyBorder="0" applyAlignment="0" applyProtection="0">
      <alignment vertical="top"/>
    </xf>
    <xf numFmtId="0" fontId="45" fillId="0" borderId="0"/>
    <xf numFmtId="0" fontId="22" fillId="0" borderId="0"/>
    <xf numFmtId="0" fontId="45" fillId="0" borderId="0"/>
    <xf numFmtId="0" fontId="16" fillId="0" borderId="0"/>
    <xf numFmtId="0" fontId="69" fillId="0" borderId="0"/>
    <xf numFmtId="0" fontId="22" fillId="0" borderId="0"/>
    <xf numFmtId="0" fontId="22" fillId="0" borderId="0"/>
    <xf numFmtId="0" fontId="18" fillId="0" borderId="0"/>
    <xf numFmtId="0" fontId="16" fillId="0" borderId="0"/>
    <xf numFmtId="0" fontId="18" fillId="0" borderId="0"/>
    <xf numFmtId="0" fontId="18" fillId="0" borderId="0"/>
    <xf numFmtId="0" fontId="16" fillId="0" borderId="0"/>
    <xf numFmtId="0" fontId="18" fillId="0" borderId="0"/>
    <xf numFmtId="0" fontId="16" fillId="0" borderId="0"/>
    <xf numFmtId="0" fontId="16" fillId="0" borderId="0"/>
    <xf numFmtId="0" fontId="14" fillId="0" borderId="0"/>
    <xf numFmtId="0" fontId="22" fillId="0" borderId="0"/>
    <xf numFmtId="0" fontId="16" fillId="0" borderId="0"/>
    <xf numFmtId="0" fontId="13" fillId="0" borderId="0" applyAlignment="0">
      <alignment vertical="top" wrapText="1"/>
      <protection locked="0"/>
    </xf>
    <xf numFmtId="0" fontId="14" fillId="0" borderId="0"/>
    <xf numFmtId="0" fontId="21" fillId="0" borderId="0"/>
    <xf numFmtId="0" fontId="21" fillId="0" borderId="0"/>
    <xf numFmtId="0" fontId="14" fillId="0" borderId="0"/>
    <xf numFmtId="0" fontId="18" fillId="0" borderId="0"/>
    <xf numFmtId="0" fontId="12" fillId="0" borderId="0" applyAlignment="0">
      <protection locked="0"/>
    </xf>
    <xf numFmtId="0" fontId="16" fillId="0" borderId="0"/>
    <xf numFmtId="0" fontId="45" fillId="24" borderId="18" applyNumberFormat="0" applyFont="0" applyAlignment="0" applyProtection="0"/>
    <xf numFmtId="0" fontId="70" fillId="33" borderId="19" applyNumberFormat="0" applyAlignment="0" applyProtection="0"/>
    <xf numFmtId="0" fontId="71" fillId="0" borderId="0"/>
    <xf numFmtId="0" fontId="52" fillId="34" borderId="20">
      <protection locked="0"/>
    </xf>
    <xf numFmtId="0" fontId="16" fillId="42" borderId="18" applyNumberFormat="0" applyFont="0" applyAlignment="0" applyProtection="0"/>
    <xf numFmtId="9" fontId="16" fillId="0" borderId="0" applyFill="0" applyBorder="0" applyAlignment="0" applyProtection="0"/>
    <xf numFmtId="0" fontId="32" fillId="0" borderId="12" applyNumberFormat="0" applyFill="0" applyAlignment="0" applyProtection="0"/>
    <xf numFmtId="0" fontId="32" fillId="0" borderId="12" applyNumberFormat="0" applyFill="0" applyAlignment="0" applyProtection="0"/>
    <xf numFmtId="0" fontId="32" fillId="0" borderId="12" applyNumberFormat="0" applyFill="0" applyAlignment="0" applyProtection="0"/>
    <xf numFmtId="0" fontId="72" fillId="0" borderId="0" applyNumberFormat="0" applyFill="0" applyBorder="0" applyAlignment="0" applyProtection="0"/>
    <xf numFmtId="1" fontId="45" fillId="0" borderId="0">
      <alignment horizontal="center" vertical="center"/>
      <protection locked="0"/>
    </xf>
    <xf numFmtId="0" fontId="33" fillId="7" borderId="0" applyNumberFormat="0" applyBorder="0" applyAlignment="0" applyProtection="0"/>
    <xf numFmtId="0" fontId="33" fillId="7" borderId="0" applyNumberFormat="0" applyBorder="0" applyAlignment="0" applyProtection="0"/>
    <xf numFmtId="0" fontId="45" fillId="0" borderId="0"/>
    <xf numFmtId="0" fontId="73" fillId="43" borderId="0">
      <alignment horizontal="left"/>
    </xf>
    <xf numFmtId="0" fontId="74" fillId="43" borderId="0"/>
    <xf numFmtId="0" fontId="14" fillId="0" borderId="0"/>
    <xf numFmtId="0" fontId="75" fillId="0" borderId="0"/>
    <xf numFmtId="0" fontId="75" fillId="0" borderId="0"/>
    <xf numFmtId="0" fontId="14" fillId="0" borderId="0"/>
    <xf numFmtId="179" fontId="16" fillId="0" borderId="0" applyFont="0" applyFill="0" applyBorder="0" applyAlignment="0" applyProtection="0"/>
    <xf numFmtId="179" fontId="16" fillId="0" borderId="0" applyFont="0" applyFill="0" applyBorder="0" applyAlignment="0" applyProtection="0"/>
    <xf numFmtId="0" fontId="75" fillId="0" borderId="0"/>
    <xf numFmtId="0" fontId="75" fillId="0" borderId="0"/>
    <xf numFmtId="0" fontId="75" fillId="0" borderId="0"/>
    <xf numFmtId="0" fontId="75" fillId="0" borderId="0"/>
    <xf numFmtId="0" fontId="75" fillId="0" borderId="0"/>
    <xf numFmtId="0" fontId="75" fillId="0" borderId="0"/>
    <xf numFmtId="179" fontId="16" fillId="0" borderId="0" applyFont="0" applyFill="0" applyBorder="0" applyAlignment="0" applyProtection="0"/>
    <xf numFmtId="179" fontId="16" fillId="0" borderId="0" applyFont="0" applyFill="0" applyBorder="0" applyAlignment="0" applyProtection="0"/>
    <xf numFmtId="4" fontId="66" fillId="39" borderId="21">
      <alignment horizontal="right" vertical="center"/>
    </xf>
    <xf numFmtId="0" fontId="34" fillId="0" borderId="0" applyNumberFormat="0" applyFill="0" applyBorder="0" applyAlignment="0" applyProtection="0"/>
    <xf numFmtId="0" fontId="34" fillId="0" borderId="0" applyNumberFormat="0" applyFill="0" applyBorder="0" applyAlignment="0" applyProtection="0"/>
    <xf numFmtId="49" fontId="16" fillId="0" borderId="2">
      <alignment horizontal="left" vertical="top" indent="1"/>
    </xf>
    <xf numFmtId="0" fontId="73" fillId="0" borderId="0"/>
    <xf numFmtId="0" fontId="76" fillId="3" borderId="22">
      <alignment vertical="center"/>
    </xf>
    <xf numFmtId="0" fontId="35" fillId="10" borderId="3" applyNumberFormat="0" applyAlignment="0" applyProtection="0"/>
    <xf numFmtId="0" fontId="35" fillId="10" borderId="3" applyNumberFormat="0" applyAlignment="0" applyProtection="0"/>
    <xf numFmtId="0" fontId="35" fillId="10" borderId="3" applyNumberFormat="0" applyAlignment="0" applyProtection="0"/>
    <xf numFmtId="0" fontId="36" fillId="44" borderId="3" applyNumberFormat="0" applyAlignment="0" applyProtection="0"/>
    <xf numFmtId="0" fontId="36" fillId="44" borderId="3" applyNumberFormat="0" applyAlignment="0" applyProtection="0"/>
    <xf numFmtId="0" fontId="36" fillId="44" borderId="3" applyNumberFormat="0" applyAlignment="0" applyProtection="0"/>
    <xf numFmtId="0" fontId="37" fillId="44" borderId="19" applyNumberFormat="0" applyAlignment="0" applyProtection="0"/>
    <xf numFmtId="0" fontId="37" fillId="44" borderId="19" applyNumberFormat="0" applyAlignment="0" applyProtection="0"/>
    <xf numFmtId="0" fontId="37" fillId="44" borderId="19"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180" fontId="16" fillId="0" borderId="0" applyFill="0" applyBorder="0" applyAlignment="0" applyProtection="0"/>
    <xf numFmtId="176" fontId="16" fillId="0" borderId="0" applyFill="0" applyBorder="0" applyAlignment="0" applyProtection="0"/>
    <xf numFmtId="181" fontId="16" fillId="0" borderId="0" applyFill="0" applyBorder="0" applyAlignment="0" applyProtection="0"/>
    <xf numFmtId="182" fontId="16" fillId="0" borderId="0" applyFill="0" applyBorder="0" applyAlignment="0" applyProtection="0"/>
    <xf numFmtId="183" fontId="16" fillId="0" borderId="0" applyFill="0" applyBorder="0" applyAlignment="0" applyProtection="0"/>
    <xf numFmtId="184" fontId="16" fillId="0" borderId="0" applyFill="0" applyBorder="0" applyAlignment="0" applyProtection="0"/>
    <xf numFmtId="0" fontId="45" fillId="0" borderId="0"/>
    <xf numFmtId="0" fontId="23" fillId="45"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73" fillId="2" borderId="0" applyProtection="0"/>
    <xf numFmtId="0" fontId="86" fillId="0" borderId="0"/>
    <xf numFmtId="187" fontId="88" fillId="0" borderId="0" applyBorder="0" applyProtection="0"/>
    <xf numFmtId="0" fontId="90" fillId="0" borderId="0"/>
    <xf numFmtId="0" fontId="2" fillId="0" borderId="0"/>
    <xf numFmtId="43" fontId="16" fillId="0" borderId="0" applyFont="0" applyFill="0" applyBorder="0" applyAlignment="0" applyProtection="0"/>
    <xf numFmtId="0" fontId="2" fillId="0" borderId="0"/>
    <xf numFmtId="0" fontId="90" fillId="0" borderId="0"/>
    <xf numFmtId="0" fontId="91" fillId="0" borderId="0"/>
    <xf numFmtId="0" fontId="90" fillId="0" borderId="0"/>
    <xf numFmtId="0" fontId="90" fillId="0" borderId="0"/>
    <xf numFmtId="0" fontId="16" fillId="0" borderId="0"/>
    <xf numFmtId="0" fontId="16" fillId="0" borderId="0"/>
    <xf numFmtId="0" fontId="16"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16" fillId="0" borderId="0"/>
    <xf numFmtId="0" fontId="16" fillId="0" borderId="0"/>
    <xf numFmtId="0" fontId="16" fillId="0" borderId="0"/>
    <xf numFmtId="0" fontId="90" fillId="59" borderId="0" applyNumberFormat="0" applyBorder="0" applyAlignment="0" applyProtection="0"/>
    <xf numFmtId="0" fontId="90" fillId="63" borderId="0" applyNumberFormat="0" applyBorder="0" applyAlignment="0" applyProtection="0"/>
    <xf numFmtId="0" fontId="90" fillId="67" borderId="0" applyNumberFormat="0" applyBorder="0" applyAlignment="0" applyProtection="0"/>
    <xf numFmtId="0" fontId="90" fillId="71" borderId="0" applyNumberFormat="0" applyBorder="0" applyAlignment="0" applyProtection="0"/>
    <xf numFmtId="0" fontId="90" fillId="75" borderId="0" applyNumberFormat="0" applyBorder="0" applyAlignment="0" applyProtection="0"/>
    <xf numFmtId="0" fontId="90" fillId="79" borderId="0" applyNumberFormat="0" applyBorder="0" applyAlignment="0" applyProtection="0"/>
    <xf numFmtId="0" fontId="90" fillId="60" borderId="0" applyNumberFormat="0" applyBorder="0" applyAlignment="0" applyProtection="0"/>
    <xf numFmtId="0" fontId="90" fillId="64" borderId="0" applyNumberFormat="0" applyBorder="0" applyAlignment="0" applyProtection="0"/>
    <xf numFmtId="0" fontId="90" fillId="68" borderId="0" applyNumberFormat="0" applyBorder="0" applyAlignment="0" applyProtection="0"/>
    <xf numFmtId="0" fontId="90" fillId="72" borderId="0" applyNumberFormat="0" applyBorder="0" applyAlignment="0" applyProtection="0"/>
    <xf numFmtId="0" fontId="90" fillId="76" borderId="0" applyNumberFormat="0" applyBorder="0" applyAlignment="0" applyProtection="0"/>
    <xf numFmtId="0" fontId="90" fillId="80" borderId="0" applyNumberFormat="0" applyBorder="0" applyAlignment="0" applyProtection="0"/>
    <xf numFmtId="0" fontId="92" fillId="61" borderId="0" applyNumberFormat="0" applyBorder="0" applyAlignment="0" applyProtection="0"/>
    <xf numFmtId="0" fontId="92" fillId="65" borderId="0" applyNumberFormat="0" applyBorder="0" applyAlignment="0" applyProtection="0"/>
    <xf numFmtId="0" fontId="92" fillId="69" borderId="0" applyNumberFormat="0" applyBorder="0" applyAlignment="0" applyProtection="0"/>
    <xf numFmtId="0" fontId="92" fillId="73" borderId="0" applyNumberFormat="0" applyBorder="0" applyAlignment="0" applyProtection="0"/>
    <xf numFmtId="0" fontId="92" fillId="77" borderId="0" applyNumberFormat="0" applyBorder="0" applyAlignment="0" applyProtection="0"/>
    <xf numFmtId="0" fontId="92" fillId="81" borderId="0" applyNumberFormat="0" applyBorder="0" applyAlignment="0" applyProtection="0"/>
    <xf numFmtId="0" fontId="93" fillId="0" borderId="68" applyNumberFormat="0" applyFill="0" applyAlignment="0" applyProtection="0"/>
    <xf numFmtId="0" fontId="94" fillId="56" borderId="66" applyNumberFormat="0" applyAlignment="0" applyProtection="0"/>
    <xf numFmtId="0" fontId="95" fillId="0" borderId="60" applyNumberFormat="0" applyFill="0" applyAlignment="0" applyProtection="0"/>
    <xf numFmtId="0" fontId="96" fillId="0" borderId="61" applyNumberFormat="0" applyFill="0" applyAlignment="0" applyProtection="0"/>
    <xf numFmtId="0" fontId="97" fillId="0" borderId="62"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53" borderId="0" applyNumberFormat="0" applyBorder="0" applyAlignment="0" applyProtection="0"/>
    <xf numFmtId="0" fontId="90" fillId="57" borderId="67" applyNumberFormat="0" applyFont="0" applyAlignment="0" applyProtection="0"/>
    <xf numFmtId="0" fontId="100" fillId="0" borderId="65" applyNumberFormat="0" applyFill="0" applyAlignment="0" applyProtection="0"/>
    <xf numFmtId="0" fontId="101" fillId="52" borderId="0" applyNumberFormat="0" applyBorder="0" applyAlignment="0" applyProtection="0"/>
    <xf numFmtId="0" fontId="102" fillId="0" borderId="0" applyNumberFormat="0" applyFill="0" applyBorder="0" applyAlignment="0" applyProtection="0"/>
    <xf numFmtId="0" fontId="103" fillId="54" borderId="63" applyNumberFormat="0" applyAlignment="0" applyProtection="0"/>
    <xf numFmtId="0" fontId="104" fillId="55" borderId="63" applyNumberFormat="0" applyAlignment="0" applyProtection="0"/>
    <xf numFmtId="0" fontId="105" fillId="55" borderId="64" applyNumberFormat="0" applyAlignment="0" applyProtection="0"/>
    <xf numFmtId="0" fontId="106" fillId="0" borderId="0" applyNumberFormat="0" applyFill="0" applyBorder="0" applyAlignment="0" applyProtection="0"/>
    <xf numFmtId="0" fontId="92" fillId="58" borderId="0" applyNumberFormat="0" applyBorder="0" applyAlignment="0" applyProtection="0"/>
    <xf numFmtId="0" fontId="92" fillId="62" borderId="0" applyNumberFormat="0" applyBorder="0" applyAlignment="0" applyProtection="0"/>
    <xf numFmtId="0" fontId="92" fillId="66" borderId="0" applyNumberFormat="0" applyBorder="0" applyAlignment="0" applyProtection="0"/>
    <xf numFmtId="0" fontId="92" fillId="70" borderId="0" applyNumberFormat="0" applyBorder="0" applyAlignment="0" applyProtection="0"/>
    <xf numFmtId="0" fontId="92" fillId="74" borderId="0" applyNumberFormat="0" applyBorder="0" applyAlignment="0" applyProtection="0"/>
    <xf numFmtId="0" fontId="92" fillId="78" borderId="0" applyNumberFormat="0" applyBorder="0" applyAlignment="0" applyProtection="0"/>
    <xf numFmtId="0" fontId="96" fillId="0" borderId="61" applyNumberFormat="0" applyFill="0" applyAlignment="0" applyProtection="0"/>
    <xf numFmtId="0" fontId="94" fillId="56" borderId="66" applyNumberFormat="0" applyAlignment="0" applyProtection="0"/>
    <xf numFmtId="0" fontId="96" fillId="0" borderId="61" applyNumberFormat="0" applyFill="0" applyAlignment="0" applyProtection="0"/>
    <xf numFmtId="0" fontId="94" fillId="56" borderId="66" applyNumberFormat="0" applyAlignment="0" applyProtection="0"/>
    <xf numFmtId="0" fontId="94" fillId="56" borderId="66" applyNumberFormat="0" applyAlignment="0" applyProtection="0"/>
    <xf numFmtId="0" fontId="94" fillId="56" borderId="66" applyNumberFormat="0" applyAlignment="0" applyProtection="0"/>
    <xf numFmtId="0" fontId="94" fillId="56" borderId="66" applyNumberFormat="0" applyAlignment="0" applyProtection="0"/>
    <xf numFmtId="0" fontId="96" fillId="0" borderId="61" applyNumberFormat="0" applyFill="0" applyAlignment="0" applyProtection="0"/>
    <xf numFmtId="0" fontId="94" fillId="56" borderId="66" applyNumberFormat="0" applyAlignment="0" applyProtection="0"/>
    <xf numFmtId="0" fontId="96" fillId="0" borderId="61" applyNumberFormat="0" applyFill="0" applyAlignment="0" applyProtection="0"/>
    <xf numFmtId="0" fontId="96" fillId="0" borderId="61" applyNumberFormat="0" applyFill="0" applyAlignment="0" applyProtection="0"/>
    <xf numFmtId="0" fontId="100" fillId="0" borderId="65" applyNumberFormat="0" applyFill="0" applyAlignment="0" applyProtection="0"/>
    <xf numFmtId="0" fontId="94" fillId="56" borderId="66" applyNumberFormat="0" applyAlignment="0" applyProtection="0"/>
    <xf numFmtId="0" fontId="100" fillId="0" borderId="65" applyNumberFormat="0" applyFill="0" applyAlignment="0" applyProtection="0"/>
    <xf numFmtId="0" fontId="96" fillId="0" borderId="61" applyNumberFormat="0" applyFill="0" applyAlignment="0" applyProtection="0"/>
    <xf numFmtId="0" fontId="103" fillId="54" borderId="63" applyNumberFormat="0" applyAlignment="0" applyProtection="0"/>
    <xf numFmtId="0" fontId="104" fillId="55" borderId="63" applyNumberFormat="0" applyAlignment="0" applyProtection="0"/>
    <xf numFmtId="0" fontId="105" fillId="55" borderId="64" applyNumberFormat="0" applyAlignment="0" applyProtection="0"/>
    <xf numFmtId="0" fontId="100" fillId="0" borderId="65" applyNumberFormat="0" applyFill="0" applyAlignment="0" applyProtection="0"/>
    <xf numFmtId="0" fontId="103" fillId="54" borderId="63" applyNumberFormat="0" applyAlignment="0" applyProtection="0"/>
    <xf numFmtId="0" fontId="104" fillId="55" borderId="63" applyNumberFormat="0" applyAlignment="0" applyProtection="0"/>
    <xf numFmtId="0" fontId="105" fillId="55" borderId="64" applyNumberFormat="0" applyAlignment="0" applyProtection="0"/>
    <xf numFmtId="0" fontId="96" fillId="0" borderId="61" applyNumberFormat="0" applyFill="0" applyAlignment="0" applyProtection="0"/>
    <xf numFmtId="0" fontId="100" fillId="0" borderId="65" applyNumberFormat="0" applyFill="0" applyAlignment="0" applyProtection="0"/>
    <xf numFmtId="0" fontId="100" fillId="0" borderId="65" applyNumberFormat="0" applyFill="0" applyAlignment="0" applyProtection="0"/>
    <xf numFmtId="0" fontId="103" fillId="54" borderId="63" applyNumberFormat="0" applyAlignment="0" applyProtection="0"/>
    <xf numFmtId="0" fontId="104" fillId="55" borderId="63" applyNumberFormat="0" applyAlignment="0" applyProtection="0"/>
    <xf numFmtId="0" fontId="105" fillId="55" borderId="64" applyNumberFormat="0" applyAlignment="0" applyProtection="0"/>
    <xf numFmtId="0" fontId="100" fillId="0" borderId="65" applyNumberFormat="0" applyFill="0" applyAlignment="0" applyProtection="0"/>
    <xf numFmtId="0" fontId="103" fillId="54" borderId="63" applyNumberFormat="0" applyAlignment="0" applyProtection="0"/>
    <xf numFmtId="0" fontId="104" fillId="55" borderId="63" applyNumberFormat="0" applyAlignment="0" applyProtection="0"/>
    <xf numFmtId="0" fontId="105" fillId="55" borderId="64" applyNumberFormat="0" applyAlignment="0" applyProtection="0"/>
    <xf numFmtId="0" fontId="100" fillId="0" borderId="65" applyNumberFormat="0" applyFill="0" applyAlignment="0" applyProtection="0"/>
    <xf numFmtId="0" fontId="103" fillId="54" borderId="63" applyNumberFormat="0" applyAlignment="0" applyProtection="0"/>
    <xf numFmtId="0" fontId="104" fillId="55" borderId="63" applyNumberFormat="0" applyAlignment="0" applyProtection="0"/>
    <xf numFmtId="0" fontId="105" fillId="55" borderId="64" applyNumberFormat="0" applyAlignment="0" applyProtection="0"/>
    <xf numFmtId="0" fontId="103" fillId="54" borderId="63" applyNumberFormat="0" applyAlignment="0" applyProtection="0"/>
    <xf numFmtId="0" fontId="104" fillId="55" borderId="63" applyNumberFormat="0" applyAlignment="0" applyProtection="0"/>
    <xf numFmtId="0" fontId="105" fillId="55" borderId="64" applyNumberFormat="0" applyAlignment="0" applyProtection="0"/>
    <xf numFmtId="0" fontId="103" fillId="54" borderId="63" applyNumberFormat="0" applyAlignment="0" applyProtection="0"/>
    <xf numFmtId="0" fontId="104" fillId="55" borderId="63" applyNumberFormat="0" applyAlignment="0" applyProtection="0"/>
    <xf numFmtId="0" fontId="105" fillId="55" borderId="64" applyNumberFormat="0" applyAlignment="0" applyProtection="0"/>
    <xf numFmtId="0" fontId="9" fillId="0" borderId="0" applyAlignment="0">
      <alignment vertical="top" wrapText="1"/>
      <protection locked="0"/>
    </xf>
    <xf numFmtId="0" fontId="9" fillId="0" borderId="0" applyAlignment="0">
      <alignment vertical="top" wrapText="1"/>
      <protection locked="0"/>
    </xf>
    <xf numFmtId="0" fontId="9" fillId="0" borderId="0" applyAlignment="0">
      <alignment vertical="top" wrapText="1"/>
      <protection locked="0"/>
    </xf>
    <xf numFmtId="188" fontId="16" fillId="0" borderId="0" applyFill="0" applyBorder="0" applyAlignment="0" applyProtection="0"/>
    <xf numFmtId="189" fontId="16" fillId="0" borderId="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108" fillId="0" borderId="0" applyNumberFormat="0" applyFill="0" applyBorder="0" applyAlignment="0" applyProtection="0">
      <alignment vertical="top"/>
      <protection locked="0"/>
    </xf>
    <xf numFmtId="0" fontId="9" fillId="0" borderId="0" applyAlignment="0">
      <alignment vertical="top" wrapText="1"/>
      <protection locked="0"/>
    </xf>
    <xf numFmtId="0" fontId="9" fillId="0" borderId="0" applyAlignment="0">
      <alignment vertical="top" wrapText="1"/>
      <protection locked="0"/>
    </xf>
    <xf numFmtId="0" fontId="45" fillId="0" borderId="0" applyNumberFormat="0" applyFill="0" applyBorder="0" applyAlignment="0" applyProtection="0"/>
    <xf numFmtId="0" fontId="9" fillId="0" borderId="0" applyAlignment="0">
      <alignment vertical="top" wrapText="1"/>
      <protection locked="0"/>
    </xf>
    <xf numFmtId="0" fontId="9" fillId="0" borderId="0" applyAlignment="0">
      <alignment vertical="top" wrapText="1"/>
      <protection locked="0"/>
    </xf>
    <xf numFmtId="0" fontId="53" fillId="0" borderId="69" applyNumberFormat="0" applyFill="0" applyAlignment="0" applyProtection="0"/>
    <xf numFmtId="0" fontId="107"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0">
    <xf numFmtId="0" fontId="0" fillId="0" borderId="0" xfId="0" applyAlignment="1">
      <alignment vertical="top"/>
      <protection locked="0"/>
    </xf>
    <xf numFmtId="0" fontId="0" fillId="49" borderId="0" xfId="0" applyFont="1" applyFill="1" applyAlignment="1">
      <alignment horizontal="left" vertical="center"/>
      <protection locked="0"/>
    </xf>
    <xf numFmtId="0" fontId="0" fillId="49" borderId="0" xfId="0" applyFill="1" applyAlignment="1">
      <alignment horizontal="left" vertical="center"/>
      <protection locked="0"/>
    </xf>
    <xf numFmtId="164" fontId="0" fillId="49" borderId="0" xfId="0" applyNumberFormat="1" applyFill="1" applyAlignment="1">
      <alignment horizontal="center" vertical="center"/>
      <protection locked="0"/>
    </xf>
    <xf numFmtId="0" fontId="0" fillId="49" borderId="0" xfId="0" applyFill="1" applyAlignment="1">
      <alignment horizontal="left" vertical="center" wrapText="1"/>
      <protection locked="0"/>
    </xf>
    <xf numFmtId="0" fontId="0" fillId="49" borderId="0" xfId="0" applyFill="1" applyAlignment="1">
      <alignment horizontal="center" vertical="center" wrapText="1"/>
      <protection locked="0"/>
    </xf>
    <xf numFmtId="165" fontId="0" fillId="49" borderId="0" xfId="0" applyNumberFormat="1" applyFill="1" applyAlignment="1">
      <alignment horizontal="right" vertical="center"/>
      <protection locked="0"/>
    </xf>
    <xf numFmtId="166" fontId="0" fillId="49" borderId="0" xfId="0" applyNumberFormat="1" applyFill="1" applyAlignment="1">
      <alignment horizontal="right" vertical="center"/>
      <protection locked="0"/>
    </xf>
    <xf numFmtId="0" fontId="3" fillId="50" borderId="0" xfId="0" applyFont="1" applyFill="1" applyAlignment="1" applyProtection="1">
      <alignment horizontal="left" vertical="center"/>
    </xf>
    <xf numFmtId="0" fontId="4" fillId="50" borderId="0" xfId="0" applyFont="1" applyFill="1" applyAlignment="1" applyProtection="1">
      <alignment horizontal="left" vertical="center"/>
    </xf>
    <xf numFmtId="0" fontId="4" fillId="50" borderId="0" xfId="0" applyFont="1" applyFill="1" applyAlignment="1" applyProtection="1">
      <alignment horizontal="center" vertical="center"/>
    </xf>
    <xf numFmtId="0" fontId="5" fillId="50" borderId="0" xfId="0" applyFont="1" applyFill="1" applyAlignment="1" applyProtection="1">
      <alignment horizontal="left" vertical="center"/>
    </xf>
    <xf numFmtId="0" fontId="8" fillId="50" borderId="0" xfId="0" applyFont="1" applyFill="1" applyAlignment="1" applyProtection="1">
      <alignment horizontal="left" vertical="center"/>
    </xf>
    <xf numFmtId="0" fontId="8" fillId="50" borderId="0" xfId="0" applyFont="1" applyFill="1" applyAlignment="1" applyProtection="1">
      <alignment horizontal="center" vertical="center"/>
    </xf>
    <xf numFmtId="0" fontId="11" fillId="49" borderId="0" xfId="0" applyFont="1" applyFill="1" applyAlignment="1">
      <alignment horizontal="left" vertical="center"/>
      <protection locked="0"/>
    </xf>
    <xf numFmtId="0" fontId="6" fillId="3" borderId="1"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wrapText="1"/>
    </xf>
    <xf numFmtId="0" fontId="6" fillId="3" borderId="1" xfId="0" applyNumberFormat="1" applyFont="1" applyFill="1" applyBorder="1" applyAlignment="1" applyProtection="1">
      <alignment horizontal="center" vertical="center" wrapText="1"/>
    </xf>
    <xf numFmtId="0" fontId="4" fillId="42" borderId="0" xfId="1319" applyFont="1" applyFill="1" applyAlignment="1" applyProtection="1">
      <alignment horizontal="left"/>
    </xf>
    <xf numFmtId="0" fontId="4" fillId="39" borderId="0" xfId="1325" applyFont="1" applyFill="1" applyAlignment="1">
      <alignment horizontal="left"/>
      <protection locked="0"/>
    </xf>
    <xf numFmtId="164" fontId="10" fillId="49" borderId="0" xfId="0" applyNumberFormat="1" applyFont="1" applyFill="1" applyBorder="1" applyAlignment="1">
      <alignment horizontal="center" vertical="center"/>
      <protection locked="0"/>
    </xf>
    <xf numFmtId="0" fontId="10" fillId="49" borderId="0" xfId="0" applyFont="1" applyFill="1" applyBorder="1" applyAlignment="1">
      <alignment horizontal="left" vertical="center" wrapText="1"/>
      <protection locked="0"/>
    </xf>
    <xf numFmtId="0" fontId="10" fillId="49" borderId="0" xfId="0" applyFont="1" applyFill="1" applyBorder="1" applyAlignment="1">
      <alignment horizontal="center" vertical="center" wrapText="1"/>
      <protection locked="0"/>
    </xf>
    <xf numFmtId="165" fontId="10" fillId="49" borderId="0" xfId="0" applyNumberFormat="1" applyFont="1" applyFill="1" applyBorder="1" applyAlignment="1">
      <alignment horizontal="right" vertical="center"/>
      <protection locked="0"/>
    </xf>
    <xf numFmtId="168" fontId="10" fillId="49" borderId="0" xfId="0" applyNumberFormat="1" applyFont="1" applyFill="1" applyBorder="1" applyAlignment="1" applyProtection="1">
      <alignment horizontal="right" vertical="center"/>
    </xf>
    <xf numFmtId="167" fontId="10" fillId="49" borderId="0" xfId="0" applyNumberFormat="1" applyFont="1" applyFill="1" applyBorder="1" applyAlignment="1">
      <alignment horizontal="right" vertical="center"/>
      <protection locked="0"/>
    </xf>
    <xf numFmtId="167" fontId="10" fillId="49" borderId="0" xfId="0" applyNumberFormat="1" applyFont="1" applyFill="1" applyBorder="1" applyAlignment="1" applyProtection="1">
      <alignment horizontal="right" vertical="center"/>
    </xf>
    <xf numFmtId="167" fontId="4" fillId="49" borderId="24" xfId="0" applyNumberFormat="1" applyFont="1" applyFill="1" applyBorder="1" applyAlignment="1" applyProtection="1">
      <alignment horizontal="right" vertical="center"/>
    </xf>
    <xf numFmtId="164" fontId="5" fillId="49" borderId="0" xfId="0" applyNumberFormat="1" applyFont="1" applyFill="1" applyAlignment="1">
      <alignment horizontal="center"/>
      <protection locked="0"/>
    </xf>
    <xf numFmtId="0" fontId="5" fillId="49" borderId="0" xfId="0" applyNumberFormat="1" applyFont="1" applyFill="1" applyAlignment="1">
      <alignment horizontal="left" wrapText="1"/>
      <protection locked="0"/>
    </xf>
    <xf numFmtId="0" fontId="5" fillId="49" borderId="0" xfId="0" applyFont="1" applyFill="1" applyAlignment="1">
      <alignment horizontal="left" wrapText="1"/>
      <protection locked="0"/>
    </xf>
    <xf numFmtId="0" fontId="5" fillId="49" borderId="0" xfId="0" applyFont="1" applyFill="1" applyAlignment="1">
      <alignment horizontal="center" wrapText="1"/>
      <protection locked="0"/>
    </xf>
    <xf numFmtId="168" fontId="5" fillId="49" borderId="0" xfId="0" applyNumberFormat="1" applyFont="1" applyFill="1" applyAlignment="1">
      <alignment horizontal="right"/>
      <protection locked="0"/>
    </xf>
    <xf numFmtId="4" fontId="5" fillId="49" borderId="0" xfId="0" applyNumberFormat="1" applyFont="1" applyFill="1" applyAlignment="1" applyProtection="1">
      <alignment horizontal="right"/>
    </xf>
    <xf numFmtId="167" fontId="5" fillId="49" borderId="0" xfId="0" applyNumberFormat="1" applyFont="1" applyFill="1" applyAlignment="1" applyProtection="1">
      <alignment horizontal="right"/>
    </xf>
    <xf numFmtId="0" fontId="0" fillId="49" borderId="0" xfId="0" applyFill="1" applyAlignment="1">
      <alignment horizontal="left"/>
      <protection locked="0"/>
    </xf>
    <xf numFmtId="169" fontId="10" fillId="49" borderId="0" xfId="0" applyNumberFormat="1" applyFont="1" applyFill="1" applyBorder="1" applyAlignment="1" applyProtection="1">
      <alignment horizontal="right" vertical="center"/>
    </xf>
    <xf numFmtId="0" fontId="19" fillId="0" borderId="0" xfId="1325" applyFont="1" applyFill="1" applyAlignment="1">
      <alignment horizontal="right"/>
      <protection locked="0"/>
    </xf>
    <xf numFmtId="0" fontId="19" fillId="0" borderId="0" xfId="1325" applyFont="1" applyFill="1" applyAlignment="1">
      <alignment horizontal="left" wrapText="1"/>
      <protection locked="0"/>
    </xf>
    <xf numFmtId="0" fontId="19" fillId="0" borderId="0" xfId="1325" applyFont="1" applyFill="1" applyAlignment="1">
      <alignment horizontal="center" wrapText="1"/>
      <protection locked="0"/>
    </xf>
    <xf numFmtId="4" fontId="19" fillId="0" borderId="0" xfId="1325" applyNumberFormat="1" applyFont="1" applyFill="1" applyAlignment="1">
      <alignment horizontal="right"/>
      <protection locked="0"/>
    </xf>
    <xf numFmtId="0" fontId="12" fillId="0" borderId="0" xfId="1325" applyFill="1" applyAlignment="1">
      <alignment horizontal="left" vertical="top"/>
      <protection locked="0"/>
    </xf>
    <xf numFmtId="169" fontId="12" fillId="0" borderId="0" xfId="1325" applyNumberFormat="1" applyFont="1" applyFill="1" applyAlignment="1">
      <alignment horizontal="center" vertical="top"/>
      <protection locked="0"/>
    </xf>
    <xf numFmtId="164" fontId="0" fillId="49" borderId="0" xfId="0" applyNumberFormat="1" applyFill="1" applyAlignment="1" applyProtection="1">
      <alignment horizontal="center" vertical="center"/>
      <protection locked="0"/>
    </xf>
    <xf numFmtId="0" fontId="0" fillId="49" borderId="0" xfId="0" applyFill="1" applyAlignment="1" applyProtection="1">
      <alignment horizontal="left" vertical="center" wrapText="1"/>
      <protection locked="0"/>
    </xf>
    <xf numFmtId="0" fontId="20" fillId="49" borderId="0" xfId="0" applyFont="1" applyFill="1" applyAlignment="1" applyProtection="1">
      <alignment horizontal="left" vertical="center"/>
      <protection locked="0"/>
    </xf>
    <xf numFmtId="0" fontId="0" fillId="49" borderId="0" xfId="0" applyFill="1" applyAlignment="1" applyProtection="1">
      <alignment horizontal="center" vertical="center" wrapText="1"/>
      <protection locked="0"/>
    </xf>
    <xf numFmtId="169" fontId="0" fillId="49" borderId="0" xfId="0" applyNumberFormat="1" applyFill="1" applyAlignment="1" applyProtection="1">
      <alignment vertical="center"/>
      <protection locked="0"/>
    </xf>
    <xf numFmtId="4" fontId="0" fillId="49" borderId="0" xfId="0" applyNumberFormat="1" applyFill="1" applyAlignment="1" applyProtection="1">
      <alignment horizontal="right" vertical="center"/>
      <protection locked="0"/>
    </xf>
    <xf numFmtId="165" fontId="0" fillId="49" borderId="0" xfId="0" applyNumberFormat="1" applyFill="1" applyAlignment="1" applyProtection="1">
      <alignment horizontal="right" vertical="center"/>
      <protection locked="0"/>
    </xf>
    <xf numFmtId="0" fontId="0" fillId="49" borderId="0" xfId="0" applyFont="1" applyFill="1" applyAlignment="1" applyProtection="1">
      <alignment horizontal="left" vertical="center"/>
      <protection locked="0"/>
    </xf>
    <xf numFmtId="0" fontId="14" fillId="0" borderId="0" xfId="1324" applyFont="1"/>
    <xf numFmtId="4" fontId="14" fillId="0" borderId="0" xfId="1324" applyNumberFormat="1" applyFont="1"/>
    <xf numFmtId="169" fontId="14" fillId="0" borderId="0" xfId="1324" applyNumberFormat="1" applyFont="1"/>
    <xf numFmtId="169" fontId="16" fillId="0" borderId="0" xfId="1321" applyNumberFormat="1" applyFont="1"/>
    <xf numFmtId="0" fontId="16" fillId="0" borderId="0" xfId="1321" applyFont="1"/>
    <xf numFmtId="0" fontId="40" fillId="39" borderId="0" xfId="1325" applyFont="1" applyFill="1" applyAlignment="1">
      <alignment horizontal="left"/>
      <protection locked="0"/>
    </xf>
    <xf numFmtId="0" fontId="40" fillId="39" borderId="0" xfId="1325" applyFont="1" applyFill="1" applyAlignment="1">
      <alignment horizontal="center"/>
      <protection locked="0"/>
    </xf>
    <xf numFmtId="0" fontId="12" fillId="0" borderId="0" xfId="1325" applyAlignment="1">
      <alignment horizontal="left" vertical="top"/>
      <protection locked="0"/>
    </xf>
    <xf numFmtId="0" fontId="5" fillId="39" borderId="0" xfId="1325" applyFont="1" applyFill="1" applyAlignment="1">
      <alignment horizontal="left"/>
      <protection locked="0"/>
    </xf>
    <xf numFmtId="0" fontId="42" fillId="2" borderId="26" xfId="1325" applyFont="1" applyFill="1" applyBorder="1" applyAlignment="1">
      <alignment horizontal="center" vertical="center" wrapText="1"/>
      <protection locked="0"/>
    </xf>
    <xf numFmtId="164" fontId="43" fillId="0" borderId="0" xfId="1316" applyNumberFormat="1" applyFont="1" applyFill="1" applyAlignment="1">
      <alignment horizontal="center"/>
    </xf>
    <xf numFmtId="0" fontId="43" fillId="0" borderId="0" xfId="1316" applyFont="1" applyFill="1" applyAlignment="1">
      <alignment horizontal="right" wrapText="1"/>
    </xf>
    <xf numFmtId="0" fontId="43" fillId="0" borderId="0" xfId="1316" applyFont="1" applyFill="1" applyAlignment="1">
      <alignment horizontal="left" wrapText="1"/>
    </xf>
    <xf numFmtId="165" fontId="43" fillId="0" borderId="0" xfId="1316" applyNumberFormat="1" applyFont="1" applyFill="1" applyAlignment="1">
      <alignment horizontal="right"/>
    </xf>
    <xf numFmtId="166" fontId="43" fillId="0" borderId="0" xfId="1316" applyNumberFormat="1" applyFont="1" applyFill="1" applyAlignment="1">
      <alignment horizontal="right"/>
    </xf>
    <xf numFmtId="4" fontId="41" fillId="0" borderId="0" xfId="1325" applyNumberFormat="1" applyFont="1" applyFill="1" applyAlignment="1">
      <alignment horizontal="right"/>
      <protection locked="0"/>
    </xf>
    <xf numFmtId="0" fontId="18" fillId="0" borderId="0" xfId="1316" applyFont="1" applyFill="1" applyAlignment="1">
      <alignment horizontal="left" vertical="top"/>
    </xf>
    <xf numFmtId="171" fontId="42" fillId="0" borderId="27" xfId="1325" applyNumberFormat="1" applyFont="1" applyFill="1" applyBorder="1" applyAlignment="1">
      <alignment horizontal="right" vertical="top"/>
      <protection locked="0"/>
    </xf>
    <xf numFmtId="0" fontId="42" fillId="0" borderId="28" xfId="1325" applyFont="1" applyFill="1" applyBorder="1" applyAlignment="1">
      <alignment horizontal="left" vertical="top" wrapText="1"/>
      <protection locked="0"/>
    </xf>
    <xf numFmtId="0" fontId="42" fillId="0" borderId="28" xfId="1325" applyFont="1" applyFill="1" applyBorder="1" applyAlignment="1">
      <alignment horizontal="center" vertical="top" wrapText="1"/>
      <protection locked="0"/>
    </xf>
    <xf numFmtId="169" fontId="42" fillId="0" borderId="28" xfId="1325" applyNumberFormat="1" applyFont="1" applyFill="1" applyBorder="1" applyAlignment="1">
      <alignment horizontal="right" vertical="top"/>
      <protection locked="0"/>
    </xf>
    <xf numFmtId="4" fontId="4" fillId="0" borderId="28" xfId="1325" applyNumberFormat="1" applyFont="1" applyFill="1" applyBorder="1" applyAlignment="1">
      <alignment horizontal="right" vertical="top"/>
      <protection locked="0"/>
    </xf>
    <xf numFmtId="4" fontId="42" fillId="0" borderId="28" xfId="1325" applyNumberFormat="1" applyFont="1" applyFill="1" applyBorder="1" applyAlignment="1">
      <alignment horizontal="right" vertical="top"/>
      <protection locked="0"/>
    </xf>
    <xf numFmtId="0" fontId="42" fillId="0" borderId="29" xfId="1325" applyFont="1" applyFill="1" applyBorder="1" applyAlignment="1">
      <alignment horizontal="left" vertical="top" wrapText="1"/>
      <protection locked="0"/>
    </xf>
    <xf numFmtId="4" fontId="42" fillId="0" borderId="30" xfId="1325" applyNumberFormat="1" applyFont="1" applyFill="1" applyBorder="1" applyAlignment="1">
      <alignment horizontal="right" vertical="top"/>
      <protection locked="0"/>
    </xf>
    <xf numFmtId="169" fontId="42" fillId="0" borderId="31" xfId="1325" applyNumberFormat="1" applyFont="1" applyFill="1" applyBorder="1" applyAlignment="1">
      <alignment horizontal="right" vertical="top"/>
      <protection locked="0"/>
    </xf>
    <xf numFmtId="4" fontId="4" fillId="0" borderId="31" xfId="1325" applyNumberFormat="1" applyFont="1" applyFill="1" applyBorder="1" applyAlignment="1">
      <alignment horizontal="right" vertical="top"/>
      <protection locked="0"/>
    </xf>
    <xf numFmtId="0" fontId="22" fillId="0" borderId="0" xfId="1317"/>
    <xf numFmtId="0" fontId="77" fillId="0" borderId="0" xfId="1347" applyNumberFormat="1" applyFont="1" applyFill="1" applyBorder="1" applyProtection="1">
      <protection locked="0"/>
    </xf>
    <xf numFmtId="0" fontId="45" fillId="0" borderId="0" xfId="1347" applyNumberFormat="1" applyFont="1"/>
    <xf numFmtId="0" fontId="45" fillId="0" borderId="0" xfId="1347" applyNumberFormat="1" applyFont="1" applyAlignment="1">
      <alignment horizontal="centerContinuous"/>
    </xf>
    <xf numFmtId="185" fontId="45" fillId="0" borderId="0" xfId="1347" applyNumberFormat="1" applyFont="1" applyAlignment="1">
      <alignment horizontal="right"/>
    </xf>
    <xf numFmtId="0" fontId="45" fillId="0" borderId="0" xfId="1320" applyFont="1"/>
    <xf numFmtId="1" fontId="74" fillId="0" borderId="0" xfId="1347" applyNumberFormat="1" applyFont="1" applyBorder="1" applyAlignment="1">
      <alignment horizontal="left"/>
    </xf>
    <xf numFmtId="0" fontId="78" fillId="0" borderId="0" xfId="1347" applyNumberFormat="1" applyFont="1" applyAlignment="1">
      <alignment horizontal="left"/>
    </xf>
    <xf numFmtId="1" fontId="79" fillId="0" borderId="0" xfId="1347" applyNumberFormat="1" applyFont="1" applyBorder="1" applyAlignment="1">
      <alignment horizontal="left"/>
    </xf>
    <xf numFmtId="0" fontId="74" fillId="0" borderId="0" xfId="1347" applyNumberFormat="1" applyFont="1" applyAlignment="1">
      <alignment horizontal="left"/>
    </xf>
    <xf numFmtId="0" fontId="54" fillId="0" borderId="0" xfId="1347" applyNumberFormat="1" applyFont="1" applyAlignment="1">
      <alignment horizontal="left"/>
    </xf>
    <xf numFmtId="0" fontId="80" fillId="0" borderId="0" xfId="1347" applyNumberFormat="1" applyFont="1" applyAlignment="1">
      <alignment horizontal="left"/>
    </xf>
    <xf numFmtId="0" fontId="45" fillId="0" borderId="0" xfId="1347" applyNumberFormat="1" applyFont="1" applyAlignment="1">
      <alignment horizontal="center"/>
    </xf>
    <xf numFmtId="0" fontId="45" fillId="0" borderId="0" xfId="1347" applyNumberFormat="1" applyFont="1" applyAlignment="1">
      <alignment horizontal="right"/>
    </xf>
    <xf numFmtId="0" fontId="45" fillId="0" borderId="0" xfId="1347" applyNumberFormat="1" applyFont="1" applyBorder="1"/>
    <xf numFmtId="185" fontId="45" fillId="0" borderId="0" xfId="1347" applyNumberFormat="1" applyFont="1" applyBorder="1" applyAlignment="1">
      <alignment horizontal="right"/>
    </xf>
    <xf numFmtId="0" fontId="73" fillId="0" borderId="32" xfId="1347" applyNumberFormat="1" applyFont="1" applyBorder="1"/>
    <xf numFmtId="0" fontId="18" fillId="0" borderId="33" xfId="1347" applyNumberFormat="1" applyFont="1" applyBorder="1" applyAlignment="1">
      <alignment horizontal="center"/>
    </xf>
    <xf numFmtId="0" fontId="45" fillId="0" borderId="34" xfId="1347" applyNumberFormat="1" applyFont="1" applyBorder="1"/>
    <xf numFmtId="0" fontId="45" fillId="0" borderId="33" xfId="1347" applyNumberFormat="1" applyFont="1" applyBorder="1" applyAlignment="1">
      <alignment horizontal="right"/>
    </xf>
    <xf numFmtId="49" fontId="45" fillId="0" borderId="33" xfId="1347" applyNumberFormat="1" applyFont="1" applyBorder="1" applyAlignment="1">
      <alignment horizontal="center"/>
    </xf>
    <xf numFmtId="2" fontId="45" fillId="0" borderId="33" xfId="1347" applyNumberFormat="1" applyFont="1" applyBorder="1" applyAlignment="1">
      <alignment horizontal="right"/>
    </xf>
    <xf numFmtId="185" fontId="45" fillId="0" borderId="33" xfId="1347" applyNumberFormat="1" applyFont="1" applyBorder="1" applyAlignment="1">
      <alignment horizontal="right"/>
    </xf>
    <xf numFmtId="1" fontId="45" fillId="0" borderId="35" xfId="1347" applyNumberFormat="1" applyFont="1" applyBorder="1" applyAlignment="1">
      <alignment horizontal="right"/>
    </xf>
    <xf numFmtId="0" fontId="45" fillId="0" borderId="0" xfId="1320" applyFont="1" applyBorder="1"/>
    <xf numFmtId="0" fontId="81" fillId="0" borderId="36" xfId="1347" applyNumberFormat="1" applyFont="1" applyBorder="1" applyAlignment="1">
      <alignment horizontal="center"/>
    </xf>
    <xf numFmtId="0" fontId="81" fillId="0" borderId="37" xfId="1347" applyNumberFormat="1" applyFont="1" applyBorder="1"/>
    <xf numFmtId="0" fontId="79" fillId="0" borderId="0" xfId="1347" applyNumberFormat="1" applyFont="1" applyBorder="1"/>
    <xf numFmtId="0" fontId="81" fillId="0" borderId="0" xfId="1347" applyNumberFormat="1" applyFont="1" applyBorder="1"/>
    <xf numFmtId="49" fontId="81" fillId="0" borderId="0" xfId="1347" applyNumberFormat="1" applyFont="1" applyBorder="1" applyAlignment="1">
      <alignment horizontal="center"/>
    </xf>
    <xf numFmtId="1" fontId="45" fillId="0" borderId="0" xfId="1323" applyNumberFormat="1" applyFont="1" applyBorder="1" applyAlignment="1">
      <alignment horizontal="right"/>
    </xf>
    <xf numFmtId="185" fontId="82" fillId="0" borderId="38" xfId="1347" applyNumberFormat="1" applyFont="1" applyBorder="1"/>
    <xf numFmtId="0" fontId="81" fillId="0" borderId="0" xfId="1320" applyFont="1" applyBorder="1"/>
    <xf numFmtId="0" fontId="73" fillId="0" borderId="36" xfId="1347" applyNumberFormat="1" applyFont="1" applyBorder="1"/>
    <xf numFmtId="0" fontId="83" fillId="0" borderId="39" xfId="1347" applyNumberFormat="1" applyFont="1" applyBorder="1"/>
    <xf numFmtId="49" fontId="45" fillId="0" borderId="0" xfId="1347" applyNumberFormat="1" applyFont="1" applyBorder="1" applyAlignment="1">
      <alignment horizontal="center"/>
    </xf>
    <xf numFmtId="2" fontId="45" fillId="0" borderId="0" xfId="1347" applyNumberFormat="1" applyFont="1" applyFill="1" applyBorder="1" applyAlignment="1">
      <alignment horizontal="right"/>
    </xf>
    <xf numFmtId="185" fontId="81" fillId="0" borderId="0" xfId="1347" applyNumberFormat="1" applyFont="1" applyBorder="1" applyAlignment="1"/>
    <xf numFmtId="1" fontId="81" fillId="0" borderId="38" xfId="1347" applyNumberFormat="1" applyFont="1" applyBorder="1"/>
    <xf numFmtId="0" fontId="45" fillId="0" borderId="36" xfId="1264" applyFont="1" applyFill="1" applyBorder="1" applyAlignment="1" applyProtection="1"/>
    <xf numFmtId="49" fontId="80" fillId="0" borderId="0" xfId="1347" applyNumberFormat="1" applyFont="1" applyBorder="1" applyAlignment="1">
      <alignment horizontal="center"/>
    </xf>
    <xf numFmtId="0" fontId="45" fillId="0" borderId="39" xfId="1264" applyFont="1" applyFill="1" applyBorder="1" applyAlignment="1" applyProtection="1"/>
    <xf numFmtId="186" fontId="81" fillId="0" borderId="0" xfId="1347" applyNumberFormat="1" applyFont="1" applyBorder="1" applyAlignment="1">
      <alignment horizontal="right"/>
    </xf>
    <xf numFmtId="4" fontId="81" fillId="0" borderId="38" xfId="1347" applyNumberFormat="1" applyFont="1" applyBorder="1"/>
    <xf numFmtId="0" fontId="73" fillId="0" borderId="40" xfId="1347" applyNumberFormat="1" applyFont="1" applyBorder="1"/>
    <xf numFmtId="0" fontId="82" fillId="0" borderId="41" xfId="1347" applyNumberFormat="1" applyFont="1" applyBorder="1"/>
    <xf numFmtId="0" fontId="82" fillId="0" borderId="42" xfId="1347" applyNumberFormat="1" applyFont="1" applyBorder="1"/>
    <xf numFmtId="0" fontId="79" fillId="0" borderId="42" xfId="1347" applyNumberFormat="1" applyFont="1" applyBorder="1"/>
    <xf numFmtId="49" fontId="79" fillId="0" borderId="42" xfId="1347" applyNumberFormat="1" applyFont="1" applyBorder="1" applyAlignment="1">
      <alignment horizontal="center"/>
    </xf>
    <xf numFmtId="1" fontId="79" fillId="0" borderId="42" xfId="1347" applyNumberFormat="1" applyFont="1" applyBorder="1" applyAlignment="1">
      <alignment horizontal="right"/>
    </xf>
    <xf numFmtId="4" fontId="73" fillId="0" borderId="42" xfId="1347" applyNumberFormat="1" applyFont="1" applyBorder="1" applyAlignment="1"/>
    <xf numFmtId="4" fontId="82" fillId="0" borderId="43" xfId="1347" applyNumberFormat="1" applyFont="1" applyBorder="1"/>
    <xf numFmtId="4" fontId="45" fillId="0" borderId="0" xfId="1323" applyNumberFormat="1" applyFont="1" applyBorder="1" applyAlignment="1">
      <alignment horizontal="right"/>
    </xf>
    <xf numFmtId="4" fontId="82" fillId="0" borderId="38" xfId="1347" applyNumberFormat="1" applyFont="1" applyBorder="1"/>
    <xf numFmtId="4" fontId="81" fillId="0" borderId="0" xfId="1347" applyNumberFormat="1" applyFont="1" applyBorder="1" applyAlignment="1"/>
    <xf numFmtId="0" fontId="40" fillId="0" borderId="36" xfId="1323" applyFont="1" applyBorder="1" applyAlignment="1">
      <alignment horizontal="center"/>
    </xf>
    <xf numFmtId="0" fontId="81" fillId="0" borderId="0" xfId="1323" applyFont="1" applyBorder="1"/>
    <xf numFmtId="0" fontId="39" fillId="0" borderId="0" xfId="1323" applyFont="1" applyBorder="1"/>
    <xf numFmtId="49" fontId="45" fillId="0" borderId="0" xfId="1323" applyNumberFormat="1" applyFont="1" applyBorder="1" applyAlignment="1">
      <alignment horizontal="center"/>
    </xf>
    <xf numFmtId="4" fontId="45" fillId="0" borderId="0" xfId="1323" applyNumberFormat="1" applyFont="1" applyBorder="1"/>
    <xf numFmtId="4" fontId="80" fillId="0" borderId="44" xfId="1323" applyNumberFormat="1" applyFont="1" applyBorder="1"/>
    <xf numFmtId="0" fontId="84" fillId="0" borderId="45" xfId="1347" applyNumberFormat="1" applyFont="1" applyFill="1" applyBorder="1"/>
    <xf numFmtId="0" fontId="84" fillId="0" borderId="46" xfId="1347" applyNumberFormat="1" applyFont="1" applyFill="1" applyBorder="1"/>
    <xf numFmtId="0" fontId="74" fillId="0" borderId="22" xfId="1347" applyNumberFormat="1" applyFont="1" applyFill="1" applyBorder="1"/>
    <xf numFmtId="0" fontId="84" fillId="0" borderId="22" xfId="1347" applyNumberFormat="1" applyFont="1" applyFill="1" applyBorder="1"/>
    <xf numFmtId="49" fontId="84" fillId="0" borderId="22" xfId="1347" applyNumberFormat="1" applyFont="1" applyFill="1" applyBorder="1" applyAlignment="1">
      <alignment horizontal="right"/>
    </xf>
    <xf numFmtId="185" fontId="84" fillId="0" borderId="22" xfId="1347" applyNumberFormat="1" applyFont="1" applyFill="1" applyBorder="1" applyAlignment="1">
      <alignment horizontal="right"/>
    </xf>
    <xf numFmtId="4" fontId="84" fillId="0" borderId="22" xfId="1347" applyNumberFormat="1" applyFont="1" applyFill="1" applyBorder="1" applyAlignment="1">
      <alignment horizontal="right"/>
    </xf>
    <xf numFmtId="4" fontId="74" fillId="0" borderId="47" xfId="1347" applyNumberFormat="1" applyFont="1" applyFill="1" applyBorder="1"/>
    <xf numFmtId="4" fontId="81" fillId="0" borderId="48" xfId="1347" applyNumberFormat="1" applyFont="1" applyBorder="1" applyAlignment="1">
      <alignment horizontal="right"/>
    </xf>
    <xf numFmtId="4" fontId="81" fillId="0" borderId="49" xfId="1347" applyNumberFormat="1" applyFont="1" applyBorder="1"/>
    <xf numFmtId="0" fontId="45" fillId="0" borderId="50" xfId="1264" applyFont="1" applyFill="1" applyBorder="1" applyAlignment="1" applyProtection="1"/>
    <xf numFmtId="49" fontId="80" fillId="0" borderId="51" xfId="1347" applyNumberFormat="1" applyFont="1" applyBorder="1" applyAlignment="1">
      <alignment horizontal="center"/>
    </xf>
    <xf numFmtId="0" fontId="45" fillId="0" borderId="51" xfId="1264" applyFont="1" applyFill="1" applyBorder="1" applyAlignment="1" applyProtection="1"/>
    <xf numFmtId="0" fontId="81" fillId="0" borderId="51" xfId="1347" applyNumberFormat="1" applyFont="1" applyBorder="1"/>
    <xf numFmtId="49" fontId="81" fillId="0" borderId="51" xfId="1347" applyNumberFormat="1" applyFont="1" applyBorder="1" applyAlignment="1">
      <alignment horizontal="center"/>
    </xf>
    <xf numFmtId="186" fontId="81" fillId="0" borderId="51" xfId="1347" applyNumberFormat="1" applyFont="1" applyBorder="1" applyAlignment="1">
      <alignment horizontal="right"/>
    </xf>
    <xf numFmtId="4" fontId="81" fillId="0" borderId="51" xfId="1347" applyNumberFormat="1" applyFont="1" applyBorder="1" applyAlignment="1">
      <alignment horizontal="right"/>
    </xf>
    <xf numFmtId="4" fontId="81" fillId="0" borderId="52" xfId="1347" applyNumberFormat="1" applyFont="1" applyBorder="1"/>
    <xf numFmtId="0" fontId="84" fillId="51" borderId="45" xfId="1347" applyNumberFormat="1" applyFont="1" applyFill="1" applyBorder="1"/>
    <xf numFmtId="0" fontId="84" fillId="51" borderId="46" xfId="1347" applyNumberFormat="1" applyFont="1" applyFill="1" applyBorder="1"/>
    <xf numFmtId="0" fontId="74" fillId="51" borderId="22" xfId="1347" applyNumberFormat="1" applyFont="1" applyFill="1" applyBorder="1"/>
    <xf numFmtId="0" fontId="84" fillId="51" borderId="22" xfId="1347" applyNumberFormat="1" applyFont="1" applyFill="1" applyBorder="1"/>
    <xf numFmtId="49" fontId="84" fillId="51" borderId="22" xfId="1347" applyNumberFormat="1" applyFont="1" applyFill="1" applyBorder="1" applyAlignment="1">
      <alignment horizontal="right"/>
    </xf>
    <xf numFmtId="185" fontId="84" fillId="51" borderId="22" xfId="1347" applyNumberFormat="1" applyFont="1" applyFill="1" applyBorder="1" applyAlignment="1">
      <alignment horizontal="right"/>
    </xf>
    <xf numFmtId="4" fontId="84" fillId="51" borderId="22" xfId="1347" applyNumberFormat="1" applyFont="1" applyFill="1" applyBorder="1" applyAlignment="1">
      <alignment horizontal="right"/>
    </xf>
    <xf numFmtId="4" fontId="74" fillId="51" borderId="47" xfId="1347" applyNumberFormat="1" applyFont="1" applyFill="1" applyBorder="1"/>
    <xf numFmtId="0" fontId="81" fillId="0" borderId="0" xfId="1347" applyNumberFormat="1" applyFont="1" applyBorder="1" applyAlignment="1">
      <alignment horizontal="center"/>
    </xf>
    <xf numFmtId="1" fontId="81" fillId="0" borderId="0" xfId="1347" applyNumberFormat="1" applyFont="1" applyBorder="1" applyAlignment="1">
      <alignment horizontal="right"/>
    </xf>
    <xf numFmtId="185" fontId="81" fillId="0" borderId="0" xfId="1347" applyNumberFormat="1" applyFont="1" applyBorder="1" applyAlignment="1">
      <alignment horizontal="right"/>
    </xf>
    <xf numFmtId="1" fontId="81" fillId="0" borderId="0" xfId="1347" applyNumberFormat="1" applyFont="1" applyBorder="1"/>
    <xf numFmtId="0" fontId="40" fillId="0" borderId="0" xfId="1347" applyNumberFormat="1" applyFont="1" applyBorder="1" applyAlignment="1">
      <alignment horizontal="center"/>
    </xf>
    <xf numFmtId="2" fontId="45" fillId="0" borderId="0" xfId="1347" applyNumberFormat="1" applyFont="1" applyBorder="1" applyAlignment="1">
      <alignment horizontal="right"/>
    </xf>
    <xf numFmtId="1" fontId="45" fillId="0" borderId="0" xfId="1347" applyNumberFormat="1" applyFont="1" applyBorder="1"/>
    <xf numFmtId="0" fontId="73" fillId="0" borderId="0" xfId="1347" applyNumberFormat="1" applyFont="1" applyBorder="1"/>
    <xf numFmtId="4" fontId="81" fillId="0" borderId="44" xfId="1347" applyNumberFormat="1" applyFont="1" applyBorder="1"/>
    <xf numFmtId="0" fontId="4" fillId="0" borderId="24" xfId="0" applyFont="1" applyFill="1" applyBorder="1" applyAlignment="1">
      <alignment horizontal="left" vertical="center" wrapText="1"/>
      <protection locked="0"/>
    </xf>
    <xf numFmtId="167" fontId="85" fillId="49" borderId="0" xfId="0" applyNumberFormat="1" applyFont="1" applyFill="1" applyBorder="1" applyAlignment="1" applyProtection="1">
      <alignment horizontal="right" vertical="center"/>
    </xf>
    <xf numFmtId="167" fontId="5" fillId="49" borderId="0" xfId="0" applyNumberFormat="1" applyFont="1" applyFill="1" applyAlignment="1" applyProtection="1">
      <alignment horizontal="left"/>
    </xf>
    <xf numFmtId="4" fontId="81" fillId="0" borderId="2" xfId="1347" applyNumberFormat="1" applyFont="1" applyFill="1" applyBorder="1" applyAlignment="1">
      <alignment horizontal="right"/>
    </xf>
    <xf numFmtId="164" fontId="4" fillId="0" borderId="23" xfId="0" applyNumberFormat="1" applyFont="1" applyFill="1" applyBorder="1" applyAlignment="1">
      <alignment horizontal="center" vertical="center"/>
      <protection locked="0"/>
    </xf>
    <xf numFmtId="4" fontId="4" fillId="0" borderId="24" xfId="0" applyNumberFormat="1" applyFont="1" applyFill="1" applyBorder="1" applyAlignment="1" applyProtection="1">
      <alignment horizontal="right" vertical="center"/>
    </xf>
    <xf numFmtId="0" fontId="0" fillId="0" borderId="0" xfId="0" applyFill="1" applyAlignment="1">
      <alignment horizontal="left" vertical="center"/>
      <protection locked="0"/>
    </xf>
    <xf numFmtId="170" fontId="4" fillId="0" borderId="24" xfId="0" applyNumberFormat="1" applyFont="1" applyFill="1" applyBorder="1" applyAlignment="1">
      <alignment horizontal="right" vertical="center"/>
      <protection locked="0"/>
    </xf>
    <xf numFmtId="168" fontId="4" fillId="0" borderId="24" xfId="0" applyNumberFormat="1" applyFont="1" applyFill="1" applyBorder="1" applyAlignment="1" applyProtection="1">
      <alignment horizontal="right" vertical="center"/>
    </xf>
    <xf numFmtId="168" fontId="4" fillId="0" borderId="25" xfId="0" applyNumberFormat="1" applyFont="1" applyFill="1" applyBorder="1" applyAlignment="1" applyProtection="1">
      <alignment horizontal="right" vertical="center"/>
    </xf>
    <xf numFmtId="0" fontId="7" fillId="0" borderId="2" xfId="0" applyFont="1" applyFill="1" applyBorder="1" applyAlignment="1">
      <alignment horizontal="left" vertical="center" wrapText="1"/>
      <protection locked="0"/>
    </xf>
    <xf numFmtId="168" fontId="4" fillId="0" borderId="24" xfId="0" applyNumberFormat="1" applyFont="1" applyFill="1" applyBorder="1" applyAlignment="1">
      <alignment horizontal="right" vertical="center"/>
      <protection locked="0"/>
    </xf>
    <xf numFmtId="0" fontId="4" fillId="0" borderId="24" xfId="0" applyFont="1" applyFill="1" applyBorder="1" applyAlignment="1">
      <alignment horizontal="center" vertical="center" wrapText="1"/>
      <protection locked="0"/>
    </xf>
    <xf numFmtId="167" fontId="4" fillId="0" borderId="24" xfId="0" applyNumberFormat="1" applyFont="1" applyFill="1" applyBorder="1" applyAlignment="1" applyProtection="1">
      <alignment horizontal="right" vertical="center"/>
    </xf>
    <xf numFmtId="164" fontId="5" fillId="0" borderId="0" xfId="0" applyNumberFormat="1" applyFont="1" applyFill="1" applyAlignment="1">
      <alignment horizontal="center"/>
      <protection locked="0"/>
    </xf>
    <xf numFmtId="0" fontId="5" fillId="0" borderId="0" xfId="0" applyNumberFormat="1" applyFont="1" applyFill="1" applyAlignment="1">
      <alignment horizontal="left" wrapText="1"/>
      <protection locked="0"/>
    </xf>
    <xf numFmtId="0" fontId="5" fillId="0" borderId="0" xfId="0" applyFont="1" applyFill="1" applyAlignment="1">
      <alignment horizontal="left" wrapText="1"/>
      <protection locked="0"/>
    </xf>
    <xf numFmtId="0" fontId="5" fillId="0" borderId="0" xfId="0" applyFont="1" applyFill="1" applyAlignment="1">
      <alignment horizontal="center" wrapText="1"/>
      <protection locked="0"/>
    </xf>
    <xf numFmtId="168" fontId="5" fillId="0" borderId="0" xfId="0" applyNumberFormat="1" applyFont="1" applyFill="1" applyAlignment="1">
      <alignment horizontal="right"/>
      <protection locked="0"/>
    </xf>
    <xf numFmtId="4" fontId="5" fillId="0" borderId="0" xfId="0" applyNumberFormat="1" applyFont="1" applyFill="1" applyAlignment="1" applyProtection="1">
      <alignment horizontal="right"/>
    </xf>
    <xf numFmtId="167" fontId="5" fillId="0" borderId="0" xfId="0" applyNumberFormat="1" applyFont="1" applyFill="1" applyAlignment="1" applyProtection="1">
      <alignment horizontal="right"/>
    </xf>
    <xf numFmtId="167" fontId="5" fillId="0" borderId="0" xfId="0" applyNumberFormat="1" applyFont="1" applyFill="1" applyAlignment="1" applyProtection="1">
      <alignment horizontal="left"/>
    </xf>
    <xf numFmtId="0" fontId="42" fillId="0" borderId="28" xfId="1325" quotePrefix="1" applyFont="1" applyFill="1" applyBorder="1" applyAlignment="1">
      <alignment horizontal="left" vertical="top" wrapText="1"/>
      <protection locked="0"/>
    </xf>
    <xf numFmtId="4" fontId="89" fillId="0" borderId="38" xfId="1347" applyNumberFormat="1" applyFont="1" applyBorder="1"/>
    <xf numFmtId="0" fontId="16" fillId="0" borderId="0" xfId="1318" applyFont="1" applyBorder="1" applyAlignment="1">
      <alignment horizontal="left" vertical="top" wrapText="1"/>
    </xf>
    <xf numFmtId="164" fontId="5" fillId="49" borderId="0" xfId="0" applyNumberFormat="1" applyFont="1" applyFill="1" applyAlignment="1">
      <alignment horizontal="center"/>
      <protection locked="0"/>
    </xf>
    <xf numFmtId="0" fontId="5" fillId="49" borderId="0" xfId="0" applyFont="1" applyFill="1" applyAlignment="1">
      <alignment horizontal="left" wrapText="1"/>
      <protection locked="0"/>
    </xf>
    <xf numFmtId="0" fontId="5" fillId="49" borderId="0" xfId="0" applyFont="1" applyFill="1" applyAlignment="1">
      <alignment horizontal="center" wrapText="1"/>
      <protection locked="0"/>
    </xf>
    <xf numFmtId="168" fontId="5" fillId="49" borderId="0" xfId="0" applyNumberFormat="1" applyFont="1" applyFill="1" applyAlignment="1">
      <alignment horizontal="right"/>
      <protection locked="0"/>
    </xf>
    <xf numFmtId="4" fontId="5" fillId="49" borderId="0" xfId="0" applyNumberFormat="1" applyFont="1" applyFill="1" applyAlignment="1" applyProtection="1">
      <alignment horizontal="right"/>
    </xf>
    <xf numFmtId="167" fontId="5" fillId="49" borderId="0" xfId="0" applyNumberFormat="1" applyFont="1" applyFill="1" applyAlignment="1" applyProtection="1">
      <alignment horizontal="right"/>
    </xf>
    <xf numFmtId="0" fontId="39" fillId="49" borderId="42" xfId="0" applyNumberFormat="1" applyFont="1" applyFill="1" applyBorder="1" applyAlignment="1">
      <alignment horizontal="left" wrapText="1"/>
      <protection locked="0"/>
    </xf>
    <xf numFmtId="0" fontId="4" fillId="0" borderId="24" xfId="0" applyFont="1" applyFill="1" applyBorder="1" applyAlignment="1">
      <alignment horizontal="left" vertical="center" wrapText="1"/>
      <protection locked="0"/>
    </xf>
    <xf numFmtId="164" fontId="4" fillId="0" borderId="23" xfId="0" applyNumberFormat="1" applyFont="1" applyFill="1" applyBorder="1" applyAlignment="1">
      <alignment horizontal="center" vertical="center"/>
      <protection locked="0"/>
    </xf>
    <xf numFmtId="4" fontId="4" fillId="0" borderId="24" xfId="0" applyNumberFormat="1" applyFont="1" applyFill="1" applyBorder="1" applyAlignment="1" applyProtection="1">
      <alignment horizontal="right" vertical="center"/>
    </xf>
    <xf numFmtId="0" fontId="0" fillId="0" borderId="0" xfId="0" applyFill="1" applyAlignment="1">
      <alignment horizontal="left" vertical="center"/>
      <protection locked="0"/>
    </xf>
    <xf numFmtId="170" fontId="4" fillId="0" borderId="24" xfId="0" applyNumberFormat="1" applyFont="1" applyFill="1" applyBorder="1" applyAlignment="1">
      <alignment horizontal="right" vertical="center"/>
      <protection locked="0"/>
    </xf>
    <xf numFmtId="168" fontId="4" fillId="0" borderId="24" xfId="0" applyNumberFormat="1" applyFont="1" applyFill="1" applyBorder="1" applyAlignment="1" applyProtection="1">
      <alignment horizontal="right" vertical="center"/>
    </xf>
    <xf numFmtId="168" fontId="4" fillId="0" borderId="25" xfId="0" applyNumberFormat="1" applyFont="1" applyFill="1" applyBorder="1" applyAlignment="1" applyProtection="1">
      <alignment horizontal="right" vertical="center"/>
    </xf>
    <xf numFmtId="0" fontId="7" fillId="0" borderId="2" xfId="0" applyFont="1" applyFill="1" applyBorder="1" applyAlignment="1">
      <alignment horizontal="left" vertical="center" wrapText="1"/>
      <protection locked="0"/>
    </xf>
    <xf numFmtId="168" fontId="4" fillId="0" borderId="24" xfId="0" applyNumberFormat="1" applyFont="1" applyFill="1" applyBorder="1" applyAlignment="1">
      <alignment horizontal="right" vertical="center"/>
      <protection locked="0"/>
    </xf>
    <xf numFmtId="0" fontId="4" fillId="0" borderId="24" xfId="0" applyFont="1" applyFill="1" applyBorder="1" applyAlignment="1">
      <alignment horizontal="center" vertical="center" wrapText="1"/>
      <protection locked="0"/>
    </xf>
    <xf numFmtId="167" fontId="4" fillId="0" borderId="24" xfId="0" applyNumberFormat="1" applyFont="1" applyFill="1" applyBorder="1" applyAlignment="1" applyProtection="1">
      <alignment horizontal="right" vertical="center"/>
    </xf>
    <xf numFmtId="0" fontId="0" fillId="0" borderId="0" xfId="0" applyFill="1" applyAlignment="1">
      <alignment horizontal="left"/>
      <protection locked="0"/>
    </xf>
    <xf numFmtId="0" fontId="7" fillId="0" borderId="2" xfId="0" quotePrefix="1" applyFont="1" applyFill="1" applyBorder="1" applyAlignment="1">
      <alignment horizontal="left" vertical="center" wrapText="1"/>
      <protection locked="0"/>
    </xf>
    <xf numFmtId="0" fontId="11" fillId="0" borderId="0" xfId="0" applyFont="1" applyFill="1" applyAlignment="1">
      <alignment horizontal="left" vertical="center"/>
      <protection locked="0"/>
    </xf>
    <xf numFmtId="0" fontId="87" fillId="0" borderId="59" xfId="0" applyFont="1" applyFill="1" applyBorder="1" applyAlignment="1" applyProtection="1">
      <alignment horizontal="center" vertical="center"/>
      <protection locked="0"/>
    </xf>
    <xf numFmtId="0" fontId="45" fillId="0" borderId="0" xfId="1347" applyNumberFormat="1" applyFont="1" applyBorder="1" applyAlignment="1">
      <alignment horizontal="center" wrapText="1"/>
    </xf>
    <xf numFmtId="0" fontId="16" fillId="0" borderId="36" xfId="1318" applyFont="1" applyBorder="1" applyAlignment="1">
      <alignment horizontal="left" vertical="top" wrapText="1"/>
    </xf>
    <xf numFmtId="0" fontId="16" fillId="0" borderId="0" xfId="1318" applyFont="1" applyBorder="1" applyAlignment="1">
      <alignment horizontal="left" vertical="top" wrapText="1"/>
    </xf>
    <xf numFmtId="0" fontId="16" fillId="0" borderId="44" xfId="1318" applyFont="1" applyBorder="1" applyAlignment="1">
      <alignment horizontal="left" vertical="top" wrapText="1"/>
    </xf>
    <xf numFmtId="0" fontId="74" fillId="0" borderId="0" xfId="1347" applyNumberFormat="1" applyFont="1" applyBorder="1" applyAlignment="1">
      <alignment horizontal="center" wrapText="1"/>
    </xf>
    <xf numFmtId="0" fontId="16" fillId="0" borderId="53" xfId="1318" applyFont="1" applyBorder="1" applyAlignment="1">
      <alignment horizontal="left" vertical="top" wrapText="1"/>
    </xf>
    <xf numFmtId="0" fontId="16" fillId="0" borderId="54" xfId="1318" applyFont="1" applyBorder="1" applyAlignment="1">
      <alignment horizontal="left" vertical="top" wrapText="1"/>
    </xf>
    <xf numFmtId="0" fontId="16" fillId="0" borderId="52" xfId="1318" applyFont="1" applyBorder="1" applyAlignment="1">
      <alignment horizontal="left" vertical="top" wrapText="1"/>
    </xf>
    <xf numFmtId="0" fontId="73" fillId="0" borderId="55" xfId="1318" applyFont="1" applyBorder="1" applyAlignment="1">
      <alignment horizontal="center" wrapText="1"/>
    </xf>
    <xf numFmtId="0" fontId="73" fillId="0" borderId="56" xfId="1318" applyFont="1" applyBorder="1" applyAlignment="1">
      <alignment horizontal="center" wrapText="1"/>
    </xf>
    <xf numFmtId="0" fontId="73" fillId="0" borderId="57" xfId="1318" applyFont="1" applyBorder="1" applyAlignment="1">
      <alignment horizontal="center" wrapText="1"/>
    </xf>
    <xf numFmtId="0" fontId="73" fillId="0" borderId="36" xfId="1318" applyFont="1" applyBorder="1" applyAlignment="1">
      <alignment horizontal="center" wrapText="1"/>
    </xf>
    <xf numFmtId="0" fontId="73" fillId="0" borderId="0" xfId="1318" applyFont="1" applyBorder="1" applyAlignment="1">
      <alignment horizontal="center" wrapText="1"/>
    </xf>
    <xf numFmtId="0" fontId="73" fillId="0" borderId="44" xfId="1318" applyFont="1" applyBorder="1" applyAlignment="1">
      <alignment horizontal="center" wrapText="1"/>
    </xf>
    <xf numFmtId="0" fontId="17" fillId="0" borderId="36" xfId="1322" applyNumberFormat="1" applyFont="1" applyFill="1" applyBorder="1" applyAlignment="1">
      <alignment horizontal="center" wrapText="1"/>
    </xf>
    <xf numFmtId="0" fontId="17" fillId="0" borderId="0" xfId="1322" applyNumberFormat="1" applyFont="1" applyFill="1" applyBorder="1" applyAlignment="1">
      <alignment horizontal="center" wrapText="1"/>
    </xf>
    <xf numFmtId="0" fontId="17" fillId="0" borderId="45" xfId="1322" applyNumberFormat="1" applyFont="1" applyFill="1" applyBorder="1" applyAlignment="1">
      <alignment horizontal="left" wrapText="1"/>
    </xf>
    <xf numFmtId="0" fontId="17" fillId="0" borderId="22" xfId="1322" applyNumberFormat="1" applyFont="1" applyFill="1" applyBorder="1" applyAlignment="1">
      <alignment horizontal="left" wrapText="1"/>
    </xf>
    <xf numFmtId="0" fontId="17" fillId="0" borderId="58" xfId="1322" applyNumberFormat="1" applyFont="1" applyFill="1" applyBorder="1" applyAlignment="1">
      <alignment horizontal="left" wrapText="1"/>
    </xf>
  </cellXfs>
  <cellStyles count="1535">
    <cellStyle name="_08_4914_006_02_09_51_Výkaz výměr_2010-05" xfId="1"/>
    <cellStyle name="_5230_RD Kunratice - sklípek_rozpočet" xfId="2"/>
    <cellStyle name="_5230_RD Kunratice - sklípek_rozpočet_002_08_4914_002_01_09_17_002Technicka_specifikace_2etapa" xfId="3"/>
    <cellStyle name="_5230_RD Kunratice - sklípek_rozpočet_002_08_4914_002_01_09_17_002Technicka_specifikace_2etapa_6052_Úpravy v terminálu T3_RO_130124" xfId="4"/>
    <cellStyle name="_5230_RD Kunratice - sklípek_rozpočet_002_08_4914_002_01_09_17_002Technicka_specifikace_2etapa_rozpočet_" xfId="5"/>
    <cellStyle name="_5230_RD Kunratice - sklípek_rozpočet_002_08_4914_002_01_09_17_002Technicka_specifikace_2etapa_SO 100 kom_Soupis prací" xfId="6"/>
    <cellStyle name="_5230_RD Kunratice - sklípek_rozpočet_002_08_4914_002_01_09_17_002Technicka_specifikace_2etapa_SO 101 provizorní DZ" xfId="7"/>
    <cellStyle name="_5230_RD Kunratice - sklípek_rozpočet_002_08_4914_002_01_09_17_002Technicka_specifikace_2etapa_SO 200" xfId="8"/>
    <cellStyle name="_5230_RD Kunratice - sklípek_rozpočet_002_08_4914_002_01_09_17_002Technicka_specifikace_2etapa_Soupis prací_SO400 xls" xfId="9"/>
    <cellStyle name="_5230_RD Kunratice - sklípek_rozpočet_09_bur_kanali" xfId="10"/>
    <cellStyle name="_5230_RD Kunratice - sklípek_rozpočet_09_bur_kanali_rozpočet_" xfId="11"/>
    <cellStyle name="_5230_RD Kunratice - sklípek_rozpočet_09_bur_kanali_SO 100 kom_Soupis prací" xfId="12"/>
    <cellStyle name="_5230_RD Kunratice - sklípek_rozpočet_09_bur_kanali_SO 101 provizorní DZ" xfId="13"/>
    <cellStyle name="_5230_RD Kunratice - sklípek_rozpočet_09_bur_kanali_SO 200" xfId="14"/>
    <cellStyle name="_5230_RD Kunratice - sklípek_rozpočet_09_bur_kanali_Soupis prací_SO400 xls" xfId="15"/>
    <cellStyle name="_5230_RD Kunratice - sklípek_rozpočet_09_bur_podlažní_vestavby" xfId="16"/>
    <cellStyle name="_5230_RD Kunratice - sklípek_rozpočet_09_bur_podlažní_vestavby_rozpočet_" xfId="17"/>
    <cellStyle name="_5230_RD Kunratice - sklípek_rozpočet_09_bur_podlažní_vestavby_SO 100 kom_Soupis prací" xfId="18"/>
    <cellStyle name="_5230_RD Kunratice - sklípek_rozpočet_09_bur_podlažní_vestavby_SO 101 provizorní DZ" xfId="19"/>
    <cellStyle name="_5230_RD Kunratice - sklípek_rozpočet_09_bur_podlažní_vestavby_SO 200" xfId="20"/>
    <cellStyle name="_5230_RD Kunratice - sklípek_rozpočet_09_bur_podlažní_vestavby_Soupis prací_SO400 xls" xfId="21"/>
    <cellStyle name="_5230_RD Kunratice - sklípek_rozpočet_09_buri_malby" xfId="22"/>
    <cellStyle name="_5230_RD Kunratice - sklípek_rozpočet_09_buri_malby_rozpočet_" xfId="23"/>
    <cellStyle name="_5230_RD Kunratice - sklípek_rozpočet_09_buri_malby_SO 100 kom_Soupis prací" xfId="24"/>
    <cellStyle name="_5230_RD Kunratice - sklípek_rozpočet_09_buri_malby_SO 101 provizorní DZ" xfId="25"/>
    <cellStyle name="_5230_RD Kunratice - sklípek_rozpočet_09_buri_malby_SO 200" xfId="26"/>
    <cellStyle name="_5230_RD Kunratice - sklípek_rozpočet_09_buri_malby_Soupis prací_SO400 xls" xfId="27"/>
    <cellStyle name="_5230_RD Kunratice - sklípek_rozpočet_09_buri_regaly" xfId="28"/>
    <cellStyle name="_5230_RD Kunratice - sklípek_rozpočet_09_buri_regaly_rozpočet_" xfId="29"/>
    <cellStyle name="_5230_RD Kunratice - sklípek_rozpočet_09_buri_regaly_SO 100 kom_Soupis prací" xfId="30"/>
    <cellStyle name="_5230_RD Kunratice - sklípek_rozpočet_09_buri_regaly_SO 101 provizorní DZ" xfId="31"/>
    <cellStyle name="_5230_RD Kunratice - sklípek_rozpočet_09_buri_regaly_SO 200" xfId="32"/>
    <cellStyle name="_5230_RD Kunratice - sklípek_rozpočet_09_buri_regaly_Soupis prací_SO400 xls" xfId="33"/>
    <cellStyle name="_5230_RD Kunratice - sklípek_rozpočet_09-13-zbytek" xfId="34"/>
    <cellStyle name="_5230_RD Kunratice - sklípek_rozpočet_09-13-zbytek_6052_Úpravy v terminálu T3_RO_130124" xfId="35"/>
    <cellStyle name="_5230_RD Kunratice - sklípek_rozpočet_09-13-zbytek_rozpočet_" xfId="36"/>
    <cellStyle name="_5230_RD Kunratice - sklípek_rozpočet_09-13-zbytek_SO 100 kom_Soupis prací" xfId="37"/>
    <cellStyle name="_5230_RD Kunratice - sklípek_rozpočet_09-13-zbytek_SO 101 provizorní DZ" xfId="38"/>
    <cellStyle name="_5230_RD Kunratice - sklípek_rozpočet_09-13-zbytek_SO 200" xfId="39"/>
    <cellStyle name="_5230_RD Kunratice - sklípek_rozpočet_09-13-zbytek_Soupis prací_SO400 xls" xfId="40"/>
    <cellStyle name="_5230_RD Kunratice - sklípek_rozpočet_09-17" xfId="41"/>
    <cellStyle name="_5230_RD Kunratice - sklípek_rozpočet_09-17_6052_Úpravy v terminálu T3_RO_130124" xfId="42"/>
    <cellStyle name="_5230_RD Kunratice - sklípek_rozpočet_09-17_rozpočet_" xfId="43"/>
    <cellStyle name="_5230_RD Kunratice - sklípek_rozpočet_09-17_SO 100 kom_Soupis prací" xfId="44"/>
    <cellStyle name="_5230_RD Kunratice - sklípek_rozpočet_09-17_SO 101 provizorní DZ" xfId="45"/>
    <cellStyle name="_5230_RD Kunratice - sklípek_rozpočet_09-17_SO 200" xfId="46"/>
    <cellStyle name="_5230_RD Kunratice - sklípek_rozpočet_09-17_Soupis prací_SO400 xls" xfId="47"/>
    <cellStyle name="_5230_RD Kunratice - sklípek_rozpočet_09-20" xfId="48"/>
    <cellStyle name="_5230_RD Kunratice - sklípek_rozpočet_09-20_rozpočet_" xfId="49"/>
    <cellStyle name="_5230_RD Kunratice - sklípek_rozpočet_09-20_SO 100 kom_Soupis prací" xfId="50"/>
    <cellStyle name="_5230_RD Kunratice - sklípek_rozpočet_09-20_SO 101 provizorní DZ" xfId="51"/>
    <cellStyle name="_5230_RD Kunratice - sklípek_rozpočet_09-20_SO 200" xfId="52"/>
    <cellStyle name="_5230_RD Kunratice - sklípek_rozpočet_09-20_Soupis prací_SO400 xls" xfId="53"/>
    <cellStyle name="_5230_RD Kunratice - sklípek_rozpočet_Rekapitulace SmCB" xfId="54"/>
    <cellStyle name="_5230_RD Kunratice - sklípek_rozpočet_rozpočet_" xfId="55"/>
    <cellStyle name="_5230_RD Kunratice - sklípek_rozpočet_SO 000 Pozadavky investora" xfId="56"/>
    <cellStyle name="_5230_RD Kunratice - sklípek_rozpočet_SO 000-002" xfId="57"/>
    <cellStyle name="_5230_RD Kunratice - sklípek_rozpočet_SO 100 kom_Soupis prací" xfId="58"/>
    <cellStyle name="_5230_RD Kunratice - sklípek_rozpočet_SO 100-199" xfId="59"/>
    <cellStyle name="_5230_RD Kunratice - sklípek_rozpočet_SO 101 provizorní DZ" xfId="60"/>
    <cellStyle name="_5230_RD Kunratice - sklípek_rozpočet_SO 20_stavba" xfId="61"/>
    <cellStyle name="_5230_RD Kunratice - sklípek_rozpočet_SO 200" xfId="62"/>
    <cellStyle name="_5230_RD Kunratice - sklípek_rozpočet_SO 200-220" xfId="63"/>
    <cellStyle name="_5230_RD Kunratice - sklípek_rozpočet_SO 260-270" xfId="64"/>
    <cellStyle name="_5230_RD Kunratice - sklípek_rozpočet_SO 300-330" xfId="65"/>
    <cellStyle name="_5230_RD Kunratice - sklípek_rozpočet_SO 350-365" xfId="66"/>
    <cellStyle name="_5230_RD Kunratice - sklípek_rozpočet_SO 370" xfId="67"/>
    <cellStyle name="_5230_RD Kunratice - sklípek_rozpočet_SO 440-449" xfId="68"/>
    <cellStyle name="_5230_RD Kunratice - sklípek_rozpočet_SO 460-469" xfId="69"/>
    <cellStyle name="_5230_RD Kunratice - sklípek_rozpočet_SO 520-536" xfId="70"/>
    <cellStyle name="_5230_RD Kunratice - sklípek_rozpočet_SO 800-809" xfId="71"/>
    <cellStyle name="_5230_RD Kunratice - sklípek_rozpočet_Soupis prací_SO400 xls" xfId="72"/>
    <cellStyle name="_5253_03_002_EL_Rozpocet" xfId="73"/>
    <cellStyle name="_5724_96_003_B_Výkaz výmě" xfId="74"/>
    <cellStyle name="_5724_96_003_MSA_Výkaz výměr" xfId="75"/>
    <cellStyle name="_6041_F24_003_Výkaz výměr_oceněný" xfId="76"/>
    <cellStyle name="_Dostavba školy Nymburk_Celková rekapitulace" xfId="77"/>
    <cellStyle name="_Dostavba školy Nymburk_Celková rekapitulace_002_08_4914_002_01_09_17_002Technicka_specifikace_2etapa" xfId="78"/>
    <cellStyle name="_Dostavba školy Nymburk_Celková rekapitulace_002_08_4914_002_01_09_17_002Technicka_specifikace_2etapa_6052_Úpravy v terminálu T3_RO_130124" xfId="79"/>
    <cellStyle name="_Dostavba školy Nymburk_Celková rekapitulace_002_08_4914_002_01_09_17_002Technicka_specifikace_2etapa_rozpočet_" xfId="80"/>
    <cellStyle name="_Dostavba školy Nymburk_Celková rekapitulace_002_08_4914_002_01_09_17_002Technicka_specifikace_2etapa_SO 100 kom_Soupis prací" xfId="81"/>
    <cellStyle name="_Dostavba školy Nymburk_Celková rekapitulace_002_08_4914_002_01_09_17_002Technicka_specifikace_2etapa_SO 101 provizorní DZ" xfId="82"/>
    <cellStyle name="_Dostavba školy Nymburk_Celková rekapitulace_002_08_4914_002_01_09_17_002Technicka_specifikace_2etapa_SO 200" xfId="83"/>
    <cellStyle name="_Dostavba školy Nymburk_Celková rekapitulace_002_08_4914_002_01_09_17_002Technicka_specifikace_2etapa_Soupis prací_SO400 xls" xfId="84"/>
    <cellStyle name="_Dostavba školy Nymburk_Celková rekapitulace_09_bur_kanali" xfId="85"/>
    <cellStyle name="_Dostavba školy Nymburk_Celková rekapitulace_09_bur_kanali_rozpočet_" xfId="86"/>
    <cellStyle name="_Dostavba školy Nymburk_Celková rekapitulace_09_bur_kanali_SO 100 kom_Soupis prací" xfId="87"/>
    <cellStyle name="_Dostavba školy Nymburk_Celková rekapitulace_09_bur_kanali_SO 101 provizorní DZ" xfId="88"/>
    <cellStyle name="_Dostavba školy Nymburk_Celková rekapitulace_09_bur_kanali_SO 200" xfId="89"/>
    <cellStyle name="_Dostavba školy Nymburk_Celková rekapitulace_09_bur_kanali_Soupis prací_SO400 xls" xfId="90"/>
    <cellStyle name="_Dostavba školy Nymburk_Celková rekapitulace_09_bur_podlažní_vestavby" xfId="91"/>
    <cellStyle name="_Dostavba školy Nymburk_Celková rekapitulace_09_bur_podlažní_vestavby_rozpočet_" xfId="92"/>
    <cellStyle name="_Dostavba školy Nymburk_Celková rekapitulace_09_bur_podlažní_vestavby_SO 100 kom_Soupis prací" xfId="93"/>
    <cellStyle name="_Dostavba školy Nymburk_Celková rekapitulace_09_bur_podlažní_vestavby_SO 101 provizorní DZ" xfId="94"/>
    <cellStyle name="_Dostavba školy Nymburk_Celková rekapitulace_09_bur_podlažní_vestavby_SO 200" xfId="95"/>
    <cellStyle name="_Dostavba školy Nymburk_Celková rekapitulace_09_bur_podlažní_vestavby_Soupis prací_SO400 xls" xfId="96"/>
    <cellStyle name="_Dostavba školy Nymburk_Celková rekapitulace_09_buri_malby" xfId="97"/>
    <cellStyle name="_Dostavba školy Nymburk_Celková rekapitulace_09_buri_malby_rozpočet_" xfId="98"/>
    <cellStyle name="_Dostavba školy Nymburk_Celková rekapitulace_09_buri_malby_SO 100 kom_Soupis prací" xfId="99"/>
    <cellStyle name="_Dostavba školy Nymburk_Celková rekapitulace_09_buri_malby_SO 101 provizorní DZ" xfId="100"/>
    <cellStyle name="_Dostavba školy Nymburk_Celková rekapitulace_09_buri_malby_SO 200" xfId="101"/>
    <cellStyle name="_Dostavba školy Nymburk_Celková rekapitulace_09_buri_malby_Soupis prací_SO400 xls" xfId="102"/>
    <cellStyle name="_Dostavba školy Nymburk_Celková rekapitulace_09_buri_regaly" xfId="103"/>
    <cellStyle name="_Dostavba školy Nymburk_Celková rekapitulace_09_buri_regaly_rozpočet_" xfId="104"/>
    <cellStyle name="_Dostavba školy Nymburk_Celková rekapitulace_09_buri_regaly_SO 100 kom_Soupis prací" xfId="105"/>
    <cellStyle name="_Dostavba školy Nymburk_Celková rekapitulace_09_buri_regaly_SO 101 provizorní DZ" xfId="106"/>
    <cellStyle name="_Dostavba školy Nymburk_Celková rekapitulace_09_buri_regaly_SO 200" xfId="107"/>
    <cellStyle name="_Dostavba školy Nymburk_Celková rekapitulace_09_buri_regaly_Soupis prací_SO400 xls" xfId="108"/>
    <cellStyle name="_Dostavba školy Nymburk_Celková rekapitulace_09-13-zbytek" xfId="109"/>
    <cellStyle name="_Dostavba školy Nymburk_Celková rekapitulace_09-13-zbytek_6052_Úpravy v terminálu T3_RO_130124" xfId="110"/>
    <cellStyle name="_Dostavba školy Nymburk_Celková rekapitulace_09-13-zbytek_rozpočet_" xfId="111"/>
    <cellStyle name="_Dostavba školy Nymburk_Celková rekapitulace_09-13-zbytek_SO 100 kom_Soupis prací" xfId="112"/>
    <cellStyle name="_Dostavba školy Nymburk_Celková rekapitulace_09-13-zbytek_SO 101 provizorní DZ" xfId="113"/>
    <cellStyle name="_Dostavba školy Nymburk_Celková rekapitulace_09-13-zbytek_SO 200" xfId="114"/>
    <cellStyle name="_Dostavba školy Nymburk_Celková rekapitulace_09-13-zbytek_Soupis prací_SO400 xls" xfId="115"/>
    <cellStyle name="_Dostavba školy Nymburk_Celková rekapitulace_09-17" xfId="116"/>
    <cellStyle name="_Dostavba školy Nymburk_Celková rekapitulace_09-17_6052_Úpravy v terminálu T3_RO_130124" xfId="117"/>
    <cellStyle name="_Dostavba školy Nymburk_Celková rekapitulace_09-17_rozpočet_" xfId="118"/>
    <cellStyle name="_Dostavba školy Nymburk_Celková rekapitulace_09-17_SO 100 kom_Soupis prací" xfId="119"/>
    <cellStyle name="_Dostavba školy Nymburk_Celková rekapitulace_09-17_SO 101 provizorní DZ" xfId="120"/>
    <cellStyle name="_Dostavba školy Nymburk_Celková rekapitulace_09-17_SO 200" xfId="121"/>
    <cellStyle name="_Dostavba školy Nymburk_Celková rekapitulace_09-17_Soupis prací_SO400 xls" xfId="122"/>
    <cellStyle name="_Dostavba školy Nymburk_Celková rekapitulace_09-20" xfId="123"/>
    <cellStyle name="_Dostavba školy Nymburk_Celková rekapitulace_09-20_rozpočet_" xfId="124"/>
    <cellStyle name="_Dostavba školy Nymburk_Celková rekapitulace_09-20_SO 100 kom_Soupis prací" xfId="125"/>
    <cellStyle name="_Dostavba školy Nymburk_Celková rekapitulace_09-20_SO 101 provizorní DZ" xfId="126"/>
    <cellStyle name="_Dostavba školy Nymburk_Celková rekapitulace_09-20_SO 200" xfId="127"/>
    <cellStyle name="_Dostavba školy Nymburk_Celková rekapitulace_09-20_Soupis prací_SO400 xls" xfId="128"/>
    <cellStyle name="_Dostavba školy Nymburk_Celková rekapitulace_Rekapitulace SmCB" xfId="129"/>
    <cellStyle name="_Dostavba školy Nymburk_Celková rekapitulace_rozpočet_" xfId="130"/>
    <cellStyle name="_Dostavba školy Nymburk_Celková rekapitulace_SO 000 Pozadavky investora" xfId="131"/>
    <cellStyle name="_Dostavba školy Nymburk_Celková rekapitulace_SO 000-002" xfId="132"/>
    <cellStyle name="_Dostavba školy Nymburk_Celková rekapitulace_SO 05 interiér propočet" xfId="133"/>
    <cellStyle name="_Dostavba školy Nymburk_Celková rekapitulace_SO 05 interiér propočet_6052_Úpravy v terminálu T3_RO_130124" xfId="134"/>
    <cellStyle name="_Dostavba školy Nymburk_Celková rekapitulace_SO 05 interiér propočet_rozpočet_" xfId="135"/>
    <cellStyle name="_Dostavba školy Nymburk_Celková rekapitulace_SO 05 interiér propočet_SO 100 kom_Soupis prací" xfId="136"/>
    <cellStyle name="_Dostavba školy Nymburk_Celková rekapitulace_SO 05 interiér propočet_SO 101 provizorní DZ" xfId="137"/>
    <cellStyle name="_Dostavba školy Nymburk_Celková rekapitulace_SO 05 interiér propočet_SO 200" xfId="138"/>
    <cellStyle name="_Dostavba školy Nymburk_Celková rekapitulace_SO 05 interiér propočet_Soupis prací_SO400 xls" xfId="139"/>
    <cellStyle name="_Dostavba školy Nymburk_Celková rekapitulace_SO 05 střecha propočet" xfId="140"/>
    <cellStyle name="_Dostavba školy Nymburk_Celková rekapitulace_SO 05 střecha propočet_6052_Úpravy v terminálu T3_RO_130124" xfId="141"/>
    <cellStyle name="_Dostavba školy Nymburk_Celková rekapitulace_SO 05 střecha propočet_rozpočet_" xfId="142"/>
    <cellStyle name="_Dostavba školy Nymburk_Celková rekapitulace_SO 05 střecha propočet_SO 100 kom_Soupis prací" xfId="143"/>
    <cellStyle name="_Dostavba školy Nymburk_Celková rekapitulace_SO 05 střecha propočet_SO 101 provizorní DZ" xfId="144"/>
    <cellStyle name="_Dostavba školy Nymburk_Celková rekapitulace_SO 05 střecha propočet_SO 200" xfId="145"/>
    <cellStyle name="_Dostavba školy Nymburk_Celková rekapitulace_SO 05 střecha propočet_Soupis prací_SO400 xls" xfId="146"/>
    <cellStyle name="_Dostavba školy Nymburk_Celková rekapitulace_SO 05 vzduchové sanační úpravy propočet" xfId="147"/>
    <cellStyle name="_Dostavba školy Nymburk_Celková rekapitulace_SO 05 vzduchové sanační úpravy propočet_6052_Úpravy v terminálu T3_RO_130124" xfId="148"/>
    <cellStyle name="_Dostavba školy Nymburk_Celková rekapitulace_SO 05 vzduchové sanační úpravy propočet_rozpočet_" xfId="149"/>
    <cellStyle name="_Dostavba školy Nymburk_Celková rekapitulace_SO 05 vzduchové sanační úpravy propočet_SO 100 kom_Soupis prací" xfId="150"/>
    <cellStyle name="_Dostavba školy Nymburk_Celková rekapitulace_SO 05 vzduchové sanační úpravy propočet_SO 101 provizorní DZ" xfId="151"/>
    <cellStyle name="_Dostavba školy Nymburk_Celková rekapitulace_SO 05 vzduchové sanační úpravy propočet_SO 200" xfId="152"/>
    <cellStyle name="_Dostavba školy Nymburk_Celková rekapitulace_SO 05 vzduchové sanační úpravy propočet_Soupis prací_SO400 xls" xfId="153"/>
    <cellStyle name="_Dostavba školy Nymburk_Celková rekapitulace_SO 100 kom_Soupis prací" xfId="154"/>
    <cellStyle name="_Dostavba školy Nymburk_Celková rekapitulace_SO 100-199" xfId="155"/>
    <cellStyle name="_Dostavba školy Nymburk_Celková rekapitulace_SO 101 provizorní DZ" xfId="156"/>
    <cellStyle name="_Dostavba školy Nymburk_Celková rekapitulace_SO 20_stavba" xfId="157"/>
    <cellStyle name="_Dostavba školy Nymburk_Celková rekapitulace_SO 200" xfId="158"/>
    <cellStyle name="_Dostavba školy Nymburk_Celková rekapitulace_SO 200-220" xfId="159"/>
    <cellStyle name="_Dostavba školy Nymburk_Celková rekapitulace_SO 260-270" xfId="160"/>
    <cellStyle name="_Dostavba školy Nymburk_Celková rekapitulace_SO 300-330" xfId="161"/>
    <cellStyle name="_Dostavba školy Nymburk_Celková rekapitulace_SO 350-365" xfId="162"/>
    <cellStyle name="_Dostavba školy Nymburk_Celková rekapitulace_SO 370" xfId="163"/>
    <cellStyle name="_Dostavba školy Nymburk_Celková rekapitulace_SO 440-449" xfId="164"/>
    <cellStyle name="_Dostavba školy Nymburk_Celková rekapitulace_SO 460-469" xfId="165"/>
    <cellStyle name="_Dostavba školy Nymburk_Celková rekapitulace_SO 520-536" xfId="166"/>
    <cellStyle name="_Dostavba školy Nymburk_Celková rekapitulace_SO 800-809" xfId="167"/>
    <cellStyle name="_Dostavba školy Nymburk_Celková rekapitulace_Soupis prací_SO400 xls" xfId="168"/>
    <cellStyle name="_Ladronka_2_VV-DVD_kontrola_FINAL" xfId="169"/>
    <cellStyle name="_Ladronka_2_VV-DVD_kontrola_FINAL_002_08_4914_002_01_09_17_002Technicka_specifikace_2etapa" xfId="170"/>
    <cellStyle name="_Ladronka_2_VV-DVD_kontrola_FINAL_002_08_4914_002_01_09_17_002Technicka_specifikace_2etapa 2" xfId="171"/>
    <cellStyle name="_Ladronka_2_VV-DVD_kontrola_FINAL_002_08_4914_002_01_09_17_002Technicka_specifikace_2etapa_01_010_Soupis_prac_slaboproud" xfId="172"/>
    <cellStyle name="_Ladronka_2_VV-DVD_kontrola_FINAL_002_08_4914_002_01_09_17_002Technicka_specifikace_2etapa_02_010_Soupis_prac_EZS_k doplnění" xfId="173"/>
    <cellStyle name="_Ladronka_2_VV-DVD_kontrola_FINAL_002_08_4914_002_01_09_17_002Technicka_specifikace_2etapa_5724_DVZ_SO_10-02_oceneny_VV" xfId="174"/>
    <cellStyle name="_Ladronka_2_VV-DVD_kontrola_FINAL_002_08_4914_002_01_09_17_002Technicka_specifikace_2etapa_5724_DVZ_SO_10-03_oceneny_VV (2)" xfId="175"/>
    <cellStyle name="_Ladronka_2_VV-DVD_kontrola_FINAL_002_08_4914_002_01_09_17_002Technicka_specifikace_2etapa_5806_Mustek_Ražby_RO" xfId="176"/>
    <cellStyle name="_Ladronka_2_VV-DVD_kontrola_FINAL_002_08_4914_002_01_09_17_002Technicka_specifikace_2etapa_6052_Úpravy v terminálu T3_RO_130124" xfId="177"/>
    <cellStyle name="_Ladronka_2_VV-DVD_kontrola_FINAL_002_08_4914_002_01_09_17_002Technicka_specifikace_2etapa_Liliová_soupis prací" xfId="178"/>
    <cellStyle name="_Ladronka_2_VV-DVD_kontrola_FINAL_002_08_4914_002_01_09_17_002Technicka_specifikace_2etapa_PS94_strojni zarizeni_NR" xfId="179"/>
    <cellStyle name="_Ladronka_2_VV-DVD_kontrola_FINAL_002_08_4914_002_01_09_17_002Technicka_specifikace_2etapa_rozpočet_" xfId="180"/>
    <cellStyle name="_Ladronka_2_VV-DVD_kontrola_FINAL_002_08_4914_002_01_09_17_002Technicka_specifikace_2etapa_Rozpočet_ stavba_koupaliště Luka" xfId="181"/>
    <cellStyle name="_Ladronka_2_VV-DVD_kontrola_FINAL_002_08_4914_002_01_09_17_002Technicka_specifikace_2etapa_rozpočet__PS94_strojni zarizeni_NR" xfId="182"/>
    <cellStyle name="_Ladronka_2_VV-DVD_kontrola_FINAL_002_08_4914_002_01_09_17_002Technicka_specifikace_2etapa_rozpočet__Rozpočet_ stavba_koupaliště Luka" xfId="183"/>
    <cellStyle name="_Ladronka_2_VV-DVD_kontrola_FINAL_002_08_4914_002_01_09_17_002Technicka_specifikace_2etapa_SO 001 Provizorní úpravy ploch pro ZS a DIO" xfId="184"/>
    <cellStyle name="_Ladronka_2_VV-DVD_kontrola_FINAL_002_08_4914_002_01_09_17_002Technicka_specifikace_2etapa_SO 100 kom_Soupis prací" xfId="185"/>
    <cellStyle name="_Ladronka_2_VV-DVD_kontrola_FINAL_002_08_4914_002_01_09_17_002Technicka_specifikace_2etapa_SO 100 kom_Soupis prací_PS94_strojni zarizeni_NR" xfId="186"/>
    <cellStyle name="_Ladronka_2_VV-DVD_kontrola_FINAL_002_08_4914_002_01_09_17_002Technicka_specifikace_2etapa_SO 100 kom_Soupis prací_Rozpočet_ stavba_koupaliště Luka" xfId="187"/>
    <cellStyle name="_Ladronka_2_VV-DVD_kontrola_FINAL_002_08_4914_002_01_09_17_002Technicka_specifikace_2etapa_SO 101 provizorní DZ" xfId="188"/>
    <cellStyle name="_Ladronka_2_VV-DVD_kontrola_FINAL_002_08_4914_002_01_09_17_002Technicka_specifikace_2etapa_SO 101 provizorní DZ_PS94_strojni zarizeni_NR" xfId="189"/>
    <cellStyle name="_Ladronka_2_VV-DVD_kontrola_FINAL_002_08_4914_002_01_09_17_002Technicka_specifikace_2etapa_SO 101 provizorní DZ_Rozpočet_ stavba_koupaliště Luka" xfId="190"/>
    <cellStyle name="_Ladronka_2_VV-DVD_kontrola_FINAL_002_08_4914_002_01_09_17_002Technicka_specifikace_2etapa_SO 103 Dopravní opatření" xfId="191"/>
    <cellStyle name="_Ladronka_2_VV-DVD_kontrola_FINAL_002_08_4914_002_01_09_17_002Technicka_specifikace_2etapa_SO 104 Opravy vozovek použivaných stavbou" xfId="192"/>
    <cellStyle name="_Ladronka_2_VV-DVD_kontrola_FINAL_002_08_4914_002_01_09_17_002Technicka_specifikace_2etapa_SO 200" xfId="193"/>
    <cellStyle name="_Ladronka_2_VV-DVD_kontrola_FINAL_002_08_4914_002_01_09_17_002Technicka_specifikace_2etapa_SO 200_PS94_strojni zarizeni_NR" xfId="194"/>
    <cellStyle name="_Ladronka_2_VV-DVD_kontrola_FINAL_002_08_4914_002_01_09_17_002Technicka_specifikace_2etapa_SO 200_Rozpočet_ stavba_koupaliště Luka" xfId="195"/>
    <cellStyle name="_Ladronka_2_VV-DVD_kontrola_FINAL_002_08_4914_002_01_09_17_002Technicka_specifikace_2etapa_SO 465" xfId="196"/>
    <cellStyle name="_Ladronka_2_VV-DVD_kontrola_FINAL_002_08_4914_002_01_09_17_002Technicka_specifikace_2etapa_SO 802 Obnova ploch po ZS" xfId="197"/>
    <cellStyle name="_Ladronka_2_VV-DVD_kontrola_FINAL_002_08_4914_002_01_09_17_002Technicka_specifikace_2etapa_Soupis prací_SO400 xls" xfId="198"/>
    <cellStyle name="_Ladronka_2_VV-DVD_kontrola_FINAL_002_08_4914_002_01_09_17_002Technicka_specifikace_2etapa_Soupis prací_SO400 xls_PS94_strojni zarizeni_NR" xfId="199"/>
    <cellStyle name="_Ladronka_2_VV-DVD_kontrola_FINAL_002_08_4914_002_01_09_17_002Technicka_specifikace_2etapa_Soupis prací_SO400 xls_Rozpočet_ stavba_koupaliště Luka" xfId="200"/>
    <cellStyle name="_Ladronka_2_VV-DVD_kontrola_FINAL_09-13-zbytek" xfId="201"/>
    <cellStyle name="_Ladronka_2_VV-DVD_kontrola_FINAL_09-13-zbytek 2" xfId="202"/>
    <cellStyle name="_Ladronka_2_VV-DVD_kontrola_FINAL_09-13-zbytek_01_010_Soupis_prac_slaboproud" xfId="203"/>
    <cellStyle name="_Ladronka_2_VV-DVD_kontrola_FINAL_09-13-zbytek_02_010_Soupis_prac_EZS_k doplnění" xfId="204"/>
    <cellStyle name="_Ladronka_2_VV-DVD_kontrola_FINAL_09-13-zbytek_5724_DVZ_SO_10-02_oceneny_VV" xfId="205"/>
    <cellStyle name="_Ladronka_2_VV-DVD_kontrola_FINAL_09-13-zbytek_5724_DVZ_SO_10-03_oceneny_VV (2)" xfId="206"/>
    <cellStyle name="_Ladronka_2_VV-DVD_kontrola_FINAL_09-13-zbytek_5806_Mustek_Ražby_RO" xfId="207"/>
    <cellStyle name="_Ladronka_2_VV-DVD_kontrola_FINAL_09-13-zbytek_6052_Úpravy v terminálu T3_RO_130124" xfId="208"/>
    <cellStyle name="_Ladronka_2_VV-DVD_kontrola_FINAL_09-13-zbytek_Liliová_soupis prací" xfId="209"/>
    <cellStyle name="_Ladronka_2_VV-DVD_kontrola_FINAL_09-13-zbytek_PS94_strojni zarizeni_NR" xfId="210"/>
    <cellStyle name="_Ladronka_2_VV-DVD_kontrola_FINAL_09-13-zbytek_rozpočet_" xfId="211"/>
    <cellStyle name="_Ladronka_2_VV-DVD_kontrola_FINAL_09-13-zbytek_Rozpočet_ stavba_koupaliště Luka" xfId="212"/>
    <cellStyle name="_Ladronka_2_VV-DVD_kontrola_FINAL_09-13-zbytek_rozpočet__PS94_strojni zarizeni_NR" xfId="213"/>
    <cellStyle name="_Ladronka_2_VV-DVD_kontrola_FINAL_09-13-zbytek_rozpočet__Rozpočet_ stavba_koupaliště Luka" xfId="214"/>
    <cellStyle name="_Ladronka_2_VV-DVD_kontrola_FINAL_09-13-zbytek_SO 001 Provizorní úpravy ploch pro ZS a DIO" xfId="215"/>
    <cellStyle name="_Ladronka_2_VV-DVD_kontrola_FINAL_09-13-zbytek_SO 100 kom_Soupis prací" xfId="216"/>
    <cellStyle name="_Ladronka_2_VV-DVD_kontrola_FINAL_09-13-zbytek_SO 100 kom_Soupis prací_PS94_strojni zarizeni_NR" xfId="217"/>
    <cellStyle name="_Ladronka_2_VV-DVD_kontrola_FINAL_09-13-zbytek_SO 100 kom_Soupis prací_Rozpočet_ stavba_koupaliště Luka" xfId="218"/>
    <cellStyle name="_Ladronka_2_VV-DVD_kontrola_FINAL_09-13-zbytek_SO 101 provizorní DZ" xfId="219"/>
    <cellStyle name="_Ladronka_2_VV-DVD_kontrola_FINAL_09-13-zbytek_SO 101 provizorní DZ_PS94_strojni zarizeni_NR" xfId="220"/>
    <cellStyle name="_Ladronka_2_VV-DVD_kontrola_FINAL_09-13-zbytek_SO 101 provizorní DZ_Rozpočet_ stavba_koupaliště Luka" xfId="221"/>
    <cellStyle name="_Ladronka_2_VV-DVD_kontrola_FINAL_09-13-zbytek_SO 103 Dopravní opatření" xfId="222"/>
    <cellStyle name="_Ladronka_2_VV-DVD_kontrola_FINAL_09-13-zbytek_SO 104 Opravy vozovek použivaných stavbou" xfId="223"/>
    <cellStyle name="_Ladronka_2_VV-DVD_kontrola_FINAL_09-13-zbytek_SO 200" xfId="224"/>
    <cellStyle name="_Ladronka_2_VV-DVD_kontrola_FINAL_09-13-zbytek_SO 200_PS94_strojni zarizeni_NR" xfId="225"/>
    <cellStyle name="_Ladronka_2_VV-DVD_kontrola_FINAL_09-13-zbytek_SO 200_Rozpočet_ stavba_koupaliště Luka" xfId="226"/>
    <cellStyle name="_Ladronka_2_VV-DVD_kontrola_FINAL_09-13-zbytek_SO 465" xfId="227"/>
    <cellStyle name="_Ladronka_2_VV-DVD_kontrola_FINAL_09-13-zbytek_SO 802 Obnova ploch po ZS" xfId="228"/>
    <cellStyle name="_Ladronka_2_VV-DVD_kontrola_FINAL_09-13-zbytek_Soupis prací_SO400 xls" xfId="229"/>
    <cellStyle name="_Ladronka_2_VV-DVD_kontrola_FINAL_09-13-zbytek_Soupis prací_SO400 xls_PS94_strojni zarizeni_NR" xfId="230"/>
    <cellStyle name="_Ladronka_2_VV-DVD_kontrola_FINAL_09-13-zbytek_Soupis prací_SO400 xls_Rozpočet_ stavba_koupaliště Luka" xfId="231"/>
    <cellStyle name="_Ladronka_2_VV-DVD_kontrola_FINAL_09-17" xfId="232"/>
    <cellStyle name="_Ladronka_2_VV-DVD_kontrola_FINAL_09-17 2" xfId="233"/>
    <cellStyle name="_Ladronka_2_VV-DVD_kontrola_FINAL_09-17_01_010_Soupis_prac_slaboproud" xfId="234"/>
    <cellStyle name="_Ladronka_2_VV-DVD_kontrola_FINAL_09-17_02_010_Soupis_prac_EZS_k doplnění" xfId="235"/>
    <cellStyle name="_Ladronka_2_VV-DVD_kontrola_FINAL_09-17_5724_DVZ_SO_10-02_oceneny_VV" xfId="236"/>
    <cellStyle name="_Ladronka_2_VV-DVD_kontrola_FINAL_09-17_5724_DVZ_SO_10-03_oceneny_VV (2)" xfId="237"/>
    <cellStyle name="_Ladronka_2_VV-DVD_kontrola_FINAL_09-17_5806_Mustek_Ražby_RO" xfId="238"/>
    <cellStyle name="_Ladronka_2_VV-DVD_kontrola_FINAL_09-17_6052_Úpravy v terminálu T3_RO_130124" xfId="239"/>
    <cellStyle name="_Ladronka_2_VV-DVD_kontrola_FINAL_09-17_Liliová_soupis prací" xfId="240"/>
    <cellStyle name="_Ladronka_2_VV-DVD_kontrola_FINAL_09-17_PS94_strojni zarizeni_NR" xfId="241"/>
    <cellStyle name="_Ladronka_2_VV-DVD_kontrola_FINAL_09-17_rozpočet_" xfId="242"/>
    <cellStyle name="_Ladronka_2_VV-DVD_kontrola_FINAL_09-17_Rozpočet_ stavba_koupaliště Luka" xfId="243"/>
    <cellStyle name="_Ladronka_2_VV-DVD_kontrola_FINAL_09-17_rozpočet__PS94_strojni zarizeni_NR" xfId="244"/>
    <cellStyle name="_Ladronka_2_VV-DVD_kontrola_FINAL_09-17_rozpočet__Rozpočet_ stavba_koupaliště Luka" xfId="245"/>
    <cellStyle name="_Ladronka_2_VV-DVD_kontrola_FINAL_09-17_SO 001 Provizorní úpravy ploch pro ZS a DIO" xfId="246"/>
    <cellStyle name="_Ladronka_2_VV-DVD_kontrola_FINAL_09-17_SO 100 kom_Soupis prací" xfId="247"/>
    <cellStyle name="_Ladronka_2_VV-DVD_kontrola_FINAL_09-17_SO 100 kom_Soupis prací_PS94_strojni zarizeni_NR" xfId="248"/>
    <cellStyle name="_Ladronka_2_VV-DVD_kontrola_FINAL_09-17_SO 100 kom_Soupis prací_Rozpočet_ stavba_koupaliště Luka" xfId="249"/>
    <cellStyle name="_Ladronka_2_VV-DVD_kontrola_FINAL_09-17_SO 101 provizorní DZ" xfId="250"/>
    <cellStyle name="_Ladronka_2_VV-DVD_kontrola_FINAL_09-17_SO 101 provizorní DZ_PS94_strojni zarizeni_NR" xfId="251"/>
    <cellStyle name="_Ladronka_2_VV-DVD_kontrola_FINAL_09-17_SO 101 provizorní DZ_Rozpočet_ stavba_koupaliště Luka" xfId="252"/>
    <cellStyle name="_Ladronka_2_VV-DVD_kontrola_FINAL_09-17_SO 103 Dopravní opatření" xfId="253"/>
    <cellStyle name="_Ladronka_2_VV-DVD_kontrola_FINAL_09-17_SO 104 Opravy vozovek použivaných stavbou" xfId="254"/>
    <cellStyle name="_Ladronka_2_VV-DVD_kontrola_FINAL_09-17_SO 200" xfId="255"/>
    <cellStyle name="_Ladronka_2_VV-DVD_kontrola_FINAL_09-17_SO 200_PS94_strojni zarizeni_NR" xfId="256"/>
    <cellStyle name="_Ladronka_2_VV-DVD_kontrola_FINAL_09-17_SO 200_Rozpočet_ stavba_koupaliště Luka" xfId="257"/>
    <cellStyle name="_Ladronka_2_VV-DVD_kontrola_FINAL_09-17_SO 465" xfId="258"/>
    <cellStyle name="_Ladronka_2_VV-DVD_kontrola_FINAL_09-17_SO 802 Obnova ploch po ZS" xfId="259"/>
    <cellStyle name="_Ladronka_2_VV-DVD_kontrola_FINAL_09-17_Soupis prací_SO400 xls" xfId="260"/>
    <cellStyle name="_Ladronka_2_VV-DVD_kontrola_FINAL_09-17_Soupis prací_SO400 xls_PS94_strojni zarizeni_NR" xfId="261"/>
    <cellStyle name="_Ladronka_2_VV-DVD_kontrola_FINAL_09-17_Soupis prací_SO400 xls_Rozpočet_ stavba_koupaliště Luka" xfId="262"/>
    <cellStyle name="_Ladronka_2_VV-DVD_kontrola_FINAL_SO 05 interiér propočet" xfId="263"/>
    <cellStyle name="_Ladronka_2_VV-DVD_kontrola_FINAL_SO 05 interiér propočet 2" xfId="264"/>
    <cellStyle name="_Ladronka_2_VV-DVD_kontrola_FINAL_SO 05 interiér propočet_01_010_Soupis_prac_slaboproud" xfId="265"/>
    <cellStyle name="_Ladronka_2_VV-DVD_kontrola_FINAL_SO 05 interiér propočet_02_010_Soupis_prac_EZS_k doplnění" xfId="266"/>
    <cellStyle name="_Ladronka_2_VV-DVD_kontrola_FINAL_SO 05 interiér propočet_5724_DVZ_SO_10-02_oceneny_VV" xfId="267"/>
    <cellStyle name="_Ladronka_2_VV-DVD_kontrola_FINAL_SO 05 interiér propočet_5724_DVZ_SO_10-03_oceneny_VV (2)" xfId="268"/>
    <cellStyle name="_Ladronka_2_VV-DVD_kontrola_FINAL_SO 05 interiér propočet_5806_Mustek_Ražby_RO" xfId="269"/>
    <cellStyle name="_Ladronka_2_VV-DVD_kontrola_FINAL_SO 05 interiér propočet_6052_Úpravy v terminálu T3_RO_130124" xfId="270"/>
    <cellStyle name="_Ladronka_2_VV-DVD_kontrola_FINAL_SO 05 interiér propočet_Liliová_soupis prací" xfId="271"/>
    <cellStyle name="_Ladronka_2_VV-DVD_kontrola_FINAL_SO 05 interiér propočet_PS94_strojni zarizeni_NR" xfId="272"/>
    <cellStyle name="_Ladronka_2_VV-DVD_kontrola_FINAL_SO 05 interiér propočet_rozpočet_" xfId="273"/>
    <cellStyle name="_Ladronka_2_VV-DVD_kontrola_FINAL_SO 05 interiér propočet_Rozpočet_ stavba_koupaliště Luka" xfId="274"/>
    <cellStyle name="_Ladronka_2_VV-DVD_kontrola_FINAL_SO 05 interiér propočet_rozpočet__PS94_strojni zarizeni_NR" xfId="275"/>
    <cellStyle name="_Ladronka_2_VV-DVD_kontrola_FINAL_SO 05 interiér propočet_rozpočet__Rozpočet_ stavba_koupaliště Luka" xfId="276"/>
    <cellStyle name="_Ladronka_2_VV-DVD_kontrola_FINAL_SO 05 interiér propočet_SO 001 Provizorní úpravy ploch pro ZS a DIO" xfId="277"/>
    <cellStyle name="_Ladronka_2_VV-DVD_kontrola_FINAL_SO 05 interiér propočet_SO 100 kom_Soupis prací" xfId="278"/>
    <cellStyle name="_Ladronka_2_VV-DVD_kontrola_FINAL_SO 05 interiér propočet_SO 100 kom_Soupis prací_PS94_strojni zarizeni_NR" xfId="279"/>
    <cellStyle name="_Ladronka_2_VV-DVD_kontrola_FINAL_SO 05 interiér propočet_SO 100 kom_Soupis prací_Rozpočet_ stavba_koupaliště Luka" xfId="280"/>
    <cellStyle name="_Ladronka_2_VV-DVD_kontrola_FINAL_SO 05 interiér propočet_SO 101 provizorní DZ" xfId="281"/>
    <cellStyle name="_Ladronka_2_VV-DVD_kontrola_FINAL_SO 05 interiér propočet_SO 101 provizorní DZ_PS94_strojni zarizeni_NR" xfId="282"/>
    <cellStyle name="_Ladronka_2_VV-DVD_kontrola_FINAL_SO 05 interiér propočet_SO 101 provizorní DZ_Rozpočet_ stavba_koupaliště Luka" xfId="283"/>
    <cellStyle name="_Ladronka_2_VV-DVD_kontrola_FINAL_SO 05 interiér propočet_SO 103 Dopravní opatření" xfId="284"/>
    <cellStyle name="_Ladronka_2_VV-DVD_kontrola_FINAL_SO 05 interiér propočet_SO 104 Opravy vozovek použivaných stavbou" xfId="285"/>
    <cellStyle name="_Ladronka_2_VV-DVD_kontrola_FINAL_SO 05 interiér propočet_SO 200" xfId="286"/>
    <cellStyle name="_Ladronka_2_VV-DVD_kontrola_FINAL_SO 05 interiér propočet_SO 200_PS94_strojni zarizeni_NR" xfId="287"/>
    <cellStyle name="_Ladronka_2_VV-DVD_kontrola_FINAL_SO 05 interiér propočet_SO 200_Rozpočet_ stavba_koupaliště Luka" xfId="288"/>
    <cellStyle name="_Ladronka_2_VV-DVD_kontrola_FINAL_SO 05 interiér propočet_SO 465" xfId="289"/>
    <cellStyle name="_Ladronka_2_VV-DVD_kontrola_FINAL_SO 05 interiér propočet_SO 802 Obnova ploch po ZS" xfId="290"/>
    <cellStyle name="_Ladronka_2_VV-DVD_kontrola_FINAL_SO 05 interiér propočet_Soupis prací_SO400 xls" xfId="291"/>
    <cellStyle name="_Ladronka_2_VV-DVD_kontrola_FINAL_SO 05 interiér propočet_Soupis prací_SO400 xls_PS94_strojni zarizeni_NR" xfId="292"/>
    <cellStyle name="_Ladronka_2_VV-DVD_kontrola_FINAL_SO 05 interiér propočet_Soupis prací_SO400 xls_Rozpočet_ stavba_koupaliště Luka" xfId="293"/>
    <cellStyle name="_Ladronka_2_VV-DVD_kontrola_FINAL_SO 05 střecha propočet" xfId="294"/>
    <cellStyle name="_Ladronka_2_VV-DVD_kontrola_FINAL_SO 05 střecha propočet 2" xfId="295"/>
    <cellStyle name="_Ladronka_2_VV-DVD_kontrola_FINAL_SO 05 střecha propočet_01_010_Soupis_prac_slaboproud" xfId="296"/>
    <cellStyle name="_Ladronka_2_VV-DVD_kontrola_FINAL_SO 05 střecha propočet_02_010_Soupis_prac_EZS_k doplnění" xfId="297"/>
    <cellStyle name="_Ladronka_2_VV-DVD_kontrola_FINAL_SO 05 střecha propočet_5724_DVZ_SO_10-02_oceneny_VV" xfId="298"/>
    <cellStyle name="_Ladronka_2_VV-DVD_kontrola_FINAL_SO 05 střecha propočet_5724_DVZ_SO_10-03_oceneny_VV (2)" xfId="299"/>
    <cellStyle name="_Ladronka_2_VV-DVD_kontrola_FINAL_SO 05 střecha propočet_5806_Mustek_Ražby_RO" xfId="300"/>
    <cellStyle name="_Ladronka_2_VV-DVD_kontrola_FINAL_SO 05 střecha propočet_6052_Úpravy v terminálu T3_RO_130124" xfId="301"/>
    <cellStyle name="_Ladronka_2_VV-DVD_kontrola_FINAL_SO 05 střecha propočet_Liliová_soupis prací" xfId="302"/>
    <cellStyle name="_Ladronka_2_VV-DVD_kontrola_FINAL_SO 05 střecha propočet_PS94_strojni zarizeni_NR" xfId="303"/>
    <cellStyle name="_Ladronka_2_VV-DVD_kontrola_FINAL_SO 05 střecha propočet_rozpočet_" xfId="304"/>
    <cellStyle name="_Ladronka_2_VV-DVD_kontrola_FINAL_SO 05 střecha propočet_Rozpočet_ stavba_koupaliště Luka" xfId="305"/>
    <cellStyle name="_Ladronka_2_VV-DVD_kontrola_FINAL_SO 05 střecha propočet_rozpočet__PS94_strojni zarizeni_NR" xfId="306"/>
    <cellStyle name="_Ladronka_2_VV-DVD_kontrola_FINAL_SO 05 střecha propočet_rozpočet__Rozpočet_ stavba_koupaliště Luka" xfId="307"/>
    <cellStyle name="_Ladronka_2_VV-DVD_kontrola_FINAL_SO 05 střecha propočet_SO 001 Provizorní úpravy ploch pro ZS a DIO" xfId="308"/>
    <cellStyle name="_Ladronka_2_VV-DVD_kontrola_FINAL_SO 05 střecha propočet_SO 100 kom_Soupis prací" xfId="309"/>
    <cellStyle name="_Ladronka_2_VV-DVD_kontrola_FINAL_SO 05 střecha propočet_SO 100 kom_Soupis prací_PS94_strojni zarizeni_NR" xfId="310"/>
    <cellStyle name="_Ladronka_2_VV-DVD_kontrola_FINAL_SO 05 střecha propočet_SO 100 kom_Soupis prací_Rozpočet_ stavba_koupaliště Luka" xfId="311"/>
    <cellStyle name="_Ladronka_2_VV-DVD_kontrola_FINAL_SO 05 střecha propočet_SO 101 provizorní DZ" xfId="312"/>
    <cellStyle name="_Ladronka_2_VV-DVD_kontrola_FINAL_SO 05 střecha propočet_SO 101 provizorní DZ_PS94_strojni zarizeni_NR" xfId="313"/>
    <cellStyle name="_Ladronka_2_VV-DVD_kontrola_FINAL_SO 05 střecha propočet_SO 101 provizorní DZ_Rozpočet_ stavba_koupaliště Luka" xfId="314"/>
    <cellStyle name="_Ladronka_2_VV-DVD_kontrola_FINAL_SO 05 střecha propočet_SO 103 Dopravní opatření" xfId="315"/>
    <cellStyle name="_Ladronka_2_VV-DVD_kontrola_FINAL_SO 05 střecha propočet_SO 104 Opravy vozovek použivaných stavbou" xfId="316"/>
    <cellStyle name="_Ladronka_2_VV-DVD_kontrola_FINAL_SO 05 střecha propočet_SO 200" xfId="317"/>
    <cellStyle name="_Ladronka_2_VV-DVD_kontrola_FINAL_SO 05 střecha propočet_SO 200_PS94_strojni zarizeni_NR" xfId="318"/>
    <cellStyle name="_Ladronka_2_VV-DVD_kontrola_FINAL_SO 05 střecha propočet_SO 200_Rozpočet_ stavba_koupaliště Luka" xfId="319"/>
    <cellStyle name="_Ladronka_2_VV-DVD_kontrola_FINAL_SO 05 střecha propočet_SO 465" xfId="320"/>
    <cellStyle name="_Ladronka_2_VV-DVD_kontrola_FINAL_SO 05 střecha propočet_SO 802 Obnova ploch po ZS" xfId="321"/>
    <cellStyle name="_Ladronka_2_VV-DVD_kontrola_FINAL_SO 05 střecha propočet_Soupis prací_SO400 xls" xfId="322"/>
    <cellStyle name="_Ladronka_2_VV-DVD_kontrola_FINAL_SO 05 střecha propočet_Soupis prací_SO400 xls_PS94_strojni zarizeni_NR" xfId="323"/>
    <cellStyle name="_Ladronka_2_VV-DVD_kontrola_FINAL_SO 05 střecha propočet_Soupis prací_SO400 xls_Rozpočet_ stavba_koupaliště Luka" xfId="324"/>
    <cellStyle name="_Ladronka_2_VV-DVD_kontrola_FINAL_SO 05 vzduchové sanační úpravy propočet" xfId="325"/>
    <cellStyle name="_Ladronka_2_VV-DVD_kontrola_FINAL_SO 05 vzduchové sanační úpravy propočet 2" xfId="326"/>
    <cellStyle name="_Ladronka_2_VV-DVD_kontrola_FINAL_SO 05 vzduchové sanační úpravy propočet_01_010_Soupis_prac_slaboproud" xfId="327"/>
    <cellStyle name="_Ladronka_2_VV-DVD_kontrola_FINAL_SO 05 vzduchové sanační úpravy propočet_02_010_Soupis_prac_EZS_k doplnění" xfId="328"/>
    <cellStyle name="_Ladronka_2_VV-DVD_kontrola_FINAL_SO 05 vzduchové sanační úpravy propočet_5724_DVZ_SO_10-02_oceneny_VV" xfId="329"/>
    <cellStyle name="_Ladronka_2_VV-DVD_kontrola_FINAL_SO 05 vzduchové sanační úpravy propočet_5724_DVZ_SO_10-03_oceneny_VV (2)" xfId="330"/>
    <cellStyle name="_Ladronka_2_VV-DVD_kontrola_FINAL_SO 05 vzduchové sanační úpravy propočet_5806_Mustek_Ražby_RO" xfId="331"/>
    <cellStyle name="_Ladronka_2_VV-DVD_kontrola_FINAL_SO 05 vzduchové sanační úpravy propočet_6052_Úpravy v terminálu T3_RO_130124" xfId="332"/>
    <cellStyle name="_Ladronka_2_VV-DVD_kontrola_FINAL_SO 05 vzduchové sanační úpravy propočet_Liliová_soupis prací" xfId="333"/>
    <cellStyle name="_Ladronka_2_VV-DVD_kontrola_FINAL_SO 05 vzduchové sanační úpravy propočet_PS94_strojni zarizeni_NR" xfId="334"/>
    <cellStyle name="_Ladronka_2_VV-DVD_kontrola_FINAL_SO 05 vzduchové sanační úpravy propočet_rozpočet_" xfId="335"/>
    <cellStyle name="_Ladronka_2_VV-DVD_kontrola_FINAL_SO 05 vzduchové sanační úpravy propočet_Rozpočet_ stavba_koupaliště Luka" xfId="336"/>
    <cellStyle name="_Ladronka_2_VV-DVD_kontrola_FINAL_SO 05 vzduchové sanační úpravy propočet_rozpočet__PS94_strojni zarizeni_NR" xfId="337"/>
    <cellStyle name="_Ladronka_2_VV-DVD_kontrola_FINAL_SO 05 vzduchové sanační úpravy propočet_rozpočet__Rozpočet_ stavba_koupaliště Luka" xfId="338"/>
    <cellStyle name="_Ladronka_2_VV-DVD_kontrola_FINAL_SO 05 vzduchové sanační úpravy propočet_SO 001 Provizorní úpravy ploch pro ZS a DIO" xfId="339"/>
    <cellStyle name="_Ladronka_2_VV-DVD_kontrola_FINAL_SO 05 vzduchové sanační úpravy propočet_SO 100 kom_Soupis prací" xfId="340"/>
    <cellStyle name="_Ladronka_2_VV-DVD_kontrola_FINAL_SO 05 vzduchové sanační úpravy propočet_SO 100 kom_Soupis prací_PS94_strojni zarizeni_NR" xfId="341"/>
    <cellStyle name="_Ladronka_2_VV-DVD_kontrola_FINAL_SO 05 vzduchové sanační úpravy propočet_SO 100 kom_Soupis prací_Rozpočet_ stavba_koupaliště Luka" xfId="342"/>
    <cellStyle name="_Ladronka_2_VV-DVD_kontrola_FINAL_SO 05 vzduchové sanační úpravy propočet_SO 101 provizorní DZ" xfId="343"/>
    <cellStyle name="_Ladronka_2_VV-DVD_kontrola_FINAL_SO 05 vzduchové sanační úpravy propočet_SO 101 provizorní DZ_PS94_strojni zarizeni_NR" xfId="344"/>
    <cellStyle name="_Ladronka_2_VV-DVD_kontrola_FINAL_SO 05 vzduchové sanační úpravy propočet_SO 101 provizorní DZ_Rozpočet_ stavba_koupaliště Luka" xfId="345"/>
    <cellStyle name="_Ladronka_2_VV-DVD_kontrola_FINAL_SO 05 vzduchové sanační úpravy propočet_SO 103 Dopravní opatření" xfId="346"/>
    <cellStyle name="_Ladronka_2_VV-DVD_kontrola_FINAL_SO 05 vzduchové sanační úpravy propočet_SO 104 Opravy vozovek použivaných stavbou" xfId="347"/>
    <cellStyle name="_Ladronka_2_VV-DVD_kontrola_FINAL_SO 05 vzduchové sanační úpravy propočet_SO 200" xfId="348"/>
    <cellStyle name="_Ladronka_2_VV-DVD_kontrola_FINAL_SO 05 vzduchové sanační úpravy propočet_SO 200_PS94_strojni zarizeni_NR" xfId="349"/>
    <cellStyle name="_Ladronka_2_VV-DVD_kontrola_FINAL_SO 05 vzduchové sanační úpravy propočet_SO 200_Rozpočet_ stavba_koupaliště Luka" xfId="350"/>
    <cellStyle name="_Ladronka_2_VV-DVD_kontrola_FINAL_SO 05 vzduchové sanační úpravy propočet_SO 465" xfId="351"/>
    <cellStyle name="_Ladronka_2_VV-DVD_kontrola_FINAL_SO 05 vzduchové sanační úpravy propočet_SO 802 Obnova ploch po ZS" xfId="352"/>
    <cellStyle name="_Ladronka_2_VV-DVD_kontrola_FINAL_SO 05 vzduchové sanační úpravy propočet_Soupis prací_SO400 xls" xfId="353"/>
    <cellStyle name="_Ladronka_2_VV-DVD_kontrola_FINAL_SO 05 vzduchové sanační úpravy propočet_Soupis prací_SO400 xls_PS94_strojni zarizeni_NR" xfId="354"/>
    <cellStyle name="_Ladronka_2_VV-DVD_kontrola_FINAL_SO 05 vzduchové sanační úpravy propočet_Soupis prací_SO400 xls_Rozpočet_ stavba_koupaliště Luka" xfId="355"/>
    <cellStyle name="_MaR" xfId="356"/>
    <cellStyle name="_PERSONAL" xfId="357"/>
    <cellStyle name="_PERSONAL_002_08_4914_002_01_09_17_002Technicka_specifikace_2etapa" xfId="358"/>
    <cellStyle name="_PERSONAL_002_08_4914_002_01_09_17_002Technicka_specifikace_2etapa_6052_Úpravy v terminálu T3_RO_130124" xfId="359"/>
    <cellStyle name="_PERSONAL_002_08_4914_002_01_09_17_002Technicka_specifikace_2etapa_rozpočet_" xfId="360"/>
    <cellStyle name="_PERSONAL_002_08_4914_002_01_09_17_002Technicka_specifikace_2etapa_SO 100 kom_Soupis prací" xfId="361"/>
    <cellStyle name="_PERSONAL_002_08_4914_002_01_09_17_002Technicka_specifikace_2etapa_SO 101 provizorní DZ" xfId="362"/>
    <cellStyle name="_PERSONAL_002_08_4914_002_01_09_17_002Technicka_specifikace_2etapa_SO 200" xfId="363"/>
    <cellStyle name="_PERSONAL_002_08_4914_002_01_09_17_002Technicka_specifikace_2etapa_Soupis prací_SO400 xls" xfId="364"/>
    <cellStyle name="_PERSONAL_09_bur_kanali" xfId="365"/>
    <cellStyle name="_PERSONAL_09_bur_kanali_rozpočet_" xfId="366"/>
    <cellStyle name="_PERSONAL_09_bur_kanali_SO 100 kom_Soupis prací" xfId="367"/>
    <cellStyle name="_PERSONAL_09_bur_kanali_SO 101 provizorní DZ" xfId="368"/>
    <cellStyle name="_PERSONAL_09_bur_kanali_SO 200" xfId="369"/>
    <cellStyle name="_PERSONAL_09_bur_kanali_Soupis prací_SO400 xls" xfId="370"/>
    <cellStyle name="_PERSONAL_09_bur_podlažní_vestavby" xfId="371"/>
    <cellStyle name="_PERSONAL_09_bur_podlažní_vestavby_rozpočet_" xfId="372"/>
    <cellStyle name="_PERSONAL_09_bur_podlažní_vestavby_SO 100 kom_Soupis prací" xfId="373"/>
    <cellStyle name="_PERSONAL_09_bur_podlažní_vestavby_SO 101 provizorní DZ" xfId="374"/>
    <cellStyle name="_PERSONAL_09_bur_podlažní_vestavby_SO 200" xfId="375"/>
    <cellStyle name="_PERSONAL_09_bur_podlažní_vestavby_Soupis prací_SO400 xls" xfId="376"/>
    <cellStyle name="_PERSONAL_09_buri_malby" xfId="377"/>
    <cellStyle name="_PERSONAL_09_buri_malby_rozpočet_" xfId="378"/>
    <cellStyle name="_PERSONAL_09_buri_malby_SO 100 kom_Soupis prací" xfId="379"/>
    <cellStyle name="_PERSONAL_09_buri_malby_SO 101 provizorní DZ" xfId="380"/>
    <cellStyle name="_PERSONAL_09_buri_malby_SO 200" xfId="381"/>
    <cellStyle name="_PERSONAL_09_buri_malby_Soupis prací_SO400 xls" xfId="382"/>
    <cellStyle name="_PERSONAL_09_buri_regaly" xfId="383"/>
    <cellStyle name="_PERSONAL_09_buri_regaly_rozpočet_" xfId="384"/>
    <cellStyle name="_PERSONAL_09_buri_regaly_SO 100 kom_Soupis prací" xfId="385"/>
    <cellStyle name="_PERSONAL_09_buri_regaly_SO 101 provizorní DZ" xfId="386"/>
    <cellStyle name="_PERSONAL_09_buri_regaly_SO 200" xfId="387"/>
    <cellStyle name="_PERSONAL_09_buri_regaly_Soupis prací_SO400 xls" xfId="388"/>
    <cellStyle name="_PERSONAL_09-13-zbytek" xfId="389"/>
    <cellStyle name="_PERSONAL_09-13-zbytek_6052_Úpravy v terminálu T3_RO_130124" xfId="390"/>
    <cellStyle name="_PERSONAL_09-13-zbytek_rozpočet_" xfId="391"/>
    <cellStyle name="_PERSONAL_09-13-zbytek_SO 100 kom_Soupis prací" xfId="392"/>
    <cellStyle name="_PERSONAL_09-13-zbytek_SO 101 provizorní DZ" xfId="393"/>
    <cellStyle name="_PERSONAL_09-13-zbytek_SO 200" xfId="394"/>
    <cellStyle name="_PERSONAL_09-13-zbytek_Soupis prací_SO400 xls" xfId="395"/>
    <cellStyle name="_PERSONAL_09-17" xfId="396"/>
    <cellStyle name="_PERSONAL_09-17_6052_Úpravy v terminálu T3_RO_130124" xfId="397"/>
    <cellStyle name="_PERSONAL_09-17_rozpočet_" xfId="398"/>
    <cellStyle name="_PERSONAL_09-17_SO 100 kom_Soupis prací" xfId="399"/>
    <cellStyle name="_PERSONAL_09-17_SO 101 provizorní DZ" xfId="400"/>
    <cellStyle name="_PERSONAL_09-17_SO 200" xfId="401"/>
    <cellStyle name="_PERSONAL_09-17_Soupis prací_SO400 xls" xfId="402"/>
    <cellStyle name="_PERSONAL_09-20" xfId="403"/>
    <cellStyle name="_PERSONAL_09-20_rozpočet_" xfId="404"/>
    <cellStyle name="_PERSONAL_09-20_SO 100 kom_Soupis prací" xfId="405"/>
    <cellStyle name="_PERSONAL_09-20_SO 101 provizorní DZ" xfId="406"/>
    <cellStyle name="_PERSONAL_09-20_SO 200" xfId="407"/>
    <cellStyle name="_PERSONAL_09-20_Soupis prací_SO400 xls" xfId="408"/>
    <cellStyle name="_PERSONAL_1" xfId="409"/>
    <cellStyle name="_PERSONAL_1_002_08_4914_002_01_09_17_002Technicka_specifikace_2etapa" xfId="410"/>
    <cellStyle name="_PERSONAL_1_002_08_4914_002_01_09_17_002Technicka_specifikace_2etapa_6052_Úpravy v terminálu T3_RO_130124" xfId="411"/>
    <cellStyle name="_PERSONAL_1_002_08_4914_002_01_09_17_002Technicka_specifikace_2etapa_rozpočet_" xfId="412"/>
    <cellStyle name="_PERSONAL_1_002_08_4914_002_01_09_17_002Technicka_specifikace_2etapa_SO 100 kom_Soupis prací" xfId="413"/>
    <cellStyle name="_PERSONAL_1_002_08_4914_002_01_09_17_002Technicka_specifikace_2etapa_SO 101 provizorní DZ" xfId="414"/>
    <cellStyle name="_PERSONAL_1_002_08_4914_002_01_09_17_002Technicka_specifikace_2etapa_SO 200" xfId="415"/>
    <cellStyle name="_PERSONAL_1_002_08_4914_002_01_09_17_002Technicka_specifikace_2etapa_Soupis prací_SO400 xls" xfId="416"/>
    <cellStyle name="_PERSONAL_1_09_bur_kanali" xfId="417"/>
    <cellStyle name="_PERSONAL_1_09_bur_kanali_rozpočet_" xfId="418"/>
    <cellStyle name="_PERSONAL_1_09_bur_kanali_SO 100 kom_Soupis prací" xfId="419"/>
    <cellStyle name="_PERSONAL_1_09_bur_kanali_SO 101 provizorní DZ" xfId="420"/>
    <cellStyle name="_PERSONAL_1_09_bur_kanali_SO 200" xfId="421"/>
    <cellStyle name="_PERSONAL_1_09_bur_kanali_Soupis prací_SO400 xls" xfId="422"/>
    <cellStyle name="_PERSONAL_1_09_bur_podlažní_vestavby" xfId="423"/>
    <cellStyle name="_PERSONAL_1_09_bur_podlažní_vestavby_rozpočet_" xfId="424"/>
    <cellStyle name="_PERSONAL_1_09_bur_podlažní_vestavby_SO 100 kom_Soupis prací" xfId="425"/>
    <cellStyle name="_PERSONAL_1_09_bur_podlažní_vestavby_SO 101 provizorní DZ" xfId="426"/>
    <cellStyle name="_PERSONAL_1_09_bur_podlažní_vestavby_SO 200" xfId="427"/>
    <cellStyle name="_PERSONAL_1_09_bur_podlažní_vestavby_Soupis prací_SO400 xls" xfId="428"/>
    <cellStyle name="_PERSONAL_1_09_buri_malby" xfId="429"/>
    <cellStyle name="_PERSONAL_1_09_buri_malby_rozpočet_" xfId="430"/>
    <cellStyle name="_PERSONAL_1_09_buri_malby_SO 100 kom_Soupis prací" xfId="431"/>
    <cellStyle name="_PERSONAL_1_09_buri_malby_SO 101 provizorní DZ" xfId="432"/>
    <cellStyle name="_PERSONAL_1_09_buri_malby_SO 200" xfId="433"/>
    <cellStyle name="_PERSONAL_1_09_buri_malby_Soupis prací_SO400 xls" xfId="434"/>
    <cellStyle name="_PERSONAL_1_09_buri_regaly" xfId="435"/>
    <cellStyle name="_PERSONAL_1_09_buri_regaly_rozpočet_" xfId="436"/>
    <cellStyle name="_PERSONAL_1_09_buri_regaly_SO 100 kom_Soupis prací" xfId="437"/>
    <cellStyle name="_PERSONAL_1_09_buri_regaly_SO 101 provizorní DZ" xfId="438"/>
    <cellStyle name="_PERSONAL_1_09_buri_regaly_SO 200" xfId="439"/>
    <cellStyle name="_PERSONAL_1_09_buri_regaly_Soupis prací_SO400 xls" xfId="440"/>
    <cellStyle name="_PERSONAL_1_09-13-zbytek" xfId="441"/>
    <cellStyle name="_PERSONAL_1_09-13-zbytek_6052_Úpravy v terminálu T3_RO_130124" xfId="442"/>
    <cellStyle name="_PERSONAL_1_09-13-zbytek_rozpočet_" xfId="443"/>
    <cellStyle name="_PERSONAL_1_09-13-zbytek_SO 100 kom_Soupis prací" xfId="444"/>
    <cellStyle name="_PERSONAL_1_09-13-zbytek_SO 101 provizorní DZ" xfId="445"/>
    <cellStyle name="_PERSONAL_1_09-13-zbytek_SO 200" xfId="446"/>
    <cellStyle name="_PERSONAL_1_09-13-zbytek_Soupis prací_SO400 xls" xfId="447"/>
    <cellStyle name="_PERSONAL_1_09-17" xfId="448"/>
    <cellStyle name="_PERSONAL_1_09-17_6052_Úpravy v terminálu T3_RO_130124" xfId="449"/>
    <cellStyle name="_PERSONAL_1_09-17_rozpočet_" xfId="450"/>
    <cellStyle name="_PERSONAL_1_09-17_SO 100 kom_Soupis prací" xfId="451"/>
    <cellStyle name="_PERSONAL_1_09-17_SO 101 provizorní DZ" xfId="452"/>
    <cellStyle name="_PERSONAL_1_09-17_SO 200" xfId="453"/>
    <cellStyle name="_PERSONAL_1_09-17_Soupis prací_SO400 xls" xfId="454"/>
    <cellStyle name="_PERSONAL_1_09-20" xfId="455"/>
    <cellStyle name="_PERSONAL_1_09-20_rozpočet_" xfId="456"/>
    <cellStyle name="_PERSONAL_1_09-20_SO 100 kom_Soupis prací" xfId="457"/>
    <cellStyle name="_PERSONAL_1_09-20_SO 101 provizorní DZ" xfId="458"/>
    <cellStyle name="_PERSONAL_1_09-20_SO 200" xfId="459"/>
    <cellStyle name="_PERSONAL_1_09-20_Soupis prací_SO400 xls" xfId="460"/>
    <cellStyle name="_PERSONAL_1_Rekapitulace SmCB" xfId="461"/>
    <cellStyle name="_PERSONAL_1_rozpočet_" xfId="462"/>
    <cellStyle name="_PERSONAL_1_SO 000 Pozadavky investora" xfId="463"/>
    <cellStyle name="_PERSONAL_1_SO 000-002" xfId="464"/>
    <cellStyle name="_PERSONAL_1_SO 05 interiér propočet" xfId="465"/>
    <cellStyle name="_PERSONAL_1_SO 05 interiér propočet_6052_Úpravy v terminálu T3_RO_130124" xfId="466"/>
    <cellStyle name="_PERSONAL_1_SO 05 interiér propočet_rozpočet_" xfId="467"/>
    <cellStyle name="_PERSONAL_1_SO 05 interiér propočet_SO 100 kom_Soupis prací" xfId="468"/>
    <cellStyle name="_PERSONAL_1_SO 05 interiér propočet_SO 101 provizorní DZ" xfId="469"/>
    <cellStyle name="_PERSONAL_1_SO 05 interiér propočet_SO 200" xfId="470"/>
    <cellStyle name="_PERSONAL_1_SO 05 interiér propočet_Soupis prací_SO400 xls" xfId="471"/>
    <cellStyle name="_PERSONAL_1_SO 05 střecha propočet" xfId="472"/>
    <cellStyle name="_PERSONAL_1_SO 05 střecha propočet_6052_Úpravy v terminálu T3_RO_130124" xfId="473"/>
    <cellStyle name="_PERSONAL_1_SO 05 střecha propočet_rozpočet_" xfId="474"/>
    <cellStyle name="_PERSONAL_1_SO 05 střecha propočet_SO 100 kom_Soupis prací" xfId="475"/>
    <cellStyle name="_PERSONAL_1_SO 05 střecha propočet_SO 101 provizorní DZ" xfId="476"/>
    <cellStyle name="_PERSONAL_1_SO 05 střecha propočet_SO 200" xfId="477"/>
    <cellStyle name="_PERSONAL_1_SO 05 střecha propočet_Soupis prací_SO400 xls" xfId="478"/>
    <cellStyle name="_PERSONAL_1_SO 05 vzduchové sanační úpravy propočet" xfId="479"/>
    <cellStyle name="_PERSONAL_1_SO 05 vzduchové sanační úpravy propočet_6052_Úpravy v terminálu T3_RO_130124" xfId="480"/>
    <cellStyle name="_PERSONAL_1_SO 05 vzduchové sanační úpravy propočet_rozpočet_" xfId="481"/>
    <cellStyle name="_PERSONAL_1_SO 05 vzduchové sanační úpravy propočet_SO 100 kom_Soupis prací" xfId="482"/>
    <cellStyle name="_PERSONAL_1_SO 05 vzduchové sanační úpravy propočet_SO 101 provizorní DZ" xfId="483"/>
    <cellStyle name="_PERSONAL_1_SO 05 vzduchové sanační úpravy propočet_SO 200" xfId="484"/>
    <cellStyle name="_PERSONAL_1_SO 05 vzduchové sanační úpravy propočet_Soupis prací_SO400 xls" xfId="485"/>
    <cellStyle name="_PERSONAL_1_SO 100 kom_Soupis prací" xfId="486"/>
    <cellStyle name="_PERSONAL_1_SO 100-199" xfId="487"/>
    <cellStyle name="_PERSONAL_1_SO 101 provizorní DZ" xfId="488"/>
    <cellStyle name="_PERSONAL_1_SO 20_stavba" xfId="489"/>
    <cellStyle name="_PERSONAL_1_SO 200" xfId="490"/>
    <cellStyle name="_PERSONAL_1_SO 200-220" xfId="491"/>
    <cellStyle name="_PERSONAL_1_SO 260-270" xfId="492"/>
    <cellStyle name="_PERSONAL_1_SO 300-330" xfId="493"/>
    <cellStyle name="_PERSONAL_1_SO 350-365" xfId="494"/>
    <cellStyle name="_PERSONAL_1_SO 370" xfId="495"/>
    <cellStyle name="_PERSONAL_1_SO 440-449" xfId="496"/>
    <cellStyle name="_PERSONAL_1_SO 460-469" xfId="497"/>
    <cellStyle name="_PERSONAL_1_SO 520-536" xfId="498"/>
    <cellStyle name="_PERSONAL_1_SO 800-809" xfId="499"/>
    <cellStyle name="_PERSONAL_1_Soupis prací_SO400 xls" xfId="500"/>
    <cellStyle name="_PERSONAL_Rekapitulace SmCB" xfId="501"/>
    <cellStyle name="_PERSONAL_rozpočet_" xfId="502"/>
    <cellStyle name="_PERSONAL_SO 000 Pozadavky investora" xfId="503"/>
    <cellStyle name="_PERSONAL_SO 000-002" xfId="504"/>
    <cellStyle name="_PERSONAL_SO 05 interiér propočet" xfId="505"/>
    <cellStyle name="_PERSONAL_SO 05 interiér propočet_6052_Úpravy v terminálu T3_RO_130124" xfId="506"/>
    <cellStyle name="_PERSONAL_SO 05 interiér propočet_rozpočet_" xfId="507"/>
    <cellStyle name="_PERSONAL_SO 05 interiér propočet_SO 100 kom_Soupis prací" xfId="508"/>
    <cellStyle name="_PERSONAL_SO 05 interiér propočet_SO 101 provizorní DZ" xfId="509"/>
    <cellStyle name="_PERSONAL_SO 05 interiér propočet_SO 200" xfId="510"/>
    <cellStyle name="_PERSONAL_SO 05 interiér propočet_Soupis prací_SO400 xls" xfId="511"/>
    <cellStyle name="_PERSONAL_SO 05 střecha propočet" xfId="512"/>
    <cellStyle name="_PERSONAL_SO 05 střecha propočet_6052_Úpravy v terminálu T3_RO_130124" xfId="513"/>
    <cellStyle name="_PERSONAL_SO 05 střecha propočet_rozpočet_" xfId="514"/>
    <cellStyle name="_PERSONAL_SO 05 střecha propočet_SO 100 kom_Soupis prací" xfId="515"/>
    <cellStyle name="_PERSONAL_SO 05 střecha propočet_SO 101 provizorní DZ" xfId="516"/>
    <cellStyle name="_PERSONAL_SO 05 střecha propočet_SO 200" xfId="517"/>
    <cellStyle name="_PERSONAL_SO 05 střecha propočet_Soupis prací_SO400 xls" xfId="518"/>
    <cellStyle name="_PERSONAL_SO 05 vzduchové sanační úpravy propočet" xfId="519"/>
    <cellStyle name="_PERSONAL_SO 05 vzduchové sanační úpravy propočet_6052_Úpravy v terminálu T3_RO_130124" xfId="520"/>
    <cellStyle name="_PERSONAL_SO 05 vzduchové sanační úpravy propočet_rozpočet_" xfId="521"/>
    <cellStyle name="_PERSONAL_SO 05 vzduchové sanační úpravy propočet_SO 100 kom_Soupis prací" xfId="522"/>
    <cellStyle name="_PERSONAL_SO 05 vzduchové sanační úpravy propočet_SO 101 provizorní DZ" xfId="523"/>
    <cellStyle name="_PERSONAL_SO 05 vzduchové sanační úpravy propočet_SO 200" xfId="524"/>
    <cellStyle name="_PERSONAL_SO 05 vzduchové sanační úpravy propočet_Soupis prací_SO400 xls" xfId="525"/>
    <cellStyle name="_PERSONAL_SO 100 kom_Soupis prací" xfId="526"/>
    <cellStyle name="_PERSONAL_SO 100-199" xfId="527"/>
    <cellStyle name="_PERSONAL_SO 101 provizorní DZ" xfId="528"/>
    <cellStyle name="_PERSONAL_SO 20_stavba" xfId="529"/>
    <cellStyle name="_PERSONAL_SO 200" xfId="530"/>
    <cellStyle name="_PERSONAL_SO 200-220" xfId="531"/>
    <cellStyle name="_PERSONAL_SO 260-270" xfId="532"/>
    <cellStyle name="_PERSONAL_SO 300-330" xfId="533"/>
    <cellStyle name="_PERSONAL_SO 350-365" xfId="534"/>
    <cellStyle name="_PERSONAL_SO 370" xfId="535"/>
    <cellStyle name="_PERSONAL_SO 440-449" xfId="536"/>
    <cellStyle name="_PERSONAL_SO 460-469" xfId="537"/>
    <cellStyle name="_PERSONAL_SO 520-536" xfId="538"/>
    <cellStyle name="_PERSONAL_SO 800-809" xfId="539"/>
    <cellStyle name="_PERSONAL_Soupis prací_SO400 xls" xfId="540"/>
    <cellStyle name="_Q-Sadovky-výkaz-2003-07-01" xfId="541"/>
    <cellStyle name="_Q-Sadovky-výkaz-2003-07-01_002_08_4914_002_01_09_17_002Technicka_specifikace_2etapa" xfId="542"/>
    <cellStyle name="_Q-Sadovky-výkaz-2003-07-01_002_08_4914_002_01_09_17_002Technicka_specifikace_2etapa_6052_Úpravy v terminálu T3_RO_130124" xfId="543"/>
    <cellStyle name="_Q-Sadovky-výkaz-2003-07-01_002_08_4914_002_01_09_17_002Technicka_specifikace_2etapa_rozpočet_" xfId="544"/>
    <cellStyle name="_Q-Sadovky-výkaz-2003-07-01_002_08_4914_002_01_09_17_002Technicka_specifikace_2etapa_SO 100 kom_Soupis prací" xfId="545"/>
    <cellStyle name="_Q-Sadovky-výkaz-2003-07-01_002_08_4914_002_01_09_17_002Technicka_specifikace_2etapa_SO 101 provizorní DZ" xfId="546"/>
    <cellStyle name="_Q-Sadovky-výkaz-2003-07-01_002_08_4914_002_01_09_17_002Technicka_specifikace_2etapa_SO 200" xfId="547"/>
    <cellStyle name="_Q-Sadovky-výkaz-2003-07-01_002_08_4914_002_01_09_17_002Technicka_specifikace_2etapa_Soupis prací_SO400 xls" xfId="548"/>
    <cellStyle name="_Q-Sadovky-výkaz-2003-07-01_09-13-zbytek" xfId="549"/>
    <cellStyle name="_Q-Sadovky-výkaz-2003-07-01_09-13-zbytek_6052_Úpravy v terminálu T3_RO_130124" xfId="550"/>
    <cellStyle name="_Q-Sadovky-výkaz-2003-07-01_09-13-zbytek_rozpočet_" xfId="551"/>
    <cellStyle name="_Q-Sadovky-výkaz-2003-07-01_09-13-zbytek_SO 100 kom_Soupis prací" xfId="552"/>
    <cellStyle name="_Q-Sadovky-výkaz-2003-07-01_09-13-zbytek_SO 101 provizorní DZ" xfId="553"/>
    <cellStyle name="_Q-Sadovky-výkaz-2003-07-01_09-13-zbytek_SO 200" xfId="554"/>
    <cellStyle name="_Q-Sadovky-výkaz-2003-07-01_09-13-zbytek_Soupis prací_SO400 xls" xfId="555"/>
    <cellStyle name="_Q-Sadovky-výkaz-2003-07-01_09-17" xfId="556"/>
    <cellStyle name="_Q-Sadovky-výkaz-2003-07-01_09-17_6052_Úpravy v terminálu T3_RO_130124" xfId="557"/>
    <cellStyle name="_Q-Sadovky-výkaz-2003-07-01_09-17_rozpočet_" xfId="558"/>
    <cellStyle name="_Q-Sadovky-výkaz-2003-07-01_09-17_SO 100 kom_Soupis prací" xfId="559"/>
    <cellStyle name="_Q-Sadovky-výkaz-2003-07-01_09-17_SO 101 provizorní DZ" xfId="560"/>
    <cellStyle name="_Q-Sadovky-výkaz-2003-07-01_09-17_SO 200" xfId="561"/>
    <cellStyle name="_Q-Sadovky-výkaz-2003-07-01_09-17_Soupis prací_SO400 xls" xfId="562"/>
    <cellStyle name="_Q-Sadovky-výkaz-2003-07-01_1" xfId="563"/>
    <cellStyle name="_Q-Sadovky-výkaz-2003-07-01_1_002_08_4914_002_01_09_17_002Technicka_specifikace_2etapa" xfId="564"/>
    <cellStyle name="_Q-Sadovky-výkaz-2003-07-01_1_002_08_4914_002_01_09_17_002Technicka_specifikace_2etapa 2" xfId="565"/>
    <cellStyle name="_Q-Sadovky-výkaz-2003-07-01_1_002_08_4914_002_01_09_17_002Technicka_specifikace_2etapa_6052_Úpravy v terminálu T3_RO_130124" xfId="566"/>
    <cellStyle name="_Q-Sadovky-výkaz-2003-07-01_1_002_08_4914_002_01_09_17_002Technicka_specifikace_2etapa_rozpočet_" xfId="567"/>
    <cellStyle name="_Q-Sadovky-výkaz-2003-07-01_1_002_08_4914_002_01_09_17_002Technicka_specifikace_2etapa_SO 100 kom_Soupis prací" xfId="568"/>
    <cellStyle name="_Q-Sadovky-výkaz-2003-07-01_1_002_08_4914_002_01_09_17_002Technicka_specifikace_2etapa_SO 101 provizorní DZ" xfId="569"/>
    <cellStyle name="_Q-Sadovky-výkaz-2003-07-01_1_002_08_4914_002_01_09_17_002Technicka_specifikace_2etapa_SO 200" xfId="570"/>
    <cellStyle name="_Q-Sadovky-výkaz-2003-07-01_1_002_08_4914_002_01_09_17_002Technicka_specifikace_2etapa_Soupis prací_SO400 xls" xfId="571"/>
    <cellStyle name="_Q-Sadovky-výkaz-2003-07-01_1_09_bur_kanali" xfId="572"/>
    <cellStyle name="_Q-Sadovky-výkaz-2003-07-01_1_09_bur_kanali_rozpočet_" xfId="573"/>
    <cellStyle name="_Q-Sadovky-výkaz-2003-07-01_1_09_bur_kanali_SO 100 kom_Soupis prací" xfId="574"/>
    <cellStyle name="_Q-Sadovky-výkaz-2003-07-01_1_09_bur_kanali_SO 101 provizorní DZ" xfId="575"/>
    <cellStyle name="_Q-Sadovky-výkaz-2003-07-01_1_09_bur_kanali_SO 200" xfId="576"/>
    <cellStyle name="_Q-Sadovky-výkaz-2003-07-01_1_09_bur_kanali_Soupis prací_SO400 xls" xfId="577"/>
    <cellStyle name="_Q-Sadovky-výkaz-2003-07-01_1_09_bur_podlažní_vestavby" xfId="578"/>
    <cellStyle name="_Q-Sadovky-výkaz-2003-07-01_1_09_bur_podlažní_vestavby_rozpočet_" xfId="579"/>
    <cellStyle name="_Q-Sadovky-výkaz-2003-07-01_1_09_bur_podlažní_vestavby_SO 100 kom_Soupis prací" xfId="580"/>
    <cellStyle name="_Q-Sadovky-výkaz-2003-07-01_1_09_bur_podlažní_vestavby_SO 101 provizorní DZ" xfId="581"/>
    <cellStyle name="_Q-Sadovky-výkaz-2003-07-01_1_09_bur_podlažní_vestavby_SO 200" xfId="582"/>
    <cellStyle name="_Q-Sadovky-výkaz-2003-07-01_1_09_bur_podlažní_vestavby_Soupis prací_SO400 xls" xfId="583"/>
    <cellStyle name="_Q-Sadovky-výkaz-2003-07-01_1_09_buri_malby" xfId="584"/>
    <cellStyle name="_Q-Sadovky-výkaz-2003-07-01_1_09_buri_malby_rozpočet_" xfId="585"/>
    <cellStyle name="_Q-Sadovky-výkaz-2003-07-01_1_09_buri_malby_SO 100 kom_Soupis prací" xfId="586"/>
    <cellStyle name="_Q-Sadovky-výkaz-2003-07-01_1_09_buri_malby_SO 101 provizorní DZ" xfId="587"/>
    <cellStyle name="_Q-Sadovky-výkaz-2003-07-01_1_09_buri_malby_SO 200" xfId="588"/>
    <cellStyle name="_Q-Sadovky-výkaz-2003-07-01_1_09_buri_malby_Soupis prací_SO400 xls" xfId="589"/>
    <cellStyle name="_Q-Sadovky-výkaz-2003-07-01_1_09_buri_regaly" xfId="590"/>
    <cellStyle name="_Q-Sadovky-výkaz-2003-07-01_1_09_buri_regaly_rozpočet_" xfId="591"/>
    <cellStyle name="_Q-Sadovky-výkaz-2003-07-01_1_09_buri_regaly_SO 100 kom_Soupis prací" xfId="592"/>
    <cellStyle name="_Q-Sadovky-výkaz-2003-07-01_1_09_buri_regaly_SO 101 provizorní DZ" xfId="593"/>
    <cellStyle name="_Q-Sadovky-výkaz-2003-07-01_1_09_buri_regaly_SO 200" xfId="594"/>
    <cellStyle name="_Q-Sadovky-výkaz-2003-07-01_1_09_buri_regaly_Soupis prací_SO400 xls" xfId="595"/>
    <cellStyle name="_Q-Sadovky-výkaz-2003-07-01_1_09-13-zbytek" xfId="596"/>
    <cellStyle name="_Q-Sadovky-výkaz-2003-07-01_1_09-13-zbytek 2" xfId="597"/>
    <cellStyle name="_Q-Sadovky-výkaz-2003-07-01_1_09-13-zbytek_6052_Úpravy v terminálu T3_RO_130124" xfId="598"/>
    <cellStyle name="_Q-Sadovky-výkaz-2003-07-01_1_09-13-zbytek_rozpočet_" xfId="599"/>
    <cellStyle name="_Q-Sadovky-výkaz-2003-07-01_1_09-13-zbytek_SO 100 kom_Soupis prací" xfId="600"/>
    <cellStyle name="_Q-Sadovky-výkaz-2003-07-01_1_09-13-zbytek_SO 101 provizorní DZ" xfId="601"/>
    <cellStyle name="_Q-Sadovky-výkaz-2003-07-01_1_09-13-zbytek_SO 200" xfId="602"/>
    <cellStyle name="_Q-Sadovky-výkaz-2003-07-01_1_09-13-zbytek_Soupis prací_SO400 xls" xfId="603"/>
    <cellStyle name="_Q-Sadovky-výkaz-2003-07-01_1_09-17" xfId="604"/>
    <cellStyle name="_Q-Sadovky-výkaz-2003-07-01_1_09-17 2" xfId="605"/>
    <cellStyle name="_Q-Sadovky-výkaz-2003-07-01_1_09-17_6052_Úpravy v terminálu T3_RO_130124" xfId="606"/>
    <cellStyle name="_Q-Sadovky-výkaz-2003-07-01_1_09-17_rozpočet_" xfId="607"/>
    <cellStyle name="_Q-Sadovky-výkaz-2003-07-01_1_09-17_SO 100 kom_Soupis prací" xfId="608"/>
    <cellStyle name="_Q-Sadovky-výkaz-2003-07-01_1_09-17_SO 101 provizorní DZ" xfId="609"/>
    <cellStyle name="_Q-Sadovky-výkaz-2003-07-01_1_09-17_SO 200" xfId="610"/>
    <cellStyle name="_Q-Sadovky-výkaz-2003-07-01_1_09-17_Soupis prací_SO400 xls" xfId="611"/>
    <cellStyle name="_Q-Sadovky-výkaz-2003-07-01_1_09-20" xfId="612"/>
    <cellStyle name="_Q-Sadovky-výkaz-2003-07-01_1_09-20_rozpočet_" xfId="613"/>
    <cellStyle name="_Q-Sadovky-výkaz-2003-07-01_1_09-20_SO 100 kom_Soupis prací" xfId="614"/>
    <cellStyle name="_Q-Sadovky-výkaz-2003-07-01_1_09-20_SO 101 provizorní DZ" xfId="615"/>
    <cellStyle name="_Q-Sadovky-výkaz-2003-07-01_1_09-20_SO 200" xfId="616"/>
    <cellStyle name="_Q-Sadovky-výkaz-2003-07-01_1_09-20_Soupis prací_SO400 xls" xfId="617"/>
    <cellStyle name="_Q-Sadovky-výkaz-2003-07-01_1_Rekapitulace SmCB" xfId="618"/>
    <cellStyle name="_Q-Sadovky-výkaz-2003-07-01_1_rozpočet_" xfId="619"/>
    <cellStyle name="_Q-Sadovky-výkaz-2003-07-01_1_SO 000 Pozadavky investora" xfId="620"/>
    <cellStyle name="_Q-Sadovky-výkaz-2003-07-01_1_SO 000-002" xfId="621"/>
    <cellStyle name="_Q-Sadovky-výkaz-2003-07-01_1_SO 05 interiér propočet" xfId="622"/>
    <cellStyle name="_Q-Sadovky-výkaz-2003-07-01_1_SO 05 interiér propočet 2" xfId="623"/>
    <cellStyle name="_Q-Sadovky-výkaz-2003-07-01_1_SO 05 interiér propočet_6052_Úpravy v terminálu T3_RO_130124" xfId="624"/>
    <cellStyle name="_Q-Sadovky-výkaz-2003-07-01_1_SO 05 interiér propočet_rozpočet_" xfId="625"/>
    <cellStyle name="_Q-Sadovky-výkaz-2003-07-01_1_SO 05 interiér propočet_SO 100 kom_Soupis prací" xfId="626"/>
    <cellStyle name="_Q-Sadovky-výkaz-2003-07-01_1_SO 05 interiér propočet_SO 101 provizorní DZ" xfId="627"/>
    <cellStyle name="_Q-Sadovky-výkaz-2003-07-01_1_SO 05 interiér propočet_SO 200" xfId="628"/>
    <cellStyle name="_Q-Sadovky-výkaz-2003-07-01_1_SO 05 interiér propočet_Soupis prací_SO400 xls" xfId="629"/>
    <cellStyle name="_Q-Sadovky-výkaz-2003-07-01_1_SO 05 střecha propočet" xfId="630"/>
    <cellStyle name="_Q-Sadovky-výkaz-2003-07-01_1_SO 05 střecha propočet 2" xfId="631"/>
    <cellStyle name="_Q-Sadovky-výkaz-2003-07-01_1_SO 05 střecha propočet_6052_Úpravy v terminálu T3_RO_130124" xfId="632"/>
    <cellStyle name="_Q-Sadovky-výkaz-2003-07-01_1_SO 05 střecha propočet_rozpočet_" xfId="633"/>
    <cellStyle name="_Q-Sadovky-výkaz-2003-07-01_1_SO 05 střecha propočet_SO 100 kom_Soupis prací" xfId="634"/>
    <cellStyle name="_Q-Sadovky-výkaz-2003-07-01_1_SO 05 střecha propočet_SO 101 provizorní DZ" xfId="635"/>
    <cellStyle name="_Q-Sadovky-výkaz-2003-07-01_1_SO 05 střecha propočet_SO 200" xfId="636"/>
    <cellStyle name="_Q-Sadovky-výkaz-2003-07-01_1_SO 05 střecha propočet_Soupis prací_SO400 xls" xfId="637"/>
    <cellStyle name="_Q-Sadovky-výkaz-2003-07-01_1_SO 05 vzduchové sanační úpravy propočet" xfId="638"/>
    <cellStyle name="_Q-Sadovky-výkaz-2003-07-01_1_SO 05 vzduchové sanační úpravy propočet 2" xfId="639"/>
    <cellStyle name="_Q-Sadovky-výkaz-2003-07-01_1_SO 05 vzduchové sanační úpravy propočet_6052_Úpravy v terminálu T3_RO_130124" xfId="640"/>
    <cellStyle name="_Q-Sadovky-výkaz-2003-07-01_1_SO 05 vzduchové sanační úpravy propočet_rozpočet_" xfId="641"/>
    <cellStyle name="_Q-Sadovky-výkaz-2003-07-01_1_SO 05 vzduchové sanační úpravy propočet_SO 100 kom_Soupis prací" xfId="642"/>
    <cellStyle name="_Q-Sadovky-výkaz-2003-07-01_1_SO 05 vzduchové sanační úpravy propočet_SO 101 provizorní DZ" xfId="643"/>
    <cellStyle name="_Q-Sadovky-výkaz-2003-07-01_1_SO 05 vzduchové sanační úpravy propočet_SO 200" xfId="644"/>
    <cellStyle name="_Q-Sadovky-výkaz-2003-07-01_1_SO 05 vzduchové sanační úpravy propočet_Soupis prací_SO400 xls" xfId="645"/>
    <cellStyle name="_Q-Sadovky-výkaz-2003-07-01_1_SO 100 kom_Soupis prací" xfId="646"/>
    <cellStyle name="_Q-Sadovky-výkaz-2003-07-01_1_SO 100-199" xfId="647"/>
    <cellStyle name="_Q-Sadovky-výkaz-2003-07-01_1_SO 101 provizorní DZ" xfId="648"/>
    <cellStyle name="_Q-Sadovky-výkaz-2003-07-01_1_SO 20_stavba" xfId="649"/>
    <cellStyle name="_Q-Sadovky-výkaz-2003-07-01_1_SO 200" xfId="650"/>
    <cellStyle name="_Q-Sadovky-výkaz-2003-07-01_1_SO 200-220" xfId="651"/>
    <cellStyle name="_Q-Sadovky-výkaz-2003-07-01_1_SO 260-270" xfId="652"/>
    <cellStyle name="_Q-Sadovky-výkaz-2003-07-01_1_SO 300-330" xfId="653"/>
    <cellStyle name="_Q-Sadovky-výkaz-2003-07-01_1_SO 350-365" xfId="654"/>
    <cellStyle name="_Q-Sadovky-výkaz-2003-07-01_1_SO 370" xfId="655"/>
    <cellStyle name="_Q-Sadovky-výkaz-2003-07-01_1_SO 440-449" xfId="656"/>
    <cellStyle name="_Q-Sadovky-výkaz-2003-07-01_1_SO 460-469" xfId="657"/>
    <cellStyle name="_Q-Sadovky-výkaz-2003-07-01_1_SO 520-536" xfId="658"/>
    <cellStyle name="_Q-Sadovky-výkaz-2003-07-01_1_SO 800-809" xfId="659"/>
    <cellStyle name="_Q-Sadovky-výkaz-2003-07-01_1_Soupis prací_SO400 xls" xfId="660"/>
    <cellStyle name="_Q-Sadovky-výkaz-2003-07-01_2" xfId="661"/>
    <cellStyle name="_Q-Sadovky-výkaz-2003-07-01_2_002_08_4914_002_01_09_17_002Technicka_specifikace_2etapa" xfId="662"/>
    <cellStyle name="_Q-Sadovky-výkaz-2003-07-01_2_002_08_4914_002_01_09_17_002Technicka_specifikace_2etapa 2" xfId="663"/>
    <cellStyle name="_Q-Sadovky-výkaz-2003-07-01_2_002_08_4914_002_01_09_17_002Technicka_specifikace_2etapa_5724_DVZ_SO_10-02_oceneny_VV" xfId="664"/>
    <cellStyle name="_Q-Sadovky-výkaz-2003-07-01_2_002_08_4914_002_01_09_17_002Technicka_specifikace_2etapa_5724_DVZ_SO_10-03_oceneny_VV (2)" xfId="665"/>
    <cellStyle name="_Q-Sadovky-výkaz-2003-07-01_2_002_08_4914_002_01_09_17_002Technicka_specifikace_2etapa_5806_Mustek_Ražby_RO" xfId="666"/>
    <cellStyle name="_Q-Sadovky-výkaz-2003-07-01_2_002_08_4914_002_01_09_17_002Technicka_specifikace_2etapa_6052_Úpravy v terminálu T3_RO_130124" xfId="667"/>
    <cellStyle name="_Q-Sadovky-výkaz-2003-07-01_2_002_08_4914_002_01_09_17_002Technicka_specifikace_2etapa_PS94_strojni zarizeni_NR" xfId="668"/>
    <cellStyle name="_Q-Sadovky-výkaz-2003-07-01_2_002_08_4914_002_01_09_17_002Technicka_specifikace_2etapa_rozpočet_" xfId="669"/>
    <cellStyle name="_Q-Sadovky-výkaz-2003-07-01_2_002_08_4914_002_01_09_17_002Technicka_specifikace_2etapa_Rozpočet_ stavba_koupaliště Luka" xfId="670"/>
    <cellStyle name="_Q-Sadovky-výkaz-2003-07-01_2_002_08_4914_002_01_09_17_002Technicka_specifikace_2etapa_rozpočet__PS94_strojni zarizeni_NR" xfId="671"/>
    <cellStyle name="_Q-Sadovky-výkaz-2003-07-01_2_002_08_4914_002_01_09_17_002Technicka_specifikace_2etapa_rozpočet__Rozpočet_ stavba_koupaliště Luka" xfId="672"/>
    <cellStyle name="_Q-Sadovky-výkaz-2003-07-01_2_002_08_4914_002_01_09_17_002Technicka_specifikace_2etapa_SO 100 kom_Soupis prací" xfId="673"/>
    <cellStyle name="_Q-Sadovky-výkaz-2003-07-01_2_002_08_4914_002_01_09_17_002Technicka_specifikace_2etapa_SO 100 kom_Soupis prací_PS94_strojni zarizeni_NR" xfId="674"/>
    <cellStyle name="_Q-Sadovky-výkaz-2003-07-01_2_002_08_4914_002_01_09_17_002Technicka_specifikace_2etapa_SO 100 kom_Soupis prací_Rozpočet_ stavba_koupaliště Luka" xfId="675"/>
    <cellStyle name="_Q-Sadovky-výkaz-2003-07-01_2_002_08_4914_002_01_09_17_002Technicka_specifikace_2etapa_SO 101 provizorní DZ" xfId="676"/>
    <cellStyle name="_Q-Sadovky-výkaz-2003-07-01_2_002_08_4914_002_01_09_17_002Technicka_specifikace_2etapa_SO 101 provizorní DZ_PS94_strojni zarizeni_NR" xfId="677"/>
    <cellStyle name="_Q-Sadovky-výkaz-2003-07-01_2_002_08_4914_002_01_09_17_002Technicka_specifikace_2etapa_SO 101 provizorní DZ_Rozpočet_ stavba_koupaliště Luka" xfId="678"/>
    <cellStyle name="_Q-Sadovky-výkaz-2003-07-01_2_002_08_4914_002_01_09_17_002Technicka_specifikace_2etapa_SO 200" xfId="679"/>
    <cellStyle name="_Q-Sadovky-výkaz-2003-07-01_2_002_08_4914_002_01_09_17_002Technicka_specifikace_2etapa_SO 200_PS94_strojni zarizeni_NR" xfId="680"/>
    <cellStyle name="_Q-Sadovky-výkaz-2003-07-01_2_002_08_4914_002_01_09_17_002Technicka_specifikace_2etapa_SO 200_Rozpočet_ stavba_koupaliště Luka" xfId="681"/>
    <cellStyle name="_Q-Sadovky-výkaz-2003-07-01_2_002_08_4914_002_01_09_17_002Technicka_specifikace_2etapa_Soupis prací_SO400 xls" xfId="682"/>
    <cellStyle name="_Q-Sadovky-výkaz-2003-07-01_2_002_08_4914_002_01_09_17_002Technicka_specifikace_2etapa_Soupis prací_SO400 xls_PS94_strojni zarizeni_NR" xfId="683"/>
    <cellStyle name="_Q-Sadovky-výkaz-2003-07-01_2_002_08_4914_002_01_09_17_002Technicka_specifikace_2etapa_Soupis prací_SO400 xls_Rozpočet_ stavba_koupaliště Luka" xfId="684"/>
    <cellStyle name="_Q-Sadovky-výkaz-2003-07-01_2_09_bur_kanali" xfId="685"/>
    <cellStyle name="_Q-Sadovky-výkaz-2003-07-01_2_09_bur_kanali_rozpočet_" xfId="686"/>
    <cellStyle name="_Q-Sadovky-výkaz-2003-07-01_2_09_bur_kanali_SO 100 kom_Soupis prací" xfId="687"/>
    <cellStyle name="_Q-Sadovky-výkaz-2003-07-01_2_09_bur_kanali_SO 101 provizorní DZ" xfId="688"/>
    <cellStyle name="_Q-Sadovky-výkaz-2003-07-01_2_09_bur_kanali_SO 200" xfId="689"/>
    <cellStyle name="_Q-Sadovky-výkaz-2003-07-01_2_09_bur_kanali_Soupis prací_SO400 xls" xfId="690"/>
    <cellStyle name="_Q-Sadovky-výkaz-2003-07-01_2_09_bur_podlažní_vestavby" xfId="691"/>
    <cellStyle name="_Q-Sadovky-výkaz-2003-07-01_2_09_bur_podlažní_vestavby_rozpočet_" xfId="692"/>
    <cellStyle name="_Q-Sadovky-výkaz-2003-07-01_2_09_bur_podlažní_vestavby_SO 100 kom_Soupis prací" xfId="693"/>
    <cellStyle name="_Q-Sadovky-výkaz-2003-07-01_2_09_bur_podlažní_vestavby_SO 101 provizorní DZ" xfId="694"/>
    <cellStyle name="_Q-Sadovky-výkaz-2003-07-01_2_09_bur_podlažní_vestavby_SO 200" xfId="695"/>
    <cellStyle name="_Q-Sadovky-výkaz-2003-07-01_2_09_bur_podlažní_vestavby_Soupis prací_SO400 xls" xfId="696"/>
    <cellStyle name="_Q-Sadovky-výkaz-2003-07-01_2_09_buri_malby" xfId="697"/>
    <cellStyle name="_Q-Sadovky-výkaz-2003-07-01_2_09_buri_malby_rozpočet_" xfId="698"/>
    <cellStyle name="_Q-Sadovky-výkaz-2003-07-01_2_09_buri_malby_SO 100 kom_Soupis prací" xfId="699"/>
    <cellStyle name="_Q-Sadovky-výkaz-2003-07-01_2_09_buri_malby_SO 101 provizorní DZ" xfId="700"/>
    <cellStyle name="_Q-Sadovky-výkaz-2003-07-01_2_09_buri_malby_SO 200" xfId="701"/>
    <cellStyle name="_Q-Sadovky-výkaz-2003-07-01_2_09_buri_malby_Soupis prací_SO400 xls" xfId="702"/>
    <cellStyle name="_Q-Sadovky-výkaz-2003-07-01_2_09_buri_regaly" xfId="703"/>
    <cellStyle name="_Q-Sadovky-výkaz-2003-07-01_2_09_buri_regaly_rozpočet_" xfId="704"/>
    <cellStyle name="_Q-Sadovky-výkaz-2003-07-01_2_09_buri_regaly_SO 100 kom_Soupis prací" xfId="705"/>
    <cellStyle name="_Q-Sadovky-výkaz-2003-07-01_2_09_buri_regaly_SO 101 provizorní DZ" xfId="706"/>
    <cellStyle name="_Q-Sadovky-výkaz-2003-07-01_2_09_buri_regaly_SO 200" xfId="707"/>
    <cellStyle name="_Q-Sadovky-výkaz-2003-07-01_2_09_buri_regaly_Soupis prací_SO400 xls" xfId="708"/>
    <cellStyle name="_Q-Sadovky-výkaz-2003-07-01_2_09-13-zbytek" xfId="709"/>
    <cellStyle name="_Q-Sadovky-výkaz-2003-07-01_2_09-13-zbytek 2" xfId="710"/>
    <cellStyle name="_Q-Sadovky-výkaz-2003-07-01_2_09-13-zbytek_5724_DVZ_SO_10-02_oceneny_VV" xfId="711"/>
    <cellStyle name="_Q-Sadovky-výkaz-2003-07-01_2_09-13-zbytek_5724_DVZ_SO_10-03_oceneny_VV (2)" xfId="712"/>
    <cellStyle name="_Q-Sadovky-výkaz-2003-07-01_2_09-13-zbytek_5806_Mustek_Ražby_RO" xfId="713"/>
    <cellStyle name="_Q-Sadovky-výkaz-2003-07-01_2_09-13-zbytek_6052_Úpravy v terminálu T3_RO_130124" xfId="714"/>
    <cellStyle name="_Q-Sadovky-výkaz-2003-07-01_2_09-13-zbytek_PS94_strojni zarizeni_NR" xfId="715"/>
    <cellStyle name="_Q-Sadovky-výkaz-2003-07-01_2_09-13-zbytek_rozpočet_" xfId="716"/>
    <cellStyle name="_Q-Sadovky-výkaz-2003-07-01_2_09-13-zbytek_Rozpočet_ stavba_koupaliště Luka" xfId="717"/>
    <cellStyle name="_Q-Sadovky-výkaz-2003-07-01_2_09-13-zbytek_rozpočet__PS94_strojni zarizeni_NR" xfId="718"/>
    <cellStyle name="_Q-Sadovky-výkaz-2003-07-01_2_09-13-zbytek_rozpočet__Rozpočet_ stavba_koupaliště Luka" xfId="719"/>
    <cellStyle name="_Q-Sadovky-výkaz-2003-07-01_2_09-13-zbytek_SO 100 kom_Soupis prací" xfId="720"/>
    <cellStyle name="_Q-Sadovky-výkaz-2003-07-01_2_09-13-zbytek_SO 100 kom_Soupis prací_PS94_strojni zarizeni_NR" xfId="721"/>
    <cellStyle name="_Q-Sadovky-výkaz-2003-07-01_2_09-13-zbytek_SO 100 kom_Soupis prací_Rozpočet_ stavba_koupaliště Luka" xfId="722"/>
    <cellStyle name="_Q-Sadovky-výkaz-2003-07-01_2_09-13-zbytek_SO 101 provizorní DZ" xfId="723"/>
    <cellStyle name="_Q-Sadovky-výkaz-2003-07-01_2_09-13-zbytek_SO 101 provizorní DZ_PS94_strojni zarizeni_NR" xfId="724"/>
    <cellStyle name="_Q-Sadovky-výkaz-2003-07-01_2_09-13-zbytek_SO 101 provizorní DZ_Rozpočet_ stavba_koupaliště Luka" xfId="725"/>
    <cellStyle name="_Q-Sadovky-výkaz-2003-07-01_2_09-13-zbytek_SO 200" xfId="726"/>
    <cellStyle name="_Q-Sadovky-výkaz-2003-07-01_2_09-13-zbytek_SO 200_PS94_strojni zarizeni_NR" xfId="727"/>
    <cellStyle name="_Q-Sadovky-výkaz-2003-07-01_2_09-13-zbytek_SO 200_Rozpočet_ stavba_koupaliště Luka" xfId="728"/>
    <cellStyle name="_Q-Sadovky-výkaz-2003-07-01_2_09-13-zbytek_Soupis prací_SO400 xls" xfId="729"/>
    <cellStyle name="_Q-Sadovky-výkaz-2003-07-01_2_09-13-zbytek_Soupis prací_SO400 xls_PS94_strojni zarizeni_NR" xfId="730"/>
    <cellStyle name="_Q-Sadovky-výkaz-2003-07-01_2_09-13-zbytek_Soupis prací_SO400 xls_Rozpočet_ stavba_koupaliště Luka" xfId="731"/>
    <cellStyle name="_Q-Sadovky-výkaz-2003-07-01_2_09-17" xfId="732"/>
    <cellStyle name="_Q-Sadovky-výkaz-2003-07-01_2_09-17 2" xfId="733"/>
    <cellStyle name="_Q-Sadovky-výkaz-2003-07-01_2_09-17_5724_DVZ_SO_10-02_oceneny_VV" xfId="734"/>
    <cellStyle name="_Q-Sadovky-výkaz-2003-07-01_2_09-17_5724_DVZ_SO_10-03_oceneny_VV (2)" xfId="735"/>
    <cellStyle name="_Q-Sadovky-výkaz-2003-07-01_2_09-17_5806_Mustek_Ražby_RO" xfId="736"/>
    <cellStyle name="_Q-Sadovky-výkaz-2003-07-01_2_09-17_6052_Úpravy v terminálu T3_RO_130124" xfId="737"/>
    <cellStyle name="_Q-Sadovky-výkaz-2003-07-01_2_09-17_PS94_strojni zarizeni_NR" xfId="738"/>
    <cellStyle name="_Q-Sadovky-výkaz-2003-07-01_2_09-17_rozpočet_" xfId="739"/>
    <cellStyle name="_Q-Sadovky-výkaz-2003-07-01_2_09-17_Rozpočet_ stavba_koupaliště Luka" xfId="740"/>
    <cellStyle name="_Q-Sadovky-výkaz-2003-07-01_2_09-17_rozpočet__PS94_strojni zarizeni_NR" xfId="741"/>
    <cellStyle name="_Q-Sadovky-výkaz-2003-07-01_2_09-17_rozpočet__Rozpočet_ stavba_koupaliště Luka" xfId="742"/>
    <cellStyle name="_Q-Sadovky-výkaz-2003-07-01_2_09-17_SO 100 kom_Soupis prací" xfId="743"/>
    <cellStyle name="_Q-Sadovky-výkaz-2003-07-01_2_09-17_SO 100 kom_Soupis prací_PS94_strojni zarizeni_NR" xfId="744"/>
    <cellStyle name="_Q-Sadovky-výkaz-2003-07-01_2_09-17_SO 100 kom_Soupis prací_Rozpočet_ stavba_koupaliště Luka" xfId="745"/>
    <cellStyle name="_Q-Sadovky-výkaz-2003-07-01_2_09-17_SO 101 provizorní DZ" xfId="746"/>
    <cellStyle name="_Q-Sadovky-výkaz-2003-07-01_2_09-17_SO 101 provizorní DZ_PS94_strojni zarizeni_NR" xfId="747"/>
    <cellStyle name="_Q-Sadovky-výkaz-2003-07-01_2_09-17_SO 101 provizorní DZ_Rozpočet_ stavba_koupaliště Luka" xfId="748"/>
    <cellStyle name="_Q-Sadovky-výkaz-2003-07-01_2_09-17_SO 200" xfId="749"/>
    <cellStyle name="_Q-Sadovky-výkaz-2003-07-01_2_09-17_SO 200_PS94_strojni zarizeni_NR" xfId="750"/>
    <cellStyle name="_Q-Sadovky-výkaz-2003-07-01_2_09-17_SO 200_Rozpočet_ stavba_koupaliště Luka" xfId="751"/>
    <cellStyle name="_Q-Sadovky-výkaz-2003-07-01_2_09-17_Soupis prací_SO400 xls" xfId="752"/>
    <cellStyle name="_Q-Sadovky-výkaz-2003-07-01_2_09-17_Soupis prací_SO400 xls_PS94_strojni zarizeni_NR" xfId="753"/>
    <cellStyle name="_Q-Sadovky-výkaz-2003-07-01_2_09-17_Soupis prací_SO400 xls_Rozpočet_ stavba_koupaliště Luka" xfId="754"/>
    <cellStyle name="_Q-Sadovky-výkaz-2003-07-01_2_09-20" xfId="755"/>
    <cellStyle name="_Q-Sadovky-výkaz-2003-07-01_2_09-20_rozpočet_" xfId="756"/>
    <cellStyle name="_Q-Sadovky-výkaz-2003-07-01_2_09-20_SO 100 kom_Soupis prací" xfId="757"/>
    <cellStyle name="_Q-Sadovky-výkaz-2003-07-01_2_09-20_SO 101 provizorní DZ" xfId="758"/>
    <cellStyle name="_Q-Sadovky-výkaz-2003-07-01_2_09-20_SO 200" xfId="759"/>
    <cellStyle name="_Q-Sadovky-výkaz-2003-07-01_2_09-20_Soupis prací_SO400 xls" xfId="760"/>
    <cellStyle name="_Q-Sadovky-výkaz-2003-07-01_2_Rekapitulace SmCB" xfId="761"/>
    <cellStyle name="_Q-Sadovky-výkaz-2003-07-01_2_rozpočet_" xfId="762"/>
    <cellStyle name="_Q-Sadovky-výkaz-2003-07-01_2_SO 000 Pozadavky investora" xfId="763"/>
    <cellStyle name="_Q-Sadovky-výkaz-2003-07-01_2_SO 000-002" xfId="764"/>
    <cellStyle name="_Q-Sadovky-výkaz-2003-07-01_2_SO 05 interiér propočet" xfId="765"/>
    <cellStyle name="_Q-Sadovky-výkaz-2003-07-01_2_SO 05 interiér propočet 2" xfId="766"/>
    <cellStyle name="_Q-Sadovky-výkaz-2003-07-01_2_SO 05 interiér propočet_5724_DVZ_SO_10-02_oceneny_VV" xfId="767"/>
    <cellStyle name="_Q-Sadovky-výkaz-2003-07-01_2_SO 05 interiér propočet_5724_DVZ_SO_10-03_oceneny_VV (2)" xfId="768"/>
    <cellStyle name="_Q-Sadovky-výkaz-2003-07-01_2_SO 05 interiér propočet_5806_Mustek_Ražby_RO" xfId="769"/>
    <cellStyle name="_Q-Sadovky-výkaz-2003-07-01_2_SO 05 interiér propočet_6052_Úpravy v terminálu T3_RO_130124" xfId="770"/>
    <cellStyle name="_Q-Sadovky-výkaz-2003-07-01_2_SO 05 interiér propočet_PS94_strojni zarizeni_NR" xfId="771"/>
    <cellStyle name="_Q-Sadovky-výkaz-2003-07-01_2_SO 05 interiér propočet_rozpočet_" xfId="772"/>
    <cellStyle name="_Q-Sadovky-výkaz-2003-07-01_2_SO 05 interiér propočet_Rozpočet_ stavba_koupaliště Luka" xfId="773"/>
    <cellStyle name="_Q-Sadovky-výkaz-2003-07-01_2_SO 05 interiér propočet_rozpočet__PS94_strojni zarizeni_NR" xfId="774"/>
    <cellStyle name="_Q-Sadovky-výkaz-2003-07-01_2_SO 05 interiér propočet_rozpočet__Rozpočet_ stavba_koupaliště Luka" xfId="775"/>
    <cellStyle name="_Q-Sadovky-výkaz-2003-07-01_2_SO 05 interiér propočet_SO 100 kom_Soupis prací" xfId="776"/>
    <cellStyle name="_Q-Sadovky-výkaz-2003-07-01_2_SO 05 interiér propočet_SO 100 kom_Soupis prací_PS94_strojni zarizeni_NR" xfId="777"/>
    <cellStyle name="_Q-Sadovky-výkaz-2003-07-01_2_SO 05 interiér propočet_SO 100 kom_Soupis prací_Rozpočet_ stavba_koupaliště Luka" xfId="778"/>
    <cellStyle name="_Q-Sadovky-výkaz-2003-07-01_2_SO 05 interiér propočet_SO 101 provizorní DZ" xfId="779"/>
    <cellStyle name="_Q-Sadovky-výkaz-2003-07-01_2_SO 05 interiér propočet_SO 101 provizorní DZ_PS94_strojni zarizeni_NR" xfId="780"/>
    <cellStyle name="_Q-Sadovky-výkaz-2003-07-01_2_SO 05 interiér propočet_SO 101 provizorní DZ_Rozpočet_ stavba_koupaliště Luka" xfId="781"/>
    <cellStyle name="_Q-Sadovky-výkaz-2003-07-01_2_SO 05 interiér propočet_SO 200" xfId="782"/>
    <cellStyle name="_Q-Sadovky-výkaz-2003-07-01_2_SO 05 interiér propočet_SO 200_PS94_strojni zarizeni_NR" xfId="783"/>
    <cellStyle name="_Q-Sadovky-výkaz-2003-07-01_2_SO 05 interiér propočet_SO 200_Rozpočet_ stavba_koupaliště Luka" xfId="784"/>
    <cellStyle name="_Q-Sadovky-výkaz-2003-07-01_2_SO 05 interiér propočet_Soupis prací_SO400 xls" xfId="785"/>
    <cellStyle name="_Q-Sadovky-výkaz-2003-07-01_2_SO 05 interiér propočet_Soupis prací_SO400 xls_PS94_strojni zarizeni_NR" xfId="786"/>
    <cellStyle name="_Q-Sadovky-výkaz-2003-07-01_2_SO 05 interiér propočet_Soupis prací_SO400 xls_Rozpočet_ stavba_koupaliště Luka" xfId="787"/>
    <cellStyle name="_Q-Sadovky-výkaz-2003-07-01_2_SO 05 střecha propočet" xfId="788"/>
    <cellStyle name="_Q-Sadovky-výkaz-2003-07-01_2_SO 05 střecha propočet 2" xfId="789"/>
    <cellStyle name="_Q-Sadovky-výkaz-2003-07-01_2_SO 05 střecha propočet_5724_DVZ_SO_10-02_oceneny_VV" xfId="790"/>
    <cellStyle name="_Q-Sadovky-výkaz-2003-07-01_2_SO 05 střecha propočet_5724_DVZ_SO_10-03_oceneny_VV (2)" xfId="791"/>
    <cellStyle name="_Q-Sadovky-výkaz-2003-07-01_2_SO 05 střecha propočet_5806_Mustek_Ražby_RO" xfId="792"/>
    <cellStyle name="_Q-Sadovky-výkaz-2003-07-01_2_SO 05 střecha propočet_6052_Úpravy v terminálu T3_RO_130124" xfId="793"/>
    <cellStyle name="_Q-Sadovky-výkaz-2003-07-01_2_SO 05 střecha propočet_PS94_strojni zarizeni_NR" xfId="794"/>
    <cellStyle name="_Q-Sadovky-výkaz-2003-07-01_2_SO 05 střecha propočet_rozpočet_" xfId="795"/>
    <cellStyle name="_Q-Sadovky-výkaz-2003-07-01_2_SO 05 střecha propočet_Rozpočet_ stavba_koupaliště Luka" xfId="796"/>
    <cellStyle name="_Q-Sadovky-výkaz-2003-07-01_2_SO 05 střecha propočet_rozpočet__PS94_strojni zarizeni_NR" xfId="797"/>
    <cellStyle name="_Q-Sadovky-výkaz-2003-07-01_2_SO 05 střecha propočet_rozpočet__Rozpočet_ stavba_koupaliště Luka" xfId="798"/>
    <cellStyle name="_Q-Sadovky-výkaz-2003-07-01_2_SO 05 střecha propočet_SO 100 kom_Soupis prací" xfId="799"/>
    <cellStyle name="_Q-Sadovky-výkaz-2003-07-01_2_SO 05 střecha propočet_SO 100 kom_Soupis prací_PS94_strojni zarizeni_NR" xfId="800"/>
    <cellStyle name="_Q-Sadovky-výkaz-2003-07-01_2_SO 05 střecha propočet_SO 100 kom_Soupis prací_Rozpočet_ stavba_koupaliště Luka" xfId="801"/>
    <cellStyle name="_Q-Sadovky-výkaz-2003-07-01_2_SO 05 střecha propočet_SO 101 provizorní DZ" xfId="802"/>
    <cellStyle name="_Q-Sadovky-výkaz-2003-07-01_2_SO 05 střecha propočet_SO 101 provizorní DZ_PS94_strojni zarizeni_NR" xfId="803"/>
    <cellStyle name="_Q-Sadovky-výkaz-2003-07-01_2_SO 05 střecha propočet_SO 101 provizorní DZ_Rozpočet_ stavba_koupaliště Luka" xfId="804"/>
    <cellStyle name="_Q-Sadovky-výkaz-2003-07-01_2_SO 05 střecha propočet_SO 200" xfId="805"/>
    <cellStyle name="_Q-Sadovky-výkaz-2003-07-01_2_SO 05 střecha propočet_SO 200_PS94_strojni zarizeni_NR" xfId="806"/>
    <cellStyle name="_Q-Sadovky-výkaz-2003-07-01_2_SO 05 střecha propočet_SO 200_Rozpočet_ stavba_koupaliště Luka" xfId="807"/>
    <cellStyle name="_Q-Sadovky-výkaz-2003-07-01_2_SO 05 střecha propočet_Soupis prací_SO400 xls" xfId="808"/>
    <cellStyle name="_Q-Sadovky-výkaz-2003-07-01_2_SO 05 střecha propočet_Soupis prací_SO400 xls_PS94_strojni zarizeni_NR" xfId="809"/>
    <cellStyle name="_Q-Sadovky-výkaz-2003-07-01_2_SO 05 střecha propočet_Soupis prací_SO400 xls_Rozpočet_ stavba_koupaliště Luka" xfId="810"/>
    <cellStyle name="_Q-Sadovky-výkaz-2003-07-01_2_SO 05 vzduchové sanační úpravy propočet" xfId="811"/>
    <cellStyle name="_Q-Sadovky-výkaz-2003-07-01_2_SO 05 vzduchové sanační úpravy propočet 2" xfId="812"/>
    <cellStyle name="_Q-Sadovky-výkaz-2003-07-01_2_SO 05 vzduchové sanační úpravy propočet_5724_DVZ_SO_10-02_oceneny_VV" xfId="813"/>
    <cellStyle name="_Q-Sadovky-výkaz-2003-07-01_2_SO 05 vzduchové sanační úpravy propočet_5724_DVZ_SO_10-03_oceneny_VV (2)" xfId="814"/>
    <cellStyle name="_Q-Sadovky-výkaz-2003-07-01_2_SO 05 vzduchové sanační úpravy propočet_5806_Mustek_Ražby_RO" xfId="815"/>
    <cellStyle name="_Q-Sadovky-výkaz-2003-07-01_2_SO 05 vzduchové sanační úpravy propočet_6052_Úpravy v terminálu T3_RO_130124" xfId="816"/>
    <cellStyle name="_Q-Sadovky-výkaz-2003-07-01_2_SO 05 vzduchové sanační úpravy propočet_PS94_strojni zarizeni_NR" xfId="817"/>
    <cellStyle name="_Q-Sadovky-výkaz-2003-07-01_2_SO 05 vzduchové sanační úpravy propočet_rozpočet_" xfId="818"/>
    <cellStyle name="_Q-Sadovky-výkaz-2003-07-01_2_SO 05 vzduchové sanační úpravy propočet_Rozpočet_ stavba_koupaliště Luka" xfId="819"/>
    <cellStyle name="_Q-Sadovky-výkaz-2003-07-01_2_SO 05 vzduchové sanační úpravy propočet_rozpočet__PS94_strojni zarizeni_NR" xfId="820"/>
    <cellStyle name="_Q-Sadovky-výkaz-2003-07-01_2_SO 05 vzduchové sanační úpravy propočet_rozpočet__Rozpočet_ stavba_koupaliště Luka" xfId="821"/>
    <cellStyle name="_Q-Sadovky-výkaz-2003-07-01_2_SO 05 vzduchové sanační úpravy propočet_SO 100 kom_Soupis prací" xfId="822"/>
    <cellStyle name="_Q-Sadovky-výkaz-2003-07-01_2_SO 05 vzduchové sanační úpravy propočet_SO 100 kom_Soupis prací_PS94_strojni zarizeni_NR" xfId="823"/>
    <cellStyle name="_Q-Sadovky-výkaz-2003-07-01_2_SO 05 vzduchové sanační úpravy propočet_SO 100 kom_Soupis prací_Rozpočet_ stavba_koupaliště Luka" xfId="824"/>
    <cellStyle name="_Q-Sadovky-výkaz-2003-07-01_2_SO 05 vzduchové sanační úpravy propočet_SO 101 provizorní DZ" xfId="825"/>
    <cellStyle name="_Q-Sadovky-výkaz-2003-07-01_2_SO 05 vzduchové sanační úpravy propočet_SO 101 provizorní DZ_PS94_strojni zarizeni_NR" xfId="826"/>
    <cellStyle name="_Q-Sadovky-výkaz-2003-07-01_2_SO 05 vzduchové sanační úpravy propočet_SO 101 provizorní DZ_Rozpočet_ stavba_koupaliště Luka" xfId="827"/>
    <cellStyle name="_Q-Sadovky-výkaz-2003-07-01_2_SO 05 vzduchové sanační úpravy propočet_SO 200" xfId="828"/>
    <cellStyle name="_Q-Sadovky-výkaz-2003-07-01_2_SO 05 vzduchové sanační úpravy propočet_SO 200_PS94_strojni zarizeni_NR" xfId="829"/>
    <cellStyle name="_Q-Sadovky-výkaz-2003-07-01_2_SO 05 vzduchové sanační úpravy propočet_SO 200_Rozpočet_ stavba_koupaliště Luka" xfId="830"/>
    <cellStyle name="_Q-Sadovky-výkaz-2003-07-01_2_SO 05 vzduchové sanační úpravy propočet_Soupis prací_SO400 xls" xfId="831"/>
    <cellStyle name="_Q-Sadovky-výkaz-2003-07-01_2_SO 05 vzduchové sanační úpravy propočet_Soupis prací_SO400 xls_PS94_strojni zarizeni_NR" xfId="832"/>
    <cellStyle name="_Q-Sadovky-výkaz-2003-07-01_2_SO 05 vzduchové sanační úpravy propočet_Soupis prací_SO400 xls_Rozpočet_ stavba_koupaliště Luka" xfId="833"/>
    <cellStyle name="_Q-Sadovky-výkaz-2003-07-01_2_SO 100 kom_Soupis prací" xfId="834"/>
    <cellStyle name="_Q-Sadovky-výkaz-2003-07-01_2_SO 100-199" xfId="835"/>
    <cellStyle name="_Q-Sadovky-výkaz-2003-07-01_2_SO 101 provizorní DZ" xfId="836"/>
    <cellStyle name="_Q-Sadovky-výkaz-2003-07-01_2_SO 20_stavba" xfId="837"/>
    <cellStyle name="_Q-Sadovky-výkaz-2003-07-01_2_SO 200" xfId="838"/>
    <cellStyle name="_Q-Sadovky-výkaz-2003-07-01_2_SO 200-220" xfId="839"/>
    <cellStyle name="_Q-Sadovky-výkaz-2003-07-01_2_SO 260-270" xfId="840"/>
    <cellStyle name="_Q-Sadovky-výkaz-2003-07-01_2_SO 300-330" xfId="841"/>
    <cellStyle name="_Q-Sadovky-výkaz-2003-07-01_2_SO 350-365" xfId="842"/>
    <cellStyle name="_Q-Sadovky-výkaz-2003-07-01_2_SO 370" xfId="843"/>
    <cellStyle name="_Q-Sadovky-výkaz-2003-07-01_2_SO 440-449" xfId="844"/>
    <cellStyle name="_Q-Sadovky-výkaz-2003-07-01_2_SO 460-469" xfId="845"/>
    <cellStyle name="_Q-Sadovky-výkaz-2003-07-01_2_SO 520-536" xfId="846"/>
    <cellStyle name="_Q-Sadovky-výkaz-2003-07-01_2_SO 800-809" xfId="847"/>
    <cellStyle name="_Q-Sadovky-výkaz-2003-07-01_2_Soupis prací_SO400 xls" xfId="848"/>
    <cellStyle name="_Q-Sadovky-výkaz-2003-07-01_3" xfId="849"/>
    <cellStyle name="_Q-Sadovky-výkaz-2003-07-01_3_002_08_4914_002_01_09_17_002Technicka_specifikace_2etapa" xfId="850"/>
    <cellStyle name="_Q-Sadovky-výkaz-2003-07-01_3_002_08_4914_002_01_09_17_002Technicka_specifikace_2etapa 2" xfId="851"/>
    <cellStyle name="_Q-Sadovky-výkaz-2003-07-01_3_002_08_4914_002_01_09_17_002Technicka_specifikace_2etapa_6052_Úpravy v terminálu T3_RO_130124" xfId="852"/>
    <cellStyle name="_Q-Sadovky-výkaz-2003-07-01_3_002_08_4914_002_01_09_17_002Technicka_specifikace_2etapa_rozpočet_" xfId="853"/>
    <cellStyle name="_Q-Sadovky-výkaz-2003-07-01_3_002_08_4914_002_01_09_17_002Technicka_specifikace_2etapa_SO 100 kom_Soupis prací" xfId="854"/>
    <cellStyle name="_Q-Sadovky-výkaz-2003-07-01_3_002_08_4914_002_01_09_17_002Technicka_specifikace_2etapa_SO 101 provizorní DZ" xfId="855"/>
    <cellStyle name="_Q-Sadovky-výkaz-2003-07-01_3_002_08_4914_002_01_09_17_002Technicka_specifikace_2etapa_SO 200" xfId="856"/>
    <cellStyle name="_Q-Sadovky-výkaz-2003-07-01_3_002_08_4914_002_01_09_17_002Technicka_specifikace_2etapa_Soupis prací_SO400 xls" xfId="857"/>
    <cellStyle name="_Q-Sadovky-výkaz-2003-07-01_3_09_bur_kanali" xfId="858"/>
    <cellStyle name="_Q-Sadovky-výkaz-2003-07-01_3_09_bur_kanali_rozpočet_" xfId="859"/>
    <cellStyle name="_Q-Sadovky-výkaz-2003-07-01_3_09_bur_kanali_SO 100 kom_Soupis prací" xfId="860"/>
    <cellStyle name="_Q-Sadovky-výkaz-2003-07-01_3_09_bur_kanali_SO 101 provizorní DZ" xfId="861"/>
    <cellStyle name="_Q-Sadovky-výkaz-2003-07-01_3_09_bur_kanali_SO 200" xfId="862"/>
    <cellStyle name="_Q-Sadovky-výkaz-2003-07-01_3_09_bur_kanali_Soupis prací_SO400 xls" xfId="863"/>
    <cellStyle name="_Q-Sadovky-výkaz-2003-07-01_3_09_bur_podlažní_vestavby" xfId="864"/>
    <cellStyle name="_Q-Sadovky-výkaz-2003-07-01_3_09_bur_podlažní_vestavby_rozpočet_" xfId="865"/>
    <cellStyle name="_Q-Sadovky-výkaz-2003-07-01_3_09_bur_podlažní_vestavby_SO 100 kom_Soupis prací" xfId="866"/>
    <cellStyle name="_Q-Sadovky-výkaz-2003-07-01_3_09_bur_podlažní_vestavby_SO 101 provizorní DZ" xfId="867"/>
    <cellStyle name="_Q-Sadovky-výkaz-2003-07-01_3_09_bur_podlažní_vestavby_SO 200" xfId="868"/>
    <cellStyle name="_Q-Sadovky-výkaz-2003-07-01_3_09_bur_podlažní_vestavby_Soupis prací_SO400 xls" xfId="869"/>
    <cellStyle name="_Q-Sadovky-výkaz-2003-07-01_3_09_buri_malby" xfId="870"/>
    <cellStyle name="_Q-Sadovky-výkaz-2003-07-01_3_09_buri_malby_rozpočet_" xfId="871"/>
    <cellStyle name="_Q-Sadovky-výkaz-2003-07-01_3_09_buri_malby_SO 100 kom_Soupis prací" xfId="872"/>
    <cellStyle name="_Q-Sadovky-výkaz-2003-07-01_3_09_buri_malby_SO 101 provizorní DZ" xfId="873"/>
    <cellStyle name="_Q-Sadovky-výkaz-2003-07-01_3_09_buri_malby_SO 200" xfId="874"/>
    <cellStyle name="_Q-Sadovky-výkaz-2003-07-01_3_09_buri_malby_Soupis prací_SO400 xls" xfId="875"/>
    <cellStyle name="_Q-Sadovky-výkaz-2003-07-01_3_09_buri_regaly" xfId="876"/>
    <cellStyle name="_Q-Sadovky-výkaz-2003-07-01_3_09_buri_regaly_rozpočet_" xfId="877"/>
    <cellStyle name="_Q-Sadovky-výkaz-2003-07-01_3_09_buri_regaly_SO 100 kom_Soupis prací" xfId="878"/>
    <cellStyle name="_Q-Sadovky-výkaz-2003-07-01_3_09_buri_regaly_SO 101 provizorní DZ" xfId="879"/>
    <cellStyle name="_Q-Sadovky-výkaz-2003-07-01_3_09_buri_regaly_SO 200" xfId="880"/>
    <cellStyle name="_Q-Sadovky-výkaz-2003-07-01_3_09_buri_regaly_Soupis prací_SO400 xls" xfId="881"/>
    <cellStyle name="_Q-Sadovky-výkaz-2003-07-01_3_09-13-zbytek" xfId="882"/>
    <cellStyle name="_Q-Sadovky-výkaz-2003-07-01_3_09-13-zbytek 2" xfId="883"/>
    <cellStyle name="_Q-Sadovky-výkaz-2003-07-01_3_09-13-zbytek_6052_Úpravy v terminálu T3_RO_130124" xfId="884"/>
    <cellStyle name="_Q-Sadovky-výkaz-2003-07-01_3_09-13-zbytek_rozpočet_" xfId="885"/>
    <cellStyle name="_Q-Sadovky-výkaz-2003-07-01_3_09-13-zbytek_SO 100 kom_Soupis prací" xfId="886"/>
    <cellStyle name="_Q-Sadovky-výkaz-2003-07-01_3_09-13-zbytek_SO 101 provizorní DZ" xfId="887"/>
    <cellStyle name="_Q-Sadovky-výkaz-2003-07-01_3_09-13-zbytek_SO 200" xfId="888"/>
    <cellStyle name="_Q-Sadovky-výkaz-2003-07-01_3_09-13-zbytek_Soupis prací_SO400 xls" xfId="889"/>
    <cellStyle name="_Q-Sadovky-výkaz-2003-07-01_3_09-17" xfId="890"/>
    <cellStyle name="_Q-Sadovky-výkaz-2003-07-01_3_09-17 2" xfId="891"/>
    <cellStyle name="_Q-Sadovky-výkaz-2003-07-01_3_09-17_6052_Úpravy v terminálu T3_RO_130124" xfId="892"/>
    <cellStyle name="_Q-Sadovky-výkaz-2003-07-01_3_09-17_rozpočet_" xfId="893"/>
    <cellStyle name="_Q-Sadovky-výkaz-2003-07-01_3_09-17_SO 100 kom_Soupis prací" xfId="894"/>
    <cellStyle name="_Q-Sadovky-výkaz-2003-07-01_3_09-17_SO 101 provizorní DZ" xfId="895"/>
    <cellStyle name="_Q-Sadovky-výkaz-2003-07-01_3_09-17_SO 200" xfId="896"/>
    <cellStyle name="_Q-Sadovky-výkaz-2003-07-01_3_09-17_Soupis prací_SO400 xls" xfId="897"/>
    <cellStyle name="_Q-Sadovky-výkaz-2003-07-01_3_09-20" xfId="898"/>
    <cellStyle name="_Q-Sadovky-výkaz-2003-07-01_3_09-20_rozpočet_" xfId="899"/>
    <cellStyle name="_Q-Sadovky-výkaz-2003-07-01_3_09-20_SO 100 kom_Soupis prací" xfId="900"/>
    <cellStyle name="_Q-Sadovky-výkaz-2003-07-01_3_09-20_SO 101 provizorní DZ" xfId="901"/>
    <cellStyle name="_Q-Sadovky-výkaz-2003-07-01_3_09-20_SO 200" xfId="902"/>
    <cellStyle name="_Q-Sadovky-výkaz-2003-07-01_3_09-20_Soupis prací_SO400 xls" xfId="903"/>
    <cellStyle name="_Q-Sadovky-výkaz-2003-07-01_3_Rekapitulace SmCB" xfId="904"/>
    <cellStyle name="_Q-Sadovky-výkaz-2003-07-01_3_rozpočet_" xfId="905"/>
    <cellStyle name="_Q-Sadovky-výkaz-2003-07-01_3_SO 000 Pozadavky investora" xfId="906"/>
    <cellStyle name="_Q-Sadovky-výkaz-2003-07-01_3_SO 000-002" xfId="907"/>
    <cellStyle name="_Q-Sadovky-výkaz-2003-07-01_3_SO 05 interiér propočet" xfId="908"/>
    <cellStyle name="_Q-Sadovky-výkaz-2003-07-01_3_SO 05 interiér propočet 2" xfId="909"/>
    <cellStyle name="_Q-Sadovky-výkaz-2003-07-01_3_SO 05 interiér propočet_6052_Úpravy v terminálu T3_RO_130124" xfId="910"/>
    <cellStyle name="_Q-Sadovky-výkaz-2003-07-01_3_SO 05 interiér propočet_rozpočet_" xfId="911"/>
    <cellStyle name="_Q-Sadovky-výkaz-2003-07-01_3_SO 05 interiér propočet_SO 100 kom_Soupis prací" xfId="912"/>
    <cellStyle name="_Q-Sadovky-výkaz-2003-07-01_3_SO 05 interiér propočet_SO 101 provizorní DZ" xfId="913"/>
    <cellStyle name="_Q-Sadovky-výkaz-2003-07-01_3_SO 05 interiér propočet_SO 200" xfId="914"/>
    <cellStyle name="_Q-Sadovky-výkaz-2003-07-01_3_SO 05 interiér propočet_Soupis prací_SO400 xls" xfId="915"/>
    <cellStyle name="_Q-Sadovky-výkaz-2003-07-01_3_SO 05 střecha propočet" xfId="916"/>
    <cellStyle name="_Q-Sadovky-výkaz-2003-07-01_3_SO 05 střecha propočet 2" xfId="917"/>
    <cellStyle name="_Q-Sadovky-výkaz-2003-07-01_3_SO 05 střecha propočet_6052_Úpravy v terminálu T3_RO_130124" xfId="918"/>
    <cellStyle name="_Q-Sadovky-výkaz-2003-07-01_3_SO 05 střecha propočet_rozpočet_" xfId="919"/>
    <cellStyle name="_Q-Sadovky-výkaz-2003-07-01_3_SO 05 střecha propočet_SO 100 kom_Soupis prací" xfId="920"/>
    <cellStyle name="_Q-Sadovky-výkaz-2003-07-01_3_SO 05 střecha propočet_SO 101 provizorní DZ" xfId="921"/>
    <cellStyle name="_Q-Sadovky-výkaz-2003-07-01_3_SO 05 střecha propočet_SO 200" xfId="922"/>
    <cellStyle name="_Q-Sadovky-výkaz-2003-07-01_3_SO 05 střecha propočet_Soupis prací_SO400 xls" xfId="923"/>
    <cellStyle name="_Q-Sadovky-výkaz-2003-07-01_3_SO 05 vzduchové sanační úpravy propočet" xfId="924"/>
    <cellStyle name="_Q-Sadovky-výkaz-2003-07-01_3_SO 05 vzduchové sanační úpravy propočet 2" xfId="925"/>
    <cellStyle name="_Q-Sadovky-výkaz-2003-07-01_3_SO 05 vzduchové sanační úpravy propočet_6052_Úpravy v terminálu T3_RO_130124" xfId="926"/>
    <cellStyle name="_Q-Sadovky-výkaz-2003-07-01_3_SO 05 vzduchové sanační úpravy propočet_rozpočet_" xfId="927"/>
    <cellStyle name="_Q-Sadovky-výkaz-2003-07-01_3_SO 05 vzduchové sanační úpravy propočet_SO 100 kom_Soupis prací" xfId="928"/>
    <cellStyle name="_Q-Sadovky-výkaz-2003-07-01_3_SO 05 vzduchové sanační úpravy propočet_SO 101 provizorní DZ" xfId="929"/>
    <cellStyle name="_Q-Sadovky-výkaz-2003-07-01_3_SO 05 vzduchové sanační úpravy propočet_SO 200" xfId="930"/>
    <cellStyle name="_Q-Sadovky-výkaz-2003-07-01_3_SO 05 vzduchové sanační úpravy propočet_Soupis prací_SO400 xls" xfId="931"/>
    <cellStyle name="_Q-Sadovky-výkaz-2003-07-01_3_SO 100 kom_Soupis prací" xfId="932"/>
    <cellStyle name="_Q-Sadovky-výkaz-2003-07-01_3_SO 100-199" xfId="933"/>
    <cellStyle name="_Q-Sadovky-výkaz-2003-07-01_3_SO 101 provizorní DZ" xfId="934"/>
    <cellStyle name="_Q-Sadovky-výkaz-2003-07-01_3_SO 20_stavba" xfId="935"/>
    <cellStyle name="_Q-Sadovky-výkaz-2003-07-01_3_SO 200" xfId="936"/>
    <cellStyle name="_Q-Sadovky-výkaz-2003-07-01_3_SO 200-220" xfId="937"/>
    <cellStyle name="_Q-Sadovky-výkaz-2003-07-01_3_SO 260-270" xfId="938"/>
    <cellStyle name="_Q-Sadovky-výkaz-2003-07-01_3_SO 300-330" xfId="939"/>
    <cellStyle name="_Q-Sadovky-výkaz-2003-07-01_3_SO 350-365" xfId="940"/>
    <cellStyle name="_Q-Sadovky-výkaz-2003-07-01_3_SO 370" xfId="941"/>
    <cellStyle name="_Q-Sadovky-výkaz-2003-07-01_3_SO 440-449" xfId="942"/>
    <cellStyle name="_Q-Sadovky-výkaz-2003-07-01_3_SO 460-469" xfId="943"/>
    <cellStyle name="_Q-Sadovky-výkaz-2003-07-01_3_SO 520-536" xfId="944"/>
    <cellStyle name="_Q-Sadovky-výkaz-2003-07-01_3_SO 800-809" xfId="945"/>
    <cellStyle name="_Q-Sadovky-výkaz-2003-07-01_3_Soupis prací_SO400 xls" xfId="946"/>
    <cellStyle name="_Q-Sadovky-výkaz-2003-07-01_6052_Úpravy v terminálu T3_RO_130124" xfId="947"/>
    <cellStyle name="_Q-Sadovky-výkaz-2003-07-01_rozpočet_" xfId="948"/>
    <cellStyle name="_Q-Sadovky-výkaz-2003-07-01_SO 05 interiér propočet" xfId="949"/>
    <cellStyle name="_Q-Sadovky-výkaz-2003-07-01_SO 05 interiér propočet_6052_Úpravy v terminálu T3_RO_130124" xfId="950"/>
    <cellStyle name="_Q-Sadovky-výkaz-2003-07-01_SO 05 interiér propočet_rozpočet_" xfId="951"/>
    <cellStyle name="_Q-Sadovky-výkaz-2003-07-01_SO 05 interiér propočet_SO 100 kom_Soupis prací" xfId="952"/>
    <cellStyle name="_Q-Sadovky-výkaz-2003-07-01_SO 05 interiér propočet_SO 101 provizorní DZ" xfId="953"/>
    <cellStyle name="_Q-Sadovky-výkaz-2003-07-01_SO 05 interiér propočet_SO 200" xfId="954"/>
    <cellStyle name="_Q-Sadovky-výkaz-2003-07-01_SO 05 interiér propočet_Soupis prací_SO400 xls" xfId="955"/>
    <cellStyle name="_Q-Sadovky-výkaz-2003-07-01_SO 05 střecha propočet" xfId="956"/>
    <cellStyle name="_Q-Sadovky-výkaz-2003-07-01_SO 05 střecha propočet_6052_Úpravy v terminálu T3_RO_130124" xfId="957"/>
    <cellStyle name="_Q-Sadovky-výkaz-2003-07-01_SO 05 střecha propočet_rozpočet_" xfId="958"/>
    <cellStyle name="_Q-Sadovky-výkaz-2003-07-01_SO 05 střecha propočet_SO 100 kom_Soupis prací" xfId="959"/>
    <cellStyle name="_Q-Sadovky-výkaz-2003-07-01_SO 05 střecha propočet_SO 101 provizorní DZ" xfId="960"/>
    <cellStyle name="_Q-Sadovky-výkaz-2003-07-01_SO 05 střecha propočet_SO 200" xfId="961"/>
    <cellStyle name="_Q-Sadovky-výkaz-2003-07-01_SO 05 střecha propočet_Soupis prací_SO400 xls" xfId="962"/>
    <cellStyle name="_Q-Sadovky-výkaz-2003-07-01_SO 05 vzduchové sanační úpravy propočet" xfId="963"/>
    <cellStyle name="_Q-Sadovky-výkaz-2003-07-01_SO 05 vzduchové sanační úpravy propočet_6052_Úpravy v terminálu T3_RO_130124" xfId="964"/>
    <cellStyle name="_Q-Sadovky-výkaz-2003-07-01_SO 05 vzduchové sanační úpravy propočet_rozpočet_" xfId="965"/>
    <cellStyle name="_Q-Sadovky-výkaz-2003-07-01_SO 05 vzduchové sanační úpravy propočet_SO 100 kom_Soupis prací" xfId="966"/>
    <cellStyle name="_Q-Sadovky-výkaz-2003-07-01_SO 05 vzduchové sanační úpravy propočet_SO 101 provizorní DZ" xfId="967"/>
    <cellStyle name="_Q-Sadovky-výkaz-2003-07-01_SO 05 vzduchové sanační úpravy propočet_SO 200" xfId="968"/>
    <cellStyle name="_Q-Sadovky-výkaz-2003-07-01_SO 05 vzduchové sanační úpravy propočet_Soupis prací_SO400 xls" xfId="969"/>
    <cellStyle name="_Q-Sadovky-výkaz-2003-07-01_SO 100 kom_Soupis prací" xfId="970"/>
    <cellStyle name="_Q-Sadovky-výkaz-2003-07-01_SO 101 provizorní DZ" xfId="971"/>
    <cellStyle name="_Q-Sadovky-výkaz-2003-07-01_SO 200" xfId="972"/>
    <cellStyle name="_Q-Sadovky-výkaz-2003-07-01_Soupis prací_SO400 xls" xfId="973"/>
    <cellStyle name="_Rekonstrukce rozvaděčů I P Pavlova_RO" xfId="974"/>
    <cellStyle name="_Rekonstrukce rozvaděčů I P Pavlova_RO_6052_Úpravy v terminálu T3_RO_130124" xfId="975"/>
    <cellStyle name="_Rekonstrukce rozvaděčů I P Pavlova_RO_rozpočet_" xfId="976"/>
    <cellStyle name="_Rekonstrukce rozvaděčů I P Pavlova_RO_SO 100 kom_Soupis prací" xfId="977"/>
    <cellStyle name="_Rekonstrukce rozvaděčů I P Pavlova_RO_SO 101 provizorní DZ" xfId="978"/>
    <cellStyle name="_Rekonstrukce rozvaděčů I P Pavlova_RO_SO 200" xfId="979"/>
    <cellStyle name="_Rekonstrukce rozvaděčů I P Pavlova_RO_Soupis prací_SO400 xls" xfId="980"/>
    <cellStyle name="_Soupis_prací_kácení" xfId="981"/>
    <cellStyle name="_Soupis_prací_sadovky" xfId="982"/>
    <cellStyle name="_SROV Nám Míru - HOFA" xfId="983"/>
    <cellStyle name="_SROV Nám Míru - HOFA_6052_Úpravy v terminálu T3_RO_130124" xfId="984"/>
    <cellStyle name="_SROV Nám Míru - HOFA_rozpočet_" xfId="985"/>
    <cellStyle name="_SROV Nám Míru - HOFA_SO 100 kom_Soupis prací" xfId="986"/>
    <cellStyle name="_SROV Nám Míru - HOFA_SO 101 provizorní DZ" xfId="987"/>
    <cellStyle name="_SROV Nám Míru - HOFA_SO 200" xfId="988"/>
    <cellStyle name="_SROV Nám Míru - HOFA_Soupis prací_SO400 xls" xfId="989"/>
    <cellStyle name="_Summary bill of rates COOLINGL" xfId="990"/>
    <cellStyle name="_Summary bill of rates COOLINGL_1" xfId="991"/>
    <cellStyle name="_Summary bill of rates COOLINGL_2" xfId="992"/>
    <cellStyle name="_Summary bill of rates COOLINGL_3" xfId="993"/>
    <cellStyle name="_Summary bill of rates VENTILATIONL" xfId="994"/>
    <cellStyle name="_Summary bill of rates VENTILATIONL_1" xfId="995"/>
    <cellStyle name="_Summary bill of rates VENTILATIONL_2" xfId="996"/>
    <cellStyle name="_Summary bill of rates VENTILATIONL_3" xfId="997"/>
    <cellStyle name="_Titulní list" xfId="998"/>
    <cellStyle name="_Titulní list_002_08_4914_002_01_09_17_002Technicka_specifikace_2etapa" xfId="999"/>
    <cellStyle name="_Titulní list_002_08_4914_002_01_09_17_002Technicka_specifikace_2etapa_6052_Úpravy v terminálu T3_RO_130124" xfId="1000"/>
    <cellStyle name="_Titulní list_002_08_4914_002_01_09_17_002Technicka_specifikace_2etapa_rozpočet_" xfId="1001"/>
    <cellStyle name="_Titulní list_002_08_4914_002_01_09_17_002Technicka_specifikace_2etapa_SO 100 kom_Soupis prací" xfId="1002"/>
    <cellStyle name="_Titulní list_002_08_4914_002_01_09_17_002Technicka_specifikace_2etapa_SO 101 provizorní DZ" xfId="1003"/>
    <cellStyle name="_Titulní list_002_08_4914_002_01_09_17_002Technicka_specifikace_2etapa_SO 200" xfId="1004"/>
    <cellStyle name="_Titulní list_002_08_4914_002_01_09_17_002Technicka_specifikace_2etapa_Soupis prací_SO400 xls" xfId="1005"/>
    <cellStyle name="_Titulní list_09_bur_kanali" xfId="1006"/>
    <cellStyle name="_Titulní list_09_bur_kanali_rozpočet_" xfId="1007"/>
    <cellStyle name="_Titulní list_09_bur_kanali_SO 100 kom_Soupis prací" xfId="1008"/>
    <cellStyle name="_Titulní list_09_bur_kanali_SO 101 provizorní DZ" xfId="1009"/>
    <cellStyle name="_Titulní list_09_bur_kanali_SO 200" xfId="1010"/>
    <cellStyle name="_Titulní list_09_bur_kanali_Soupis prací_SO400 xls" xfId="1011"/>
    <cellStyle name="_Titulní list_09_bur_podlažní_vestavby" xfId="1012"/>
    <cellStyle name="_Titulní list_09_bur_podlažní_vestavby_rozpočet_" xfId="1013"/>
    <cellStyle name="_Titulní list_09_bur_podlažní_vestavby_SO 100 kom_Soupis prací" xfId="1014"/>
    <cellStyle name="_Titulní list_09_bur_podlažní_vestavby_SO 101 provizorní DZ" xfId="1015"/>
    <cellStyle name="_Titulní list_09_bur_podlažní_vestavby_SO 200" xfId="1016"/>
    <cellStyle name="_Titulní list_09_bur_podlažní_vestavby_Soupis prací_SO400 xls" xfId="1017"/>
    <cellStyle name="_Titulní list_09_buri_malby" xfId="1018"/>
    <cellStyle name="_Titulní list_09_buri_malby_rozpočet_" xfId="1019"/>
    <cellStyle name="_Titulní list_09_buri_malby_SO 100 kom_Soupis prací" xfId="1020"/>
    <cellStyle name="_Titulní list_09_buri_malby_SO 101 provizorní DZ" xfId="1021"/>
    <cellStyle name="_Titulní list_09_buri_malby_SO 200" xfId="1022"/>
    <cellStyle name="_Titulní list_09_buri_malby_Soupis prací_SO400 xls" xfId="1023"/>
    <cellStyle name="_Titulní list_09_buri_regaly" xfId="1024"/>
    <cellStyle name="_Titulní list_09_buri_regaly_rozpočet_" xfId="1025"/>
    <cellStyle name="_Titulní list_09_buri_regaly_SO 100 kom_Soupis prací" xfId="1026"/>
    <cellStyle name="_Titulní list_09_buri_regaly_SO 101 provizorní DZ" xfId="1027"/>
    <cellStyle name="_Titulní list_09_buri_regaly_SO 200" xfId="1028"/>
    <cellStyle name="_Titulní list_09_buri_regaly_Soupis prací_SO400 xls" xfId="1029"/>
    <cellStyle name="_Titulní list_09-13-zbytek" xfId="1030"/>
    <cellStyle name="_Titulní list_09-13-zbytek_6052_Úpravy v terminálu T3_RO_130124" xfId="1031"/>
    <cellStyle name="_Titulní list_09-13-zbytek_rozpočet_" xfId="1032"/>
    <cellStyle name="_Titulní list_09-13-zbytek_SO 100 kom_Soupis prací" xfId="1033"/>
    <cellStyle name="_Titulní list_09-13-zbytek_SO 101 provizorní DZ" xfId="1034"/>
    <cellStyle name="_Titulní list_09-13-zbytek_SO 200" xfId="1035"/>
    <cellStyle name="_Titulní list_09-13-zbytek_Soupis prací_SO400 xls" xfId="1036"/>
    <cellStyle name="_Titulní list_09-17" xfId="1037"/>
    <cellStyle name="_Titulní list_09-17_6052_Úpravy v terminálu T3_RO_130124" xfId="1038"/>
    <cellStyle name="_Titulní list_09-17_rozpočet_" xfId="1039"/>
    <cellStyle name="_Titulní list_09-17_SO 100 kom_Soupis prací" xfId="1040"/>
    <cellStyle name="_Titulní list_09-17_SO 101 provizorní DZ" xfId="1041"/>
    <cellStyle name="_Titulní list_09-17_SO 200" xfId="1042"/>
    <cellStyle name="_Titulní list_09-17_Soupis prací_SO400 xls" xfId="1043"/>
    <cellStyle name="_Titulní list_09-20" xfId="1044"/>
    <cellStyle name="_Titulní list_09-20_rozpočet_" xfId="1045"/>
    <cellStyle name="_Titulní list_09-20_SO 100 kom_Soupis prací" xfId="1046"/>
    <cellStyle name="_Titulní list_09-20_SO 101 provizorní DZ" xfId="1047"/>
    <cellStyle name="_Titulní list_09-20_SO 200" xfId="1048"/>
    <cellStyle name="_Titulní list_09-20_Soupis prací_SO400 xls" xfId="1049"/>
    <cellStyle name="_Titulní list_Rekapitulace SmCB" xfId="1050"/>
    <cellStyle name="_Titulní list_rozpočet_" xfId="1051"/>
    <cellStyle name="_Titulní list_SO 000 Pozadavky investora" xfId="1052"/>
    <cellStyle name="_Titulní list_SO 000-002" xfId="1053"/>
    <cellStyle name="_Titulní list_SO 05 interiér propočet" xfId="1054"/>
    <cellStyle name="_Titulní list_SO 05 interiér propočet_6052_Úpravy v terminálu T3_RO_130124" xfId="1055"/>
    <cellStyle name="_Titulní list_SO 05 interiér propočet_rozpočet_" xfId="1056"/>
    <cellStyle name="_Titulní list_SO 05 interiér propočet_SO 100 kom_Soupis prací" xfId="1057"/>
    <cellStyle name="_Titulní list_SO 05 interiér propočet_SO 101 provizorní DZ" xfId="1058"/>
    <cellStyle name="_Titulní list_SO 05 interiér propočet_SO 200" xfId="1059"/>
    <cellStyle name="_Titulní list_SO 05 interiér propočet_Soupis prací_SO400 xls" xfId="1060"/>
    <cellStyle name="_Titulní list_SO 05 střecha propočet" xfId="1061"/>
    <cellStyle name="_Titulní list_SO 05 střecha propočet_6052_Úpravy v terminálu T3_RO_130124" xfId="1062"/>
    <cellStyle name="_Titulní list_SO 05 střecha propočet_rozpočet_" xfId="1063"/>
    <cellStyle name="_Titulní list_SO 05 střecha propočet_SO 100 kom_Soupis prací" xfId="1064"/>
    <cellStyle name="_Titulní list_SO 05 střecha propočet_SO 101 provizorní DZ" xfId="1065"/>
    <cellStyle name="_Titulní list_SO 05 střecha propočet_SO 200" xfId="1066"/>
    <cellStyle name="_Titulní list_SO 05 střecha propočet_Soupis prací_SO400 xls" xfId="1067"/>
    <cellStyle name="_Titulní list_SO 05 vzduchové sanační úpravy propočet" xfId="1068"/>
    <cellStyle name="_Titulní list_SO 05 vzduchové sanační úpravy propočet_6052_Úpravy v terminálu T3_RO_130124" xfId="1069"/>
    <cellStyle name="_Titulní list_SO 05 vzduchové sanační úpravy propočet_rozpočet_" xfId="1070"/>
    <cellStyle name="_Titulní list_SO 05 vzduchové sanační úpravy propočet_SO 100 kom_Soupis prací" xfId="1071"/>
    <cellStyle name="_Titulní list_SO 05 vzduchové sanační úpravy propočet_SO 101 provizorní DZ" xfId="1072"/>
    <cellStyle name="_Titulní list_SO 05 vzduchové sanační úpravy propočet_SO 200" xfId="1073"/>
    <cellStyle name="_Titulní list_SO 05 vzduchové sanační úpravy propočet_Soupis prací_SO400 xls" xfId="1074"/>
    <cellStyle name="_Titulní list_SO 100 kom_Soupis prací" xfId="1075"/>
    <cellStyle name="_Titulní list_SO 100-199" xfId="1076"/>
    <cellStyle name="_Titulní list_SO 101 provizorní DZ" xfId="1077"/>
    <cellStyle name="_Titulní list_SO 20_stavba" xfId="1078"/>
    <cellStyle name="_Titulní list_SO 200" xfId="1079"/>
    <cellStyle name="_Titulní list_SO 200-220" xfId="1080"/>
    <cellStyle name="_Titulní list_SO 260-270" xfId="1081"/>
    <cellStyle name="_Titulní list_SO 300-330" xfId="1082"/>
    <cellStyle name="_Titulní list_SO 350-365" xfId="1083"/>
    <cellStyle name="_Titulní list_SO 370" xfId="1084"/>
    <cellStyle name="_Titulní list_SO 440-449" xfId="1085"/>
    <cellStyle name="_Titulní list_SO 460-469" xfId="1086"/>
    <cellStyle name="_Titulní list_SO 520-536" xfId="1087"/>
    <cellStyle name="_Titulní list_SO 800-809" xfId="1088"/>
    <cellStyle name="_Titulní list_Soupis prací_SO400 xls" xfId="1089"/>
    <cellStyle name="_Úprava" xfId="1090"/>
    <cellStyle name="_ZTI_rozpočet" xfId="1091"/>
    <cellStyle name="_ZTI_rozpočet_002_08_4914_002_01_09_17_002Technicka_specifikace_2etapa" xfId="1092"/>
    <cellStyle name="_ZTI_rozpočet_002_08_4914_002_01_09_17_002Technicka_specifikace_2etapa_6052_Úpravy v terminálu T3_RO_130124" xfId="1093"/>
    <cellStyle name="_ZTI_rozpočet_002_08_4914_002_01_09_17_002Technicka_specifikace_2etapa_rozpočet_" xfId="1094"/>
    <cellStyle name="_ZTI_rozpočet_002_08_4914_002_01_09_17_002Technicka_specifikace_2etapa_SO 100 kom_Soupis prací" xfId="1095"/>
    <cellStyle name="_ZTI_rozpočet_002_08_4914_002_01_09_17_002Technicka_specifikace_2etapa_SO 101 provizorní DZ" xfId="1096"/>
    <cellStyle name="_ZTI_rozpočet_002_08_4914_002_01_09_17_002Technicka_specifikace_2etapa_SO 200" xfId="1097"/>
    <cellStyle name="_ZTI_rozpočet_002_08_4914_002_01_09_17_002Technicka_specifikace_2etapa_Soupis prací_SO400 xls" xfId="1098"/>
    <cellStyle name="_ZTI_rozpočet_09-13-zbytek" xfId="1099"/>
    <cellStyle name="_ZTI_rozpočet_09-13-zbytek_6052_Úpravy v terminálu T3_RO_130124" xfId="1100"/>
    <cellStyle name="_ZTI_rozpočet_09-13-zbytek_rozpočet_" xfId="1101"/>
    <cellStyle name="_ZTI_rozpočet_09-13-zbytek_SO 100 kom_Soupis prací" xfId="1102"/>
    <cellStyle name="_ZTI_rozpočet_09-13-zbytek_SO 101 provizorní DZ" xfId="1103"/>
    <cellStyle name="_ZTI_rozpočet_09-13-zbytek_SO 200" xfId="1104"/>
    <cellStyle name="_ZTI_rozpočet_09-13-zbytek_Soupis prací_SO400 xls" xfId="1105"/>
    <cellStyle name="_ZTI_rozpočet_09-17" xfId="1106"/>
    <cellStyle name="_ZTI_rozpočet_09-17_6052_Úpravy v terminálu T3_RO_130124" xfId="1107"/>
    <cellStyle name="_ZTI_rozpočet_09-17_rozpočet_" xfId="1108"/>
    <cellStyle name="_ZTI_rozpočet_09-17_SO 100 kom_Soupis prací" xfId="1109"/>
    <cellStyle name="_ZTI_rozpočet_09-17_SO 101 provizorní DZ" xfId="1110"/>
    <cellStyle name="_ZTI_rozpočet_09-17_SO 200" xfId="1111"/>
    <cellStyle name="_ZTI_rozpočet_09-17_Soupis prací_SO400 xls" xfId="1112"/>
    <cellStyle name="_ZTI_rozpočet_SO 05 interiér propočet" xfId="1113"/>
    <cellStyle name="_ZTI_rozpočet_SO 05 interiér propočet_6052_Úpravy v terminálu T3_RO_130124" xfId="1114"/>
    <cellStyle name="_ZTI_rozpočet_SO 05 interiér propočet_rozpočet_" xfId="1115"/>
    <cellStyle name="_ZTI_rozpočet_SO 05 interiér propočet_SO 100 kom_Soupis prací" xfId="1116"/>
    <cellStyle name="_ZTI_rozpočet_SO 05 interiér propočet_SO 101 provizorní DZ" xfId="1117"/>
    <cellStyle name="_ZTI_rozpočet_SO 05 interiér propočet_SO 200" xfId="1118"/>
    <cellStyle name="_ZTI_rozpočet_SO 05 interiér propočet_Soupis prací_SO400 xls" xfId="1119"/>
    <cellStyle name="_ZTI_rozpočet_SO 05 střecha propočet" xfId="1120"/>
    <cellStyle name="_ZTI_rozpočet_SO 05 střecha propočet_6052_Úpravy v terminálu T3_RO_130124" xfId="1121"/>
    <cellStyle name="_ZTI_rozpočet_SO 05 střecha propočet_rozpočet_" xfId="1122"/>
    <cellStyle name="_ZTI_rozpočet_SO 05 střecha propočet_SO 100 kom_Soupis prací" xfId="1123"/>
    <cellStyle name="_ZTI_rozpočet_SO 05 střecha propočet_SO 101 provizorní DZ" xfId="1124"/>
    <cellStyle name="_ZTI_rozpočet_SO 05 střecha propočet_SO 200" xfId="1125"/>
    <cellStyle name="_ZTI_rozpočet_SO 05 střecha propočet_Soupis prací_SO400 xls" xfId="1126"/>
    <cellStyle name="_ZTI_rozpočet_SO 05 vzduchové sanační úpravy propočet" xfId="1127"/>
    <cellStyle name="_ZTI_rozpočet_SO 05 vzduchové sanační úpravy propočet_6052_Úpravy v terminálu T3_RO_130124" xfId="1128"/>
    <cellStyle name="_ZTI_rozpočet_SO 05 vzduchové sanační úpravy propočet_rozpočet_" xfId="1129"/>
    <cellStyle name="_ZTI_rozpočet_SO 05 vzduchové sanační úpravy propočet_SO 100 kom_Soupis prací" xfId="1130"/>
    <cellStyle name="_ZTI_rozpočet_SO 05 vzduchové sanační úpravy propočet_SO 101 provizorní DZ" xfId="1131"/>
    <cellStyle name="_ZTI_rozpočet_SO 05 vzduchové sanační úpravy propočet_SO 200" xfId="1132"/>
    <cellStyle name="_ZTI_rozpočet_SO 05 vzduchové sanační úpravy propočet_Soupis prací_SO400 xls" xfId="1133"/>
    <cellStyle name="1" xfId="1134"/>
    <cellStyle name="1 000 Kč_ELEKTRO doplněné K PŘEDÁNÍ-  MŠ Přímětická" xfId="1135"/>
    <cellStyle name="1_002_08_4914_002_01_09_17_002Technicka_specifikace_2etapa" xfId="1136"/>
    <cellStyle name="1_002_08_4914_002_01_09_17_002Technicka_specifikace_2etapa_6052_Úpravy v terminálu T3_RO_130124" xfId="1137"/>
    <cellStyle name="1_002_08_4914_002_01_09_17_002Technicka_specifikace_2etapa_rozpočet_" xfId="1138"/>
    <cellStyle name="1_002_08_4914_002_01_09_17_002Technicka_specifikace_2etapa_SO 100 kom_Soupis prací" xfId="1139"/>
    <cellStyle name="1_002_08_4914_002_01_09_17_002Technicka_specifikace_2etapa_SO 101 provizorní DZ" xfId="1140"/>
    <cellStyle name="1_002_08_4914_002_01_09_17_002Technicka_specifikace_2etapa_SO 200" xfId="1141"/>
    <cellStyle name="1_002_08_4914_002_01_09_17_002Technicka_specifikace_2etapa_Soupis prací_SO400 xls" xfId="1142"/>
    <cellStyle name="1_09-13-zbytek" xfId="1143"/>
    <cellStyle name="1_09-13-zbytek_6052_Úpravy v terminálu T3_RO_130124" xfId="1144"/>
    <cellStyle name="1_09-13-zbytek_rozpočet_" xfId="1145"/>
    <cellStyle name="1_09-13-zbytek_SO 100 kom_Soupis prací" xfId="1146"/>
    <cellStyle name="1_09-13-zbytek_SO 101 provizorní DZ" xfId="1147"/>
    <cellStyle name="1_09-13-zbytek_SO 200" xfId="1148"/>
    <cellStyle name="1_09-13-zbytek_Soupis prací_SO400 xls" xfId="1149"/>
    <cellStyle name="1_09-17" xfId="1150"/>
    <cellStyle name="1_09-17_6052_Úpravy v terminálu T3_RO_130124" xfId="1151"/>
    <cellStyle name="1_09-17_rozpočet_" xfId="1152"/>
    <cellStyle name="1_09-17_SO 100 kom_Soupis prací" xfId="1153"/>
    <cellStyle name="1_09-17_SO 101 provizorní DZ" xfId="1154"/>
    <cellStyle name="1_09-17_SO 200" xfId="1155"/>
    <cellStyle name="1_09-17_Soupis prací_SO400 xls" xfId="1156"/>
    <cellStyle name="1_SO 05 interiér propočet" xfId="1157"/>
    <cellStyle name="1_SO 05 interiér propočet_6052_Úpravy v terminálu T3_RO_130124" xfId="1158"/>
    <cellStyle name="1_SO 05 interiér propočet_rozpočet_" xfId="1159"/>
    <cellStyle name="1_SO 05 interiér propočet_SO 100 kom_Soupis prací" xfId="1160"/>
    <cellStyle name="1_SO 05 interiér propočet_SO 101 provizorní DZ" xfId="1161"/>
    <cellStyle name="1_SO 05 interiér propočet_SO 200" xfId="1162"/>
    <cellStyle name="1_SO 05 interiér propočet_Soupis prací_SO400 xls" xfId="1163"/>
    <cellStyle name="1_SO 05 střecha propočet" xfId="1164"/>
    <cellStyle name="1_SO 05 střecha propočet_6052_Úpravy v terminálu T3_RO_130124" xfId="1165"/>
    <cellStyle name="1_SO 05 střecha propočet_rozpočet_" xfId="1166"/>
    <cellStyle name="1_SO 05 střecha propočet_SO 100 kom_Soupis prací" xfId="1167"/>
    <cellStyle name="1_SO 05 střecha propočet_SO 101 provizorní DZ" xfId="1168"/>
    <cellStyle name="1_SO 05 střecha propočet_SO 200" xfId="1169"/>
    <cellStyle name="1_SO 05 střecha propočet_Soupis prací_SO400 xls" xfId="1170"/>
    <cellStyle name="1_SO 05 vzduchové sanační úpravy propočet" xfId="1171"/>
    <cellStyle name="1_SO 05 vzduchové sanační úpravy propočet_6052_Úpravy v terminálu T3_RO_130124" xfId="1172"/>
    <cellStyle name="1_SO 05 vzduchové sanační úpravy propočet_rozpočet_" xfId="1173"/>
    <cellStyle name="1_SO 05 vzduchové sanační úpravy propočet_SO 100 kom_Soupis prací" xfId="1174"/>
    <cellStyle name="1_SO 05 vzduchové sanační úpravy propočet_SO 101 provizorní DZ" xfId="1175"/>
    <cellStyle name="1_SO 05 vzduchové sanační úpravy propočet_SO 200" xfId="1176"/>
    <cellStyle name="1_SO 05 vzduchové sanační úpravy propočet_Soupis prací_SO400 xls" xfId="1177"/>
    <cellStyle name="20 % – Zvýraznění1 2" xfId="1178"/>
    <cellStyle name="20 % – Zvýraznění1 2 2" xfId="1179"/>
    <cellStyle name="20 % – Zvýraznění1 3" xfId="1417"/>
    <cellStyle name="20 % – Zvýraznění2 2" xfId="1180"/>
    <cellStyle name="20 % – Zvýraznění2 2 2" xfId="1181"/>
    <cellStyle name="20 % – Zvýraznění2 3" xfId="1418"/>
    <cellStyle name="20 % – Zvýraznění3 2" xfId="1182"/>
    <cellStyle name="20 % – Zvýraznění3 2 2" xfId="1183"/>
    <cellStyle name="20 % – Zvýraznění3 3" xfId="1419"/>
    <cellStyle name="20 % – Zvýraznění4 2" xfId="1184"/>
    <cellStyle name="20 % – Zvýraznění4 2 2" xfId="1185"/>
    <cellStyle name="20 % – Zvýraznění4 3" xfId="1420"/>
    <cellStyle name="20 % – Zvýraznění5 2" xfId="1186"/>
    <cellStyle name="20 % – Zvýraznění5 2 2" xfId="1187"/>
    <cellStyle name="20 % – Zvýraznění5 3" xfId="1421"/>
    <cellStyle name="20 % – Zvýraznění6 2" xfId="1188"/>
    <cellStyle name="20 % – Zvýraznění6 2 2" xfId="1189"/>
    <cellStyle name="20 % – Zvýraznění6 3" xfId="1422"/>
    <cellStyle name="40 % – Zvýraznění1 2" xfId="1190"/>
    <cellStyle name="40 % – Zvýraznění1 2 2" xfId="1191"/>
    <cellStyle name="40 % – Zvýraznění1 3" xfId="1423"/>
    <cellStyle name="40 % – Zvýraznění2 2" xfId="1192"/>
    <cellStyle name="40 % – Zvýraznění2 2 2" xfId="1193"/>
    <cellStyle name="40 % – Zvýraznění2 3" xfId="1424"/>
    <cellStyle name="40 % – Zvýraznění3 2" xfId="1194"/>
    <cellStyle name="40 % – Zvýraznění3 2 2" xfId="1195"/>
    <cellStyle name="40 % – Zvýraznění3 3" xfId="1425"/>
    <cellStyle name="40 % – Zvýraznění4 2" xfId="1196"/>
    <cellStyle name="40 % – Zvýraznění4 2 2" xfId="1197"/>
    <cellStyle name="40 % – Zvýraznění4 3" xfId="1426"/>
    <cellStyle name="40 % – Zvýraznění5 2" xfId="1198"/>
    <cellStyle name="40 % – Zvýraznění5 2 2" xfId="1199"/>
    <cellStyle name="40 % – Zvýraznění5 3" xfId="1427"/>
    <cellStyle name="40 % – Zvýraznění6 2" xfId="1200"/>
    <cellStyle name="40 % – Zvýraznění6 2 2" xfId="1201"/>
    <cellStyle name="40 % – Zvýraznění6 3" xfId="1202"/>
    <cellStyle name="40 % – Zvýraznění6 4" xfId="1428"/>
    <cellStyle name="60 % – Zvýraznění1 2" xfId="1203"/>
    <cellStyle name="60 % – Zvýraznění1 2 2" xfId="1204"/>
    <cellStyle name="60 % – Zvýraznění1 3" xfId="1429"/>
    <cellStyle name="60 % – Zvýraznění2 2" xfId="1205"/>
    <cellStyle name="60 % – Zvýraznění2 2 2" xfId="1206"/>
    <cellStyle name="60 % – Zvýraznění2 3" xfId="1430"/>
    <cellStyle name="60 % – Zvýraznění3 2" xfId="1207"/>
    <cellStyle name="60 % – Zvýraznění3 2 2" xfId="1208"/>
    <cellStyle name="60 % – Zvýraznění3 3" xfId="1431"/>
    <cellStyle name="60 % – Zvýraznění4 2" xfId="1209"/>
    <cellStyle name="60 % – Zvýraznění4 2 2" xfId="1210"/>
    <cellStyle name="60 % – Zvýraznění4 3" xfId="1432"/>
    <cellStyle name="60 % – Zvýraznění5 2" xfId="1211"/>
    <cellStyle name="60 % – Zvýraznění5 2 2" xfId="1212"/>
    <cellStyle name="60 % – Zvýraznění5 3" xfId="1433"/>
    <cellStyle name="60 % – Zvýraznění6 2" xfId="1213"/>
    <cellStyle name="60 % – Zvýraznění6 2 2" xfId="1214"/>
    <cellStyle name="60 % – Zvýraznění6 3" xfId="1434"/>
    <cellStyle name="Accent1" xfId="1215"/>
    <cellStyle name="Accent1 - 20%" xfId="1216"/>
    <cellStyle name="Accent1 - 40%" xfId="1217"/>
    <cellStyle name="Accent1 - 60%" xfId="1218"/>
    <cellStyle name="Accent2" xfId="1219"/>
    <cellStyle name="Accent2 - 20%" xfId="1220"/>
    <cellStyle name="Accent2 - 40%" xfId="1221"/>
    <cellStyle name="Accent2 - 60%" xfId="1222"/>
    <cellStyle name="Accent3" xfId="1223"/>
    <cellStyle name="Accent3 - 20%" xfId="1224"/>
    <cellStyle name="Accent3 - 40%" xfId="1225"/>
    <cellStyle name="Accent3 - 60%" xfId="1226"/>
    <cellStyle name="Accent4" xfId="1227"/>
    <cellStyle name="Accent4 - 20%" xfId="1228"/>
    <cellStyle name="Accent4 - 40%" xfId="1229"/>
    <cellStyle name="Accent4 - 60%" xfId="1230"/>
    <cellStyle name="Accent5" xfId="1231"/>
    <cellStyle name="Accent5 - 20%" xfId="1232"/>
    <cellStyle name="Accent5 - 40%" xfId="1233"/>
    <cellStyle name="Accent5 - 60%" xfId="1234"/>
    <cellStyle name="Accent6" xfId="1235"/>
    <cellStyle name="Accent6 - 20%" xfId="1236"/>
    <cellStyle name="Accent6 - 40%" xfId="1237"/>
    <cellStyle name="Accent6 - 60%" xfId="1238"/>
    <cellStyle name="Bad" xfId="1239"/>
    <cellStyle name="Calculation" xfId="1240"/>
    <cellStyle name="cárkyd" xfId="1241"/>
    <cellStyle name="cary" xfId="1242"/>
    <cellStyle name="Celkem 2" xfId="1243"/>
    <cellStyle name="Celkem 2 2" xfId="1244"/>
    <cellStyle name="Celkem 3" xfId="1435"/>
    <cellStyle name="Comma [0]_Cenik (2)" xfId="1502"/>
    <cellStyle name="Comma_laroux" xfId="1503"/>
    <cellStyle name="Currency [0]_Analogové přístroje Euroset 8xx" xfId="1504"/>
    <cellStyle name="Currency_Analogové přístroje Euroset 8xx" xfId="1505"/>
    <cellStyle name="Čárka 2" xfId="1245"/>
    <cellStyle name="Čárka 2 2" xfId="1398"/>
    <cellStyle name="Čárka 2 3" xfId="1524"/>
    <cellStyle name="čárky [0]_15sin;18sit" xfId="1246"/>
    <cellStyle name="čárky 2" xfId="1247"/>
    <cellStyle name="číslo" xfId="1248"/>
    <cellStyle name="Dezimal [0]_--&gt;2-1" xfId="1249"/>
    <cellStyle name="Dezimal_--&gt;2-1" xfId="1250"/>
    <cellStyle name="Dziesiętny [0]_laroux" xfId="1251"/>
    <cellStyle name="Dziesiętny_laroux" xfId="1252"/>
    <cellStyle name="Emphasis 1" xfId="1253"/>
    <cellStyle name="Emphasis 2" xfId="1254"/>
    <cellStyle name="Emphasis 3" xfId="1255"/>
    <cellStyle name="Excel Built-in Normal" xfId="1395"/>
    <cellStyle name="Firma" xfId="1256"/>
    <cellStyle name="Good" xfId="1257"/>
    <cellStyle name="Heading 1" xfId="1258"/>
    <cellStyle name="Heading 2" xfId="1259"/>
    <cellStyle name="Heading 3" xfId="1260"/>
    <cellStyle name="Heading 4" xfId="1261"/>
    <cellStyle name="Hlavní nadpis" xfId="1262"/>
    <cellStyle name="Hypertextový odkaz 2" xfId="1263"/>
    <cellStyle name="Hypertextový odkaz 2 2" xfId="1264"/>
    <cellStyle name="Hypertextový odkaz 2_Rozpočet_ stavba_koupaliště Luka" xfId="1265"/>
    <cellStyle name="Hypertextový odkaz 3" xfId="1506"/>
    <cellStyle name="Check Cell" xfId="1266"/>
    <cellStyle name="Chybně 2" xfId="1267"/>
    <cellStyle name="Chybně 2 2" xfId="1268"/>
    <cellStyle name="Input" xfId="1269"/>
    <cellStyle name="Jednotka" xfId="1270"/>
    <cellStyle name="Kontrolní buňka 10" xfId="1465"/>
    <cellStyle name="Kontrolní buňka 2" xfId="1271"/>
    <cellStyle name="Kontrolní buňka 2 2" xfId="1272"/>
    <cellStyle name="Kontrolní buňka 2_Rozpočet_ stavba_koupaliště Luka" xfId="1273"/>
    <cellStyle name="Kontrolní buňka 3" xfId="1436"/>
    <cellStyle name="Kontrolní buňka 4" xfId="1469"/>
    <cellStyle name="Kontrolní buňka 5" xfId="1461"/>
    <cellStyle name="Kontrolní buňka 6" xfId="1462"/>
    <cellStyle name="Kontrolní buňka 7" xfId="1460"/>
    <cellStyle name="Kontrolní buňka 8" xfId="1463"/>
    <cellStyle name="Kontrolní buňka 9" xfId="1458"/>
    <cellStyle name="lehký dolní okraj" xfId="1274"/>
    <cellStyle name="Linked Cell" xfId="1275"/>
    <cellStyle name="měny 2" xfId="1276"/>
    <cellStyle name="množství" xfId="1277"/>
    <cellStyle name="Nadpis 1 2" xfId="1278"/>
    <cellStyle name="Nadpis 1 2 2" xfId="1279"/>
    <cellStyle name="Nadpis 1 3" xfId="1437"/>
    <cellStyle name="Nadpis 2 10" xfId="1467"/>
    <cellStyle name="Nadpis 2 2" xfId="1280"/>
    <cellStyle name="Nadpis 2 2 2" xfId="1281"/>
    <cellStyle name="Nadpis 2 2_Rozpočet_ stavba_koupaliště Luka" xfId="1282"/>
    <cellStyle name="Nadpis 2 3" xfId="1438"/>
    <cellStyle name="Nadpis 2 4" xfId="1471"/>
    <cellStyle name="Nadpis 2 5" xfId="1459"/>
    <cellStyle name="Nadpis 2 6" xfId="1464"/>
    <cellStyle name="Nadpis 2 7" xfId="1457"/>
    <cellStyle name="Nadpis 2 8" xfId="1466"/>
    <cellStyle name="Nadpis 2 9" xfId="1479"/>
    <cellStyle name="Nadpis 3 2" xfId="1283"/>
    <cellStyle name="Nadpis 3 2 2" xfId="1284"/>
    <cellStyle name="Nadpis 3 3" xfId="1439"/>
    <cellStyle name="Nadpis 4 2" xfId="1285"/>
    <cellStyle name="Nadpis 4 2 2" xfId="1286"/>
    <cellStyle name="Nadpis 4 3" xfId="1440"/>
    <cellStyle name="Nadpis1" xfId="1287"/>
    <cellStyle name="Nadpis1 1" xfId="1288"/>
    <cellStyle name="Nadpis1 2" xfId="1289"/>
    <cellStyle name="Naklady" xfId="1290"/>
    <cellStyle name="Název 2" xfId="1291"/>
    <cellStyle name="Název 2 2" xfId="1292"/>
    <cellStyle name="Název 3" xfId="1441"/>
    <cellStyle name="Neutral" xfId="1293"/>
    <cellStyle name="Neutrální 2" xfId="1294"/>
    <cellStyle name="Neutrální 2 2" xfId="1295"/>
    <cellStyle name="Neutrální 3" xfId="1442"/>
    <cellStyle name="normal" xfId="1509"/>
    <cellStyle name="Normální" xfId="0" builtinId="0"/>
    <cellStyle name="Normální 10" xfId="1296"/>
    <cellStyle name="Normální 11" xfId="1297"/>
    <cellStyle name="Normální 11 2" xfId="1399"/>
    <cellStyle name="Normální 12" xfId="1394"/>
    <cellStyle name="Normální 12 2" xfId="1400"/>
    <cellStyle name="Normální 12 2 2" xfId="1510"/>
    <cellStyle name="Normální 12 3" xfId="1525"/>
    <cellStyle name="Normální 13" xfId="1396"/>
    <cellStyle name="Normální 13 2" xfId="1401"/>
    <cellStyle name="Normální 14" xfId="1397"/>
    <cellStyle name="Normální 14 2" xfId="1519"/>
    <cellStyle name="Normální 15" xfId="1514"/>
    <cellStyle name="Normální 15 2" xfId="1520"/>
    <cellStyle name="Normální 16" xfId="1515"/>
    <cellStyle name="Normální 16 2" xfId="1521"/>
    <cellStyle name="Normální 17" xfId="1516"/>
    <cellStyle name="Normální 17 2" xfId="1522"/>
    <cellStyle name="Normální 18" xfId="1517"/>
    <cellStyle name="Normální 18 2" xfId="1523"/>
    <cellStyle name="Normální 19" xfId="1518"/>
    <cellStyle name="normální 2" xfId="1298"/>
    <cellStyle name="Normální 2 10" xfId="1403"/>
    <cellStyle name="Normální 2 10 2" xfId="1527"/>
    <cellStyle name="normální 2 11" xfId="1404"/>
    <cellStyle name="normální 2 12" xfId="1405"/>
    <cellStyle name="Normální 2 13" xfId="1402"/>
    <cellStyle name="Normální 2 14" xfId="1526"/>
    <cellStyle name="Normální 2 2" xfId="1299"/>
    <cellStyle name="normální 2 2 2" xfId="1300"/>
    <cellStyle name="normální 2 2 3" xfId="1406"/>
    <cellStyle name="normální 2 2_5903_G5_002_Oceneny soupis praci_rev1" xfId="1301"/>
    <cellStyle name="Normální 2 3" xfId="1302"/>
    <cellStyle name="Normální 2 3 2" xfId="1407"/>
    <cellStyle name="Normální 2 3 3" xfId="1528"/>
    <cellStyle name="Normální 2 4" xfId="1408"/>
    <cellStyle name="Normální 2 4 2" xfId="1511"/>
    <cellStyle name="Normální 2 4 3" xfId="1529"/>
    <cellStyle name="Normální 2 5" xfId="1409"/>
    <cellStyle name="Normální 2 5 2" xfId="1499"/>
    <cellStyle name="Normální 2 5 3" xfId="1530"/>
    <cellStyle name="Normální 2 6" xfId="1410"/>
    <cellStyle name="Normální 2 6 2" xfId="1508"/>
    <cellStyle name="Normální 2 6 3" xfId="1531"/>
    <cellStyle name="Normální 2 7" xfId="1411"/>
    <cellStyle name="Normální 2 7 2" xfId="1500"/>
    <cellStyle name="Normální 2 7 3" xfId="1532"/>
    <cellStyle name="Normální 2 8" xfId="1412"/>
    <cellStyle name="Normální 2 8 2" xfId="1507"/>
    <cellStyle name="Normální 2 8 3" xfId="1533"/>
    <cellStyle name="Normální 2 9" xfId="1413"/>
    <cellStyle name="Normální 2 9 2" xfId="1501"/>
    <cellStyle name="Normální 2 9 3" xfId="1534"/>
    <cellStyle name="normální 2_10_soupis_praci" xfId="1303"/>
    <cellStyle name="normální 3" xfId="1304"/>
    <cellStyle name="normální 3 2" xfId="1305"/>
    <cellStyle name="normální 3 3" xfId="1306"/>
    <cellStyle name="normální 3 3 2" xfId="1307"/>
    <cellStyle name="Normální 3_10_soupis_praci" xfId="1308"/>
    <cellStyle name="normální 39" xfId="1309"/>
    <cellStyle name="Normální 4" xfId="1310"/>
    <cellStyle name="Normální 4 2" xfId="1414"/>
    <cellStyle name="Normální 5" xfId="1311"/>
    <cellStyle name="Normální 5 2" xfId="1415"/>
    <cellStyle name="Normální 6" xfId="1312"/>
    <cellStyle name="Normální 7" xfId="1313"/>
    <cellStyle name="Normální 7 2" xfId="1416"/>
    <cellStyle name="Normální 8" xfId="1314"/>
    <cellStyle name="Normální 9" xfId="1315"/>
    <cellStyle name="normální_002_ROZP_OCENENY_VV_upr08-2010" xfId="1316"/>
    <cellStyle name="normální_10_soupis_praci" xfId="1317"/>
    <cellStyle name="normální_Klementinum 2.etapa rozpočet_2010-05" xfId="1318"/>
    <cellStyle name="normální_Mobil_502Roz" xfId="1319"/>
    <cellStyle name="normální_Oceneny_soupis_praci_SN_20140211" xfId="1320"/>
    <cellStyle name="normální_SO 05 fasáda propočet" xfId="1321"/>
    <cellStyle name="normální_SO 05 fasáda propočet_SO 100 kom_Soupis prací" xfId="1322"/>
    <cellStyle name="normální_SROV Nám Míru - HOFA" xfId="1323"/>
    <cellStyle name="normální_Stavba_" xfId="1324"/>
    <cellStyle name="normální_Troja" xfId="1325"/>
    <cellStyle name="Normalny_Ceny jedn" xfId="1326"/>
    <cellStyle name="Note" xfId="1327"/>
    <cellStyle name="Output" xfId="1328"/>
    <cellStyle name="Podnadpis" xfId="1329"/>
    <cellStyle name="Položka" xfId="1330"/>
    <cellStyle name="Poznámka 2" xfId="1331"/>
    <cellStyle name="Poznámka 3" xfId="1443"/>
    <cellStyle name="procent 2" xfId="1332"/>
    <cellStyle name="Propojená buňka 10" xfId="1489"/>
    <cellStyle name="Propojená buňka 2" xfId="1333"/>
    <cellStyle name="Propojená buňka 2 2" xfId="1334"/>
    <cellStyle name="Propojená buňka 2_Rozpočet_ stavba_koupaliště Luka" xfId="1335"/>
    <cellStyle name="Propojená buňka 3" xfId="1444"/>
    <cellStyle name="Propojená buňka 4" xfId="1475"/>
    <cellStyle name="Propojená buňka 5" xfId="1480"/>
    <cellStyle name="Propojená buňka 6" xfId="1468"/>
    <cellStyle name="Propojená buňka 7" xfId="1481"/>
    <cellStyle name="Propojená buňka 8" xfId="1470"/>
    <cellStyle name="Propojená buňka 9" xfId="1485"/>
    <cellStyle name="Sheet Title" xfId="1336"/>
    <cellStyle name="Specifikace" xfId="1337"/>
    <cellStyle name="Správně 2" xfId="1338"/>
    <cellStyle name="Správně 2 2" xfId="1339"/>
    <cellStyle name="Správně 3" xfId="1445"/>
    <cellStyle name="Standard_--&gt;2-1" xfId="1340"/>
    <cellStyle name="Stín+tučně" xfId="1341"/>
    <cellStyle name="Stín+tučně+velké písmo" xfId="1342"/>
    <cellStyle name="Styl 1" xfId="1343"/>
    <cellStyle name="Styl 1 11" xfId="1344"/>
    <cellStyle name="Styl 1 14" xfId="1345"/>
    <cellStyle name="Styl 1 2" xfId="1346"/>
    <cellStyle name="Styl 1 2 2" xfId="1347"/>
    <cellStyle name="Styl 1 2_Rozpočet_ stavba_koupaliště Luka" xfId="1348"/>
    <cellStyle name="Styl 1 23" xfId="1349"/>
    <cellStyle name="Styl 1 24" xfId="1350"/>
    <cellStyle name="Styl 1 25" xfId="1351"/>
    <cellStyle name="Styl 1 26" xfId="1352"/>
    <cellStyle name="Styl 1 27" xfId="1353"/>
    <cellStyle name="Styl 1 28" xfId="1354"/>
    <cellStyle name="Styl 1 3" xfId="1355"/>
    <cellStyle name="Styl 1_10_soupis_praci" xfId="1356"/>
    <cellStyle name="Suma" xfId="1357"/>
    <cellStyle name="Text upozornění 2" xfId="1358"/>
    <cellStyle name="Text upozornění 2 2" xfId="1359"/>
    <cellStyle name="Text upozornění 3" xfId="1446"/>
    <cellStyle name="textový" xfId="1360"/>
    <cellStyle name="Total" xfId="1512"/>
    <cellStyle name="Tučně" xfId="1361"/>
    <cellStyle name="TYP ŘÁDKU_2" xfId="1362"/>
    <cellStyle name="Vstup 10" xfId="1496"/>
    <cellStyle name="Vstup 2" xfId="1363"/>
    <cellStyle name="Vstup 2 2" xfId="1364"/>
    <cellStyle name="Vstup 2_Rozpočet_ stavba_koupaliště Luka" xfId="1365"/>
    <cellStyle name="Vstup 3" xfId="1447"/>
    <cellStyle name="Vstup 4" xfId="1476"/>
    <cellStyle name="Vstup 5" xfId="1482"/>
    <cellStyle name="Vstup 6" xfId="1472"/>
    <cellStyle name="Vstup 7" xfId="1486"/>
    <cellStyle name="Vstup 8" xfId="1490"/>
    <cellStyle name="Vstup 9" xfId="1493"/>
    <cellStyle name="Výpočet 10" xfId="1497"/>
    <cellStyle name="Výpočet 2" xfId="1366"/>
    <cellStyle name="Výpočet 2 2" xfId="1367"/>
    <cellStyle name="Výpočet 2_Rozpočet_ stavba_koupaliště Luka" xfId="1368"/>
    <cellStyle name="Výpočet 3" xfId="1448"/>
    <cellStyle name="Výpočet 4" xfId="1477"/>
    <cellStyle name="Výpočet 5" xfId="1483"/>
    <cellStyle name="Výpočet 6" xfId="1473"/>
    <cellStyle name="Výpočet 7" xfId="1487"/>
    <cellStyle name="Výpočet 8" xfId="1491"/>
    <cellStyle name="Výpočet 9" xfId="1494"/>
    <cellStyle name="Výstup 10" xfId="1498"/>
    <cellStyle name="Výstup 2" xfId="1369"/>
    <cellStyle name="Výstup 2 2" xfId="1370"/>
    <cellStyle name="Výstup 2_Rozpočet_ stavba_koupaliště Luka" xfId="1371"/>
    <cellStyle name="Výstup 3" xfId="1449"/>
    <cellStyle name="Výstup 4" xfId="1478"/>
    <cellStyle name="Výstup 5" xfId="1484"/>
    <cellStyle name="Výstup 6" xfId="1474"/>
    <cellStyle name="Výstup 7" xfId="1488"/>
    <cellStyle name="Výstup 8" xfId="1492"/>
    <cellStyle name="Výstup 9" xfId="1495"/>
    <cellStyle name="Vysvětlující text 2" xfId="1372"/>
    <cellStyle name="Vysvětlující text 2 2" xfId="1373"/>
    <cellStyle name="Vysvětlující text 3" xfId="1450"/>
    <cellStyle name="Währung [0]_--&gt;2-1" xfId="1374"/>
    <cellStyle name="Währung_--&gt;2-1" xfId="1375"/>
    <cellStyle name="Walutowy [0]_laroux" xfId="1376"/>
    <cellStyle name="Walutowy_laroux" xfId="1377"/>
    <cellStyle name="Warning Text" xfId="1513"/>
    <cellStyle name="Wהhrung [0]_--&gt;2-1" xfId="1378"/>
    <cellStyle name="Wהhrung_--&gt;2-1" xfId="1379"/>
    <cellStyle name="základní" xfId="1380"/>
    <cellStyle name="Zvýraznění 1 2" xfId="1381"/>
    <cellStyle name="Zvýraznění 1 2 2" xfId="1382"/>
    <cellStyle name="Zvýraznění 1 3" xfId="1451"/>
    <cellStyle name="Zvýraznění 2 2" xfId="1383"/>
    <cellStyle name="Zvýraznění 2 2 2" xfId="1384"/>
    <cellStyle name="Zvýraznění 2 3" xfId="1452"/>
    <cellStyle name="Zvýraznění 3 2" xfId="1385"/>
    <cellStyle name="Zvýraznění 3 2 2" xfId="1386"/>
    <cellStyle name="Zvýraznění 3 3" xfId="1453"/>
    <cellStyle name="Zvýraznění 4 2" xfId="1387"/>
    <cellStyle name="Zvýraznění 4 2 2" xfId="1388"/>
    <cellStyle name="Zvýraznění 4 3" xfId="1454"/>
    <cellStyle name="Zvýraznění 5 2" xfId="1389"/>
    <cellStyle name="Zvýraznění 5 2 2" xfId="1390"/>
    <cellStyle name="Zvýraznění 5 3" xfId="1455"/>
    <cellStyle name="Zvýraznění 6 2" xfId="1391"/>
    <cellStyle name="Zvýraznění 6 2 2" xfId="1392"/>
    <cellStyle name="Zvýraznění 6 3" xfId="1456"/>
    <cellStyle name="Zvýrazni" xfId="1393"/>
  </cellStyles>
  <dxfs count="80">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989_HZ_REPY_ROZPOCET/12_001/PODKLADY/HZ_Repy_RO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Firemn&#237;%20archiv%20a.s\Zak&#225;zky%20rok%202001\22%20Zelen&#253;%20ostrov%20SP\Kniha%20spec.+%20v&#253;kaz%20v&#253;m&#283;r%20TENDR%203.%20stavba\SO%2011.1%20A%20Architektonicko-stavebn&#237;%20autorizovan&#253;%20Helik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WINDOWS/TEMP/&#269;.%2041%20Zelen&#253;%20ostrov%20roz.%20rozpo&#269;tu%20na%20DC%20(bez%20list.%20v&#253;stupu)/Rozpo&#269;et%20stavby%20dle%20DC/sa_SO51_4_vv_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_Akce/3130_Jedli&#269;k&#367;v%20&#250;stav/V&#253;stupy_2/RO_Dostavba%20Jedli&#269;kova%20&#250;stavu%20a%20&#353;kol%20-%20II.etap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ola\c\My%20Documents\jola\OFERENCI\14%20Ilbau\10.12.99%20Ilbau.%20Summary%20bill%20of%20quantiti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226\jola\WINDOWS\TEMP\Oferta%20-%20za&#322;.%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ola\c\My%20Documents\jola\OFERENCI\11%20Exbud\13.12.99.%20Exbud.%20List%20of%20unit%20rates.%20nr%20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Všeobecné podmínky"/>
      <sheetName val="Rekapitulace"/>
      <sheetName val="SO 00 - Všeobecné práce"/>
      <sheetName val="SO 01 - Objekt HZ"/>
      <sheetName val="SO 01 - ZTI"/>
      <sheetName val="SO 01 - Vytápění"/>
      <sheetName val="SO 01 - VZT"/>
      <sheetName val="SO 01 - Stlačený vzduch"/>
      <sheetName val="SO 01 - Silnoproud"/>
      <sheetName val="SO 01 - Slaboproud"/>
      <sheetName val="SO 02 - Oplocení"/>
      <sheetName val="IO 100 - Areálové komunikace"/>
      <sheetName val="IO 300, 410, 420, 510 a IO 520"/>
      <sheetName val="IO 430, IO 440"/>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 val="SO_11_1A_Výkaz_výměr"/>
      <sheetName val="SO_11_1B_Výkaz_výměr"/>
      <sheetName val="SO_11_1ST_Výkaz_výměr"/>
      <sheetName val="SO_11_1B_Kniha_specifikací"/>
      <sheetName val="SO_11_1ST_Kniha_specifikací"/>
      <sheetName val="SO_11_1A_Výkaz_výměr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51.4 Výkaz výměr"/>
      <sheetName val="SO 51_4 Výkaz výměr"/>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
      <sheetName val="Rekapitulace "/>
      <sheetName val="Statická část"/>
      <sheetName val="stavebni C-D"/>
      <sheetName val="Stavební F"/>
      <sheetName val="venkovní rampa"/>
      <sheetName val="pěší komunikace"/>
      <sheetName val="ZTI_C"/>
      <sheetName val="ZTI_D"/>
      <sheetName val="ÚT-C"/>
      <sheetName val="ÚT-D"/>
      <sheetName val="silnoproud"/>
      <sheetName val="slaboproud"/>
      <sheetName val="VZT"/>
      <sheetName val="MaR"/>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efreshError="1">
        <row r="44">
          <cell r="C44" t="str">
            <v>EGT347F101</v>
          </cell>
        </row>
        <row r="45">
          <cell r="C45" t="str">
            <v>0368839000</v>
          </cell>
        </row>
        <row r="46">
          <cell r="C46" t="str">
            <v>EGT311F101</v>
          </cell>
        </row>
        <row r="47">
          <cell r="C47" t="str">
            <v>TFL201F601</v>
          </cell>
        </row>
        <row r="48">
          <cell r="C48" t="str">
            <v>KS300 /1C2F001</v>
          </cell>
        </row>
        <row r="49">
          <cell r="C49" t="str">
            <v>KS600C2F001</v>
          </cell>
        </row>
        <row r="50">
          <cell r="C50" t="str">
            <v>HSC120F001</v>
          </cell>
        </row>
        <row r="51">
          <cell r="C51" t="str">
            <v>0362225001</v>
          </cell>
        </row>
        <row r="52">
          <cell r="C52" t="str">
            <v>BXN015F210</v>
          </cell>
        </row>
        <row r="53">
          <cell r="C53" t="str">
            <v>AVM114SF132</v>
          </cell>
        </row>
        <row r="54">
          <cell r="C54" t="str">
            <v>0370560016</v>
          </cell>
        </row>
        <row r="55">
          <cell r="C55" t="str">
            <v>ASF122F120</v>
          </cell>
        </row>
        <row r="57">
          <cell r="C57" t="str">
            <v>EGT347F101</v>
          </cell>
        </row>
        <row r="58">
          <cell r="C58" t="str">
            <v>0368839000</v>
          </cell>
        </row>
        <row r="59">
          <cell r="C59" t="str">
            <v>EGT311F101</v>
          </cell>
        </row>
        <row r="60">
          <cell r="C60" t="str">
            <v>TFL201F601</v>
          </cell>
        </row>
        <row r="61">
          <cell r="C61" t="str">
            <v>KS300 /1C2F001</v>
          </cell>
        </row>
        <row r="62">
          <cell r="C62" t="str">
            <v>KS600C2F001</v>
          </cell>
        </row>
        <row r="63">
          <cell r="C63" t="str">
            <v>BXN020F200</v>
          </cell>
        </row>
        <row r="64">
          <cell r="C64" t="str">
            <v>AVM114SF132</v>
          </cell>
        </row>
        <row r="65">
          <cell r="C65" t="str">
            <v>0370560016</v>
          </cell>
        </row>
        <row r="66">
          <cell r="C66" t="str">
            <v>ASF122F120</v>
          </cell>
        </row>
        <row r="69">
          <cell r="C69" t="str">
            <v>EGT301F101</v>
          </cell>
        </row>
        <row r="70">
          <cell r="C70" t="str">
            <v>0370560011</v>
          </cell>
        </row>
        <row r="72">
          <cell r="C72" t="str">
            <v>EGT301F101</v>
          </cell>
        </row>
        <row r="73">
          <cell r="C73" t="str">
            <v>0370560011</v>
          </cell>
        </row>
        <row r="75">
          <cell r="C75" t="str">
            <v>ASM114SF132</v>
          </cell>
        </row>
        <row r="78">
          <cell r="C78" t="str">
            <v>ASM114SF132</v>
          </cell>
        </row>
        <row r="80">
          <cell r="C80" t="str">
            <v>EGT301F101</v>
          </cell>
        </row>
        <row r="81">
          <cell r="C81" t="str">
            <v>0370560011</v>
          </cell>
        </row>
        <row r="85">
          <cell r="C85" t="str">
            <v>EGT346F101</v>
          </cell>
        </row>
        <row r="86">
          <cell r="C86" t="str">
            <v>0226807120</v>
          </cell>
        </row>
        <row r="87">
          <cell r="C87" t="str">
            <v>0368840000</v>
          </cell>
        </row>
        <row r="88">
          <cell r="C88" t="str">
            <v>TSO670F001</v>
          </cell>
        </row>
        <row r="89">
          <cell r="C89" t="str">
            <v>KS600C2F001</v>
          </cell>
        </row>
        <row r="90">
          <cell r="C90" t="str">
            <v>SE 22/F</v>
          </cell>
        </row>
        <row r="91">
          <cell r="C91" t="str">
            <v>T6</v>
          </cell>
        </row>
        <row r="93">
          <cell r="C93" t="str">
            <v>EGT301F101</v>
          </cell>
        </row>
        <row r="94">
          <cell r="C94" t="str">
            <v>0370560011</v>
          </cell>
        </row>
        <row r="95">
          <cell r="C95" t="str">
            <v>EGT311F101</v>
          </cell>
        </row>
        <row r="96">
          <cell r="C96" t="str">
            <v>EGT346F101</v>
          </cell>
        </row>
        <row r="97">
          <cell r="C97" t="str">
            <v>0226807120</v>
          </cell>
        </row>
        <row r="98">
          <cell r="C98" t="str">
            <v>0368840000</v>
          </cell>
        </row>
        <row r="99">
          <cell r="C99" t="str">
            <v>RAK82.4/3728M</v>
          </cell>
        </row>
        <row r="100">
          <cell r="C100" t="str">
            <v>0226807120</v>
          </cell>
        </row>
        <row r="101">
          <cell r="C101" t="str">
            <v>0364142000</v>
          </cell>
        </row>
        <row r="102">
          <cell r="C102" t="str">
            <v>RAK82.4/3728M</v>
          </cell>
        </row>
        <row r="103">
          <cell r="C103" t="str">
            <v>RHV01+SZ1</v>
          </cell>
        </row>
        <row r="104">
          <cell r="C104" t="str">
            <v>T6</v>
          </cell>
        </row>
        <row r="105">
          <cell r="C105" t="str">
            <v>BXN025F200</v>
          </cell>
        </row>
        <row r="106">
          <cell r="C106" t="str">
            <v>AVM114SF132</v>
          </cell>
        </row>
        <row r="107">
          <cell r="C107" t="str">
            <v>0370560016</v>
          </cell>
        </row>
        <row r="108">
          <cell r="C108" t="str">
            <v>BXN020F200</v>
          </cell>
        </row>
        <row r="109">
          <cell r="C109" t="str">
            <v>AVM114SF132</v>
          </cell>
        </row>
        <row r="110">
          <cell r="C110" t="str">
            <v>0370560016</v>
          </cell>
        </row>
        <row r="111">
          <cell r="C111" t="str">
            <v>BXN032F200</v>
          </cell>
        </row>
        <row r="112">
          <cell r="C112" t="str">
            <v>AVM114SF132</v>
          </cell>
        </row>
        <row r="113">
          <cell r="C113" t="str">
            <v>0370560016</v>
          </cell>
        </row>
        <row r="115">
          <cell r="C115" t="str">
            <v>EGT346F101</v>
          </cell>
        </row>
        <row r="116">
          <cell r="C116" t="str">
            <v>0226807120</v>
          </cell>
        </row>
        <row r="117">
          <cell r="C117" t="str">
            <v>0368840000</v>
          </cell>
        </row>
        <row r="118">
          <cell r="C118" t="str">
            <v>TSO670F001</v>
          </cell>
        </row>
        <row r="119">
          <cell r="C119" t="str">
            <v>KS600C2F001</v>
          </cell>
        </row>
        <row r="120">
          <cell r="C120" t="str">
            <v>GTE CO</v>
          </cell>
        </row>
        <row r="121">
          <cell r="C121" t="str">
            <v>SE 22/F</v>
          </cell>
        </row>
        <row r="123">
          <cell r="C123" t="str">
            <v>EGT301F101</v>
          </cell>
        </row>
        <row r="124">
          <cell r="C124" t="str">
            <v>0370560011</v>
          </cell>
        </row>
        <row r="125">
          <cell r="C125" t="str">
            <v>EGT311F101</v>
          </cell>
        </row>
        <row r="126">
          <cell r="C126" t="str">
            <v>EGT346F101</v>
          </cell>
        </row>
        <row r="127">
          <cell r="C127" t="str">
            <v>0226807120</v>
          </cell>
        </row>
        <row r="128">
          <cell r="C128" t="str">
            <v>0368840000</v>
          </cell>
        </row>
        <row r="129">
          <cell r="C129" t="str">
            <v>RAK82.4/3728M</v>
          </cell>
        </row>
        <row r="130">
          <cell r="C130" t="str">
            <v>0226807120</v>
          </cell>
        </row>
        <row r="131">
          <cell r="C131" t="str">
            <v>0364142000</v>
          </cell>
        </row>
        <row r="132">
          <cell r="C132" t="str">
            <v>RAK82.4/3728M</v>
          </cell>
        </row>
        <row r="133">
          <cell r="C133" t="str">
            <v>RHV01+SZ1</v>
          </cell>
        </row>
        <row r="134">
          <cell r="C134" t="str">
            <v>T6</v>
          </cell>
        </row>
        <row r="135">
          <cell r="C135" t="str">
            <v>BXN015F210</v>
          </cell>
        </row>
        <row r="136">
          <cell r="C136" t="str">
            <v>AVM114SF132</v>
          </cell>
        </row>
        <row r="137">
          <cell r="C137" t="str">
            <v>0370560016</v>
          </cell>
        </row>
        <row r="138">
          <cell r="C138" t="str">
            <v>BXN032F200</v>
          </cell>
        </row>
        <row r="139">
          <cell r="C139" t="str">
            <v>AVM114SF132</v>
          </cell>
        </row>
        <row r="140">
          <cell r="C140" t="str">
            <v>0370560016</v>
          </cell>
        </row>
        <row r="141">
          <cell r="C141" t="str">
            <v>BXN015F200</v>
          </cell>
        </row>
        <row r="142">
          <cell r="C142" t="str">
            <v>AVM114SF132</v>
          </cell>
        </row>
        <row r="143">
          <cell r="C143" t="str">
            <v>0370560016</v>
          </cell>
        </row>
        <row r="151">
          <cell r="C151" t="str">
            <v>EYR203F001</v>
          </cell>
        </row>
        <row r="152">
          <cell r="C152" t="str">
            <v>0374413001</v>
          </cell>
        </row>
        <row r="153">
          <cell r="C153" t="str">
            <v>EYL220F001</v>
          </cell>
        </row>
        <row r="154">
          <cell r="C154" t="str">
            <v>EYR203F001</v>
          </cell>
        </row>
        <row r="155">
          <cell r="C155" t="str">
            <v>0374413001</v>
          </cell>
        </row>
        <row r="156">
          <cell r="C156" t="str">
            <v>EYR203F001</v>
          </cell>
        </row>
        <row r="157">
          <cell r="C157" t="str">
            <v>0374413001</v>
          </cell>
        </row>
        <row r="158">
          <cell r="C158" t="str">
            <v>EYR203F001</v>
          </cell>
        </row>
        <row r="159">
          <cell r="C159" t="str">
            <v>0374413001</v>
          </cell>
        </row>
        <row r="160">
          <cell r="C160" t="str">
            <v>EYT240F001</v>
          </cell>
        </row>
        <row r="161">
          <cell r="C161" t="str">
            <v>0367842002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_6"/>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b. elektr."/>
      <sheetName val="Rob. zewn. i budowl."/>
      <sheetName val="Instalacje sanitarne, ppoż."/>
      <sheetName val="Sieci zewn."/>
      <sheetName val="Inst. energetyczne"/>
      <sheetName val="Rob_ elektr_"/>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boty sanitarne"/>
      <sheetName val="Roboty budowlane"/>
      <sheetName val="Roboty elektryczne"/>
    </sheetNames>
    <sheetDataSet>
      <sheetData sheetId="0"/>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75"/>
  <sheetViews>
    <sheetView showGridLines="0" zoomScaleNormal="100" zoomScaleSheetLayoutView="100" workbookViewId="0">
      <selection activeCell="D1" sqref="D1:I2"/>
    </sheetView>
  </sheetViews>
  <sheetFormatPr defaultColWidth="10.6640625" defaultRowHeight="12.75"/>
  <cols>
    <col min="1" max="1" width="4" style="83" customWidth="1"/>
    <col min="2" max="2" width="2.6640625" style="92" customWidth="1"/>
    <col min="3" max="3" width="5.6640625" style="80" bestFit="1" customWidth="1"/>
    <col min="4" max="4" width="5.1640625" style="80" customWidth="1"/>
    <col min="5" max="5" width="31.83203125" style="80" customWidth="1"/>
    <col min="6" max="6" width="6.5" style="80" customWidth="1"/>
    <col min="7" max="7" width="21.6640625" style="80" customWidth="1"/>
    <col min="8" max="8" width="17.83203125" style="82" customWidth="1"/>
    <col min="9" max="9" width="31.6640625" style="80" customWidth="1"/>
    <col min="10" max="10" width="2.6640625" style="83" hidden="1" customWidth="1"/>
    <col min="11" max="11" width="0.83203125" style="83" customWidth="1"/>
    <col min="12" max="12" width="3.33203125" style="83" customWidth="1"/>
    <col min="13" max="13" width="14.5" style="83" bestFit="1" customWidth="1"/>
    <col min="14" max="16384" width="10.6640625" style="83"/>
  </cols>
  <sheetData>
    <row r="1" spans="2:18" ht="26.1" customHeight="1">
      <c r="B1" s="79"/>
      <c r="D1" s="225" t="str">
        <f>VON!C3</f>
        <v>Zřízení parkovacích stání v ulici Semilská</v>
      </c>
      <c r="E1" s="225"/>
      <c r="F1" s="225"/>
      <c r="G1" s="225"/>
      <c r="H1" s="225"/>
      <c r="I1" s="225"/>
    </row>
    <row r="2" spans="2:18" ht="26.1" customHeight="1">
      <c r="B2" s="84"/>
      <c r="C2" s="85"/>
      <c r="D2" s="225"/>
      <c r="E2" s="225"/>
      <c r="F2" s="225"/>
      <c r="G2" s="225"/>
      <c r="H2" s="225"/>
      <c r="I2" s="225"/>
    </row>
    <row r="3" spans="2:18" ht="21" customHeight="1">
      <c r="B3" s="86"/>
      <c r="C3" s="87"/>
      <c r="D3" s="88"/>
      <c r="E3" s="81"/>
      <c r="F3" s="81"/>
      <c r="G3" s="81"/>
    </row>
    <row r="4" spans="2:18" ht="20.100000000000001" customHeight="1">
      <c r="B4" s="89" t="s">
        <v>40</v>
      </c>
      <c r="G4" s="90"/>
      <c r="I4" s="91"/>
    </row>
    <row r="5" spans="2:18" ht="9.75" customHeight="1" thickBot="1">
      <c r="C5" s="92"/>
      <c r="D5" s="92"/>
      <c r="E5" s="92"/>
      <c r="F5" s="92"/>
      <c r="G5" s="92"/>
      <c r="H5" s="93"/>
      <c r="I5" s="92"/>
    </row>
    <row r="6" spans="2:18" s="102" customFormat="1" ht="17.100000000000001" customHeight="1" thickBot="1">
      <c r="B6" s="94"/>
      <c r="C6" s="95"/>
      <c r="D6" s="96" t="s">
        <v>41</v>
      </c>
      <c r="E6" s="97"/>
      <c r="F6" s="98"/>
      <c r="G6" s="99"/>
      <c r="H6" s="100"/>
      <c r="I6" s="101" t="s">
        <v>42</v>
      </c>
    </row>
    <row r="7" spans="2:18" s="110" customFormat="1" ht="12.75" customHeight="1" thickTop="1">
      <c r="B7" s="103"/>
      <c r="C7" s="104"/>
      <c r="D7" s="105"/>
      <c r="E7" s="106"/>
      <c r="F7" s="107"/>
      <c r="G7" s="108"/>
      <c r="H7" s="108"/>
      <c r="I7" s="109"/>
    </row>
    <row r="8" spans="2:18" s="102" customFormat="1" ht="16.5" customHeight="1">
      <c r="B8" s="111"/>
      <c r="C8" s="118" t="s">
        <v>61</v>
      </c>
      <c r="D8" s="112" t="s">
        <v>59</v>
      </c>
      <c r="E8" s="113"/>
      <c r="F8" s="114"/>
      <c r="G8" s="108"/>
      <c r="H8" s="115"/>
      <c r="I8" s="116"/>
    </row>
    <row r="9" spans="2:18" s="110" customFormat="1" ht="14.25" customHeight="1">
      <c r="B9" s="117"/>
      <c r="C9" s="118"/>
      <c r="D9" s="119" t="str">
        <f>SO_101!C3</f>
        <v>SO 101 Komunikace a zpevněné plochy</v>
      </c>
      <c r="E9" s="106"/>
      <c r="F9" s="107"/>
      <c r="G9" s="120"/>
      <c r="H9" s="177">
        <f>SO_101!G9</f>
        <v>0</v>
      </c>
      <c r="I9" s="173"/>
    </row>
    <row r="10" spans="2:18" s="110" customFormat="1" ht="15" customHeight="1">
      <c r="B10" s="117"/>
      <c r="C10" s="118"/>
      <c r="D10" s="119" t="str">
        <f>SO_130!C3</f>
        <v>SO 130 Definitivní dopravní značení</v>
      </c>
      <c r="E10" s="106"/>
      <c r="F10" s="107"/>
      <c r="G10" s="120"/>
      <c r="H10" s="177">
        <f>SO_130!G9</f>
        <v>0</v>
      </c>
      <c r="I10" s="121"/>
    </row>
    <row r="11" spans="2:18" s="110" customFormat="1" ht="15" customHeight="1">
      <c r="B11" s="117"/>
      <c r="C11" s="118"/>
      <c r="D11" s="119" t="str">
        <f>SO_131!C3</f>
        <v>SO 131 Provizorní dopravní značení</v>
      </c>
      <c r="E11" s="106"/>
      <c r="F11" s="107"/>
      <c r="G11" s="120"/>
      <c r="H11" s="177">
        <f>SO_131!G9</f>
        <v>0</v>
      </c>
      <c r="I11" s="121"/>
    </row>
    <row r="12" spans="2:18" s="110" customFormat="1" ht="15" customHeight="1">
      <c r="B12" s="117"/>
      <c r="C12" s="118"/>
      <c r="D12" s="119" t="e">
        <f>#REF!</f>
        <v>#REF!</v>
      </c>
      <c r="E12" s="106"/>
      <c r="F12" s="107"/>
      <c r="G12" s="120"/>
      <c r="H12" s="177" t="e">
        <f>#REF!</f>
        <v>#REF!</v>
      </c>
      <c r="I12" s="197"/>
    </row>
    <row r="13" spans="2:18" s="110" customFormat="1" ht="19.5" customHeight="1">
      <c r="B13" s="122"/>
      <c r="C13" s="123"/>
      <c r="D13" s="124" t="s">
        <v>58</v>
      </c>
      <c r="E13" s="125"/>
      <c r="F13" s="126"/>
      <c r="G13" s="127"/>
      <c r="H13" s="128"/>
      <c r="I13" s="129" t="e">
        <f>SUM(H9:H12)</f>
        <v>#REF!</v>
      </c>
    </row>
    <row r="14" spans="2:18" s="110" customFormat="1" ht="12.75" customHeight="1">
      <c r="B14" s="103"/>
      <c r="C14" s="104"/>
      <c r="D14" s="105"/>
      <c r="E14" s="106"/>
      <c r="F14" s="107"/>
      <c r="G14" s="108"/>
      <c r="H14" s="130"/>
      <c r="I14" s="131"/>
    </row>
    <row r="15" spans="2:18" s="102" customFormat="1" ht="15">
      <c r="B15" s="111"/>
      <c r="C15" s="92"/>
      <c r="D15" s="112" t="s">
        <v>43</v>
      </c>
      <c r="E15" s="113"/>
      <c r="F15" s="114"/>
      <c r="G15" s="108"/>
      <c r="H15" s="132"/>
      <c r="I15" s="121"/>
    </row>
    <row r="16" spans="2:18" s="110" customFormat="1" ht="15" customHeight="1">
      <c r="B16" s="117"/>
      <c r="C16" s="118"/>
      <c r="D16" s="119" t="str">
        <f>VON!C11</f>
        <v>Zařízení staveniště</v>
      </c>
      <c r="E16" s="106"/>
      <c r="F16" s="107"/>
      <c r="G16" s="120"/>
      <c r="H16" s="177">
        <f>VON!G11</f>
        <v>0</v>
      </c>
      <c r="I16" s="121"/>
      <c r="R16" s="110" t="s">
        <v>56</v>
      </c>
    </row>
    <row r="17" spans="2:9" s="110" customFormat="1" ht="15" customHeight="1">
      <c r="B17" s="117"/>
      <c r="C17" s="118"/>
      <c r="D17" s="119" t="str">
        <f>VON!C13</f>
        <v>Projektové práce</v>
      </c>
      <c r="E17" s="106"/>
      <c r="F17" s="107"/>
      <c r="G17" s="120"/>
      <c r="H17" s="177">
        <f>VON!G13</f>
        <v>0</v>
      </c>
      <c r="I17" s="121"/>
    </row>
    <row r="18" spans="2:9" s="110" customFormat="1" ht="15" customHeight="1">
      <c r="B18" s="117"/>
      <c r="C18" s="118"/>
      <c r="D18" s="119" t="s">
        <v>35</v>
      </c>
      <c r="E18" s="106"/>
      <c r="F18" s="107"/>
      <c r="G18" s="120"/>
      <c r="H18" s="177">
        <f>VON!G15</f>
        <v>0</v>
      </c>
      <c r="I18" s="121"/>
    </row>
    <row r="19" spans="2:9" s="110" customFormat="1" ht="15" customHeight="1">
      <c r="B19" s="117"/>
      <c r="C19" s="118"/>
      <c r="D19" s="119" t="str">
        <f>VON!C19</f>
        <v>Ostatní náklady</v>
      </c>
      <c r="E19" s="106"/>
      <c r="F19" s="107"/>
      <c r="G19" s="120"/>
      <c r="H19" s="177">
        <f>VON!G19</f>
        <v>0</v>
      </c>
      <c r="I19" s="121"/>
    </row>
    <row r="20" spans="2:9" s="110" customFormat="1" ht="19.5" customHeight="1">
      <c r="B20" s="122"/>
      <c r="C20" s="123"/>
      <c r="D20" s="124" t="s">
        <v>44</v>
      </c>
      <c r="E20" s="125"/>
      <c r="F20" s="126"/>
      <c r="G20" s="127"/>
      <c r="H20" s="128"/>
      <c r="I20" s="129">
        <f>SUM(H16:H19)</f>
        <v>0</v>
      </c>
    </row>
    <row r="21" spans="2:9" s="110" customFormat="1" ht="15" customHeight="1" thickBot="1">
      <c r="B21" s="133"/>
      <c r="C21" s="134"/>
      <c r="D21" s="135"/>
      <c r="E21" s="134"/>
      <c r="F21" s="136"/>
      <c r="G21" s="108"/>
      <c r="H21" s="137"/>
      <c r="I21" s="138"/>
    </row>
    <row r="22" spans="2:9" s="110" customFormat="1" ht="29.25" customHeight="1" thickBot="1">
      <c r="B22" s="139"/>
      <c r="C22" s="140"/>
      <c r="D22" s="141" t="s">
        <v>45</v>
      </c>
      <c r="E22" s="142"/>
      <c r="F22" s="143"/>
      <c r="G22" s="144"/>
      <c r="H22" s="145"/>
      <c r="I22" s="146" t="e">
        <f>SUM(I13:I20)</f>
        <v>#REF!</v>
      </c>
    </row>
    <row r="23" spans="2:9" s="110" customFormat="1" ht="15" customHeight="1">
      <c r="B23" s="117"/>
      <c r="C23" s="118"/>
      <c r="D23" s="119" t="s">
        <v>46</v>
      </c>
      <c r="E23" s="106"/>
      <c r="F23" s="107"/>
      <c r="G23" s="120"/>
      <c r="H23" s="147" t="e">
        <f>I22*0.21</f>
        <v>#REF!</v>
      </c>
      <c r="I23" s="148"/>
    </row>
    <row r="24" spans="2:9" s="110" customFormat="1" ht="15" customHeight="1" thickBot="1">
      <c r="B24" s="149"/>
      <c r="C24" s="150"/>
      <c r="D24" s="151"/>
      <c r="E24" s="152"/>
      <c r="F24" s="153"/>
      <c r="G24" s="154"/>
      <c r="H24" s="155"/>
      <c r="I24" s="156"/>
    </row>
    <row r="25" spans="2:9" s="110" customFormat="1" ht="29.25" customHeight="1" thickBot="1">
      <c r="B25" s="157"/>
      <c r="C25" s="158"/>
      <c r="D25" s="159" t="s">
        <v>47</v>
      </c>
      <c r="E25" s="160"/>
      <c r="F25" s="161"/>
      <c r="G25" s="162"/>
      <c r="H25" s="163"/>
      <c r="I25" s="164" t="e">
        <f>I22+H23</f>
        <v>#REF!</v>
      </c>
    </row>
    <row r="26" spans="2:9" s="110" customFormat="1" ht="17.45" customHeight="1" thickBot="1">
      <c r="B26" s="165"/>
      <c r="C26" s="106"/>
      <c r="D26" s="106"/>
      <c r="E26" s="106"/>
      <c r="F26" s="107"/>
      <c r="G26" s="166"/>
      <c r="H26" s="167"/>
      <c r="I26" s="168"/>
    </row>
    <row r="27" spans="2:9" s="110" customFormat="1" ht="17.45" customHeight="1">
      <c r="B27" s="229" t="s">
        <v>48</v>
      </c>
      <c r="C27" s="230"/>
      <c r="D27" s="230"/>
      <c r="E27" s="230"/>
      <c r="F27" s="230"/>
      <c r="G27" s="230"/>
      <c r="H27" s="230"/>
      <c r="I27" s="231"/>
    </row>
    <row r="28" spans="2:9" s="110" customFormat="1" ht="17.45" customHeight="1">
      <c r="B28" s="232"/>
      <c r="C28" s="233"/>
      <c r="D28" s="233"/>
      <c r="E28" s="233"/>
      <c r="F28" s="233"/>
      <c r="G28" s="233"/>
      <c r="H28" s="233"/>
      <c r="I28" s="234"/>
    </row>
    <row r="29" spans="2:9" s="110" customFormat="1" ht="47.25" customHeight="1">
      <c r="B29" s="222" t="s">
        <v>49</v>
      </c>
      <c r="C29" s="223"/>
      <c r="D29" s="223"/>
      <c r="E29" s="223"/>
      <c r="F29" s="223"/>
      <c r="G29" s="223"/>
      <c r="H29" s="223"/>
      <c r="I29" s="224"/>
    </row>
    <row r="30" spans="2:9" s="110" customFormat="1" ht="46.5" customHeight="1">
      <c r="B30" s="222" t="s">
        <v>50</v>
      </c>
      <c r="C30" s="223"/>
      <c r="D30" s="223"/>
      <c r="E30" s="223"/>
      <c r="F30" s="223"/>
      <c r="G30" s="223"/>
      <c r="H30" s="223"/>
      <c r="I30" s="224"/>
    </row>
    <row r="31" spans="2:9" s="110" customFormat="1" ht="60.75" customHeight="1">
      <c r="B31" s="222" t="s">
        <v>51</v>
      </c>
      <c r="C31" s="223"/>
      <c r="D31" s="223"/>
      <c r="E31" s="223"/>
      <c r="F31" s="223"/>
      <c r="G31" s="223"/>
      <c r="H31" s="223"/>
      <c r="I31" s="224"/>
    </row>
    <row r="32" spans="2:9" s="110" customFormat="1" ht="31.5" customHeight="1">
      <c r="B32" s="222" t="s">
        <v>52</v>
      </c>
      <c r="C32" s="223"/>
      <c r="D32" s="223"/>
      <c r="E32" s="223"/>
      <c r="F32" s="223"/>
      <c r="G32" s="223"/>
      <c r="H32" s="223"/>
      <c r="I32" s="224"/>
    </row>
    <row r="33" spans="2:9" s="110" customFormat="1" ht="61.5" customHeight="1">
      <c r="B33" s="222" t="s">
        <v>53</v>
      </c>
      <c r="C33" s="223"/>
      <c r="D33" s="223"/>
      <c r="E33" s="223"/>
      <c r="F33" s="223"/>
      <c r="G33" s="223"/>
      <c r="H33" s="223"/>
      <c r="I33" s="224"/>
    </row>
    <row r="34" spans="2:9" s="102" customFormat="1" ht="47.25" customHeight="1">
      <c r="B34" s="222" t="s">
        <v>54</v>
      </c>
      <c r="C34" s="223"/>
      <c r="D34" s="223"/>
      <c r="E34" s="223"/>
      <c r="F34" s="223"/>
      <c r="G34" s="223"/>
      <c r="H34" s="223"/>
      <c r="I34" s="224"/>
    </row>
    <row r="35" spans="2:9" s="102" customFormat="1" ht="82.15" customHeight="1">
      <c r="B35" s="222" t="s">
        <v>55</v>
      </c>
      <c r="C35" s="223"/>
      <c r="D35" s="223"/>
      <c r="E35" s="223"/>
      <c r="F35" s="223"/>
      <c r="G35" s="223"/>
      <c r="H35" s="223"/>
      <c r="I35" s="224"/>
    </row>
    <row r="36" spans="2:9" s="102" customFormat="1" ht="93" customHeight="1" thickBot="1">
      <c r="B36" s="226" t="s">
        <v>98</v>
      </c>
      <c r="C36" s="227"/>
      <c r="D36" s="227"/>
      <c r="E36" s="227"/>
      <c r="F36" s="227"/>
      <c r="G36" s="227"/>
      <c r="H36" s="227"/>
      <c r="I36" s="228"/>
    </row>
    <row r="37" spans="2:9" s="102" customFormat="1" ht="136.5" customHeight="1">
      <c r="B37" s="198"/>
      <c r="C37" s="198"/>
      <c r="D37" s="198"/>
      <c r="E37" s="198"/>
      <c r="F37" s="198"/>
      <c r="G37" s="198"/>
      <c r="H37" s="198"/>
      <c r="I37" s="198"/>
    </row>
    <row r="38" spans="2:9" s="102" customFormat="1" ht="17.45" customHeight="1">
      <c r="B38" s="221"/>
      <c r="C38" s="221"/>
      <c r="D38" s="221"/>
      <c r="E38" s="221"/>
      <c r="F38" s="221"/>
      <c r="G38" s="221"/>
      <c r="H38" s="221"/>
      <c r="I38" s="221"/>
    </row>
    <row r="39" spans="2:9" s="102" customFormat="1" ht="17.45" customHeight="1">
      <c r="B39" s="169"/>
      <c r="C39" s="92"/>
      <c r="D39" s="92"/>
      <c r="E39" s="92"/>
      <c r="F39" s="113"/>
      <c r="G39" s="170"/>
      <c r="H39" s="93"/>
      <c r="I39" s="171"/>
    </row>
    <row r="40" spans="2:9" s="102" customFormat="1" ht="17.45" customHeight="1">
      <c r="B40" s="169"/>
      <c r="C40" s="92"/>
      <c r="D40" s="92"/>
      <c r="E40" s="92"/>
      <c r="F40" s="113"/>
      <c r="G40" s="170"/>
      <c r="H40" s="93"/>
      <c r="I40" s="171"/>
    </row>
    <row r="41" spans="2:9" s="102" customFormat="1" ht="17.45" customHeight="1">
      <c r="B41" s="169"/>
      <c r="C41" s="92"/>
      <c r="D41" s="92"/>
      <c r="E41" s="92"/>
      <c r="F41" s="113"/>
      <c r="G41" s="170"/>
      <c r="H41" s="93"/>
      <c r="I41" s="171"/>
    </row>
    <row r="42" spans="2:9" s="102" customFormat="1" ht="17.45" customHeight="1">
      <c r="B42" s="169"/>
      <c r="C42" s="92"/>
      <c r="D42" s="92"/>
      <c r="E42" s="92"/>
      <c r="F42" s="113"/>
      <c r="G42" s="170"/>
      <c r="H42" s="93"/>
      <c r="I42" s="171"/>
    </row>
    <row r="43" spans="2:9" s="102" customFormat="1" ht="17.45" customHeight="1">
      <c r="B43" s="169"/>
      <c r="C43" s="92"/>
      <c r="D43" s="92"/>
      <c r="E43" s="92"/>
      <c r="F43" s="113"/>
      <c r="G43" s="170"/>
      <c r="H43" s="93"/>
      <c r="I43" s="171"/>
    </row>
    <row r="44" spans="2:9" s="102" customFormat="1" ht="17.45" customHeight="1">
      <c r="B44" s="169"/>
      <c r="C44" s="92"/>
      <c r="D44" s="92"/>
      <c r="E44" s="92"/>
      <c r="F44" s="113"/>
      <c r="G44" s="170"/>
      <c r="H44" s="93"/>
      <c r="I44" s="171"/>
    </row>
    <row r="45" spans="2:9" s="102" customFormat="1" ht="17.45" customHeight="1">
      <c r="B45" s="169"/>
      <c r="C45" s="92"/>
      <c r="D45" s="92"/>
      <c r="E45" s="92"/>
      <c r="F45" s="113"/>
      <c r="G45" s="170"/>
      <c r="H45" s="93"/>
      <c r="I45" s="171"/>
    </row>
    <row r="46" spans="2:9" s="102" customFormat="1" ht="17.45" customHeight="1">
      <c r="B46" s="169"/>
      <c r="C46" s="92"/>
      <c r="D46" s="92"/>
      <c r="E46" s="92"/>
      <c r="F46" s="113"/>
      <c r="G46" s="170"/>
      <c r="H46" s="93"/>
      <c r="I46" s="171"/>
    </row>
    <row r="47" spans="2:9" s="102" customFormat="1" ht="17.45" customHeight="1">
      <c r="B47" s="169"/>
      <c r="C47" s="92"/>
      <c r="D47" s="92"/>
      <c r="E47" s="92"/>
      <c r="F47" s="113"/>
      <c r="G47" s="170"/>
      <c r="H47" s="93"/>
      <c r="I47" s="171"/>
    </row>
    <row r="48" spans="2:9" s="102" customFormat="1" ht="17.45" customHeight="1">
      <c r="B48" s="169"/>
      <c r="C48" s="92"/>
      <c r="D48" s="92"/>
      <c r="E48" s="92"/>
      <c r="F48" s="113"/>
      <c r="G48" s="170"/>
      <c r="H48" s="93"/>
      <c r="I48" s="171"/>
    </row>
    <row r="49" spans="2:9" s="102" customFormat="1" ht="17.45" customHeight="1">
      <c r="B49" s="172"/>
      <c r="C49" s="172"/>
      <c r="D49" s="92"/>
      <c r="E49" s="92"/>
      <c r="F49" s="113"/>
      <c r="G49" s="170"/>
      <c r="H49" s="93"/>
      <c r="I49" s="171"/>
    </row>
    <row r="50" spans="2:9" s="102" customFormat="1" ht="17.45" customHeight="1">
      <c r="B50" s="169"/>
      <c r="C50" s="92"/>
      <c r="D50" s="92"/>
      <c r="E50" s="92"/>
      <c r="F50" s="113"/>
      <c r="G50" s="170"/>
      <c r="H50" s="93"/>
      <c r="I50" s="171"/>
    </row>
    <row r="51" spans="2:9" s="102" customFormat="1" ht="17.45" customHeight="1">
      <c r="B51" s="169"/>
      <c r="C51" s="92"/>
      <c r="D51" s="92"/>
      <c r="E51" s="92"/>
      <c r="F51" s="113"/>
      <c r="G51" s="170"/>
      <c r="H51" s="93"/>
      <c r="I51" s="171"/>
    </row>
    <row r="52" spans="2:9" s="102" customFormat="1" ht="17.45" customHeight="1">
      <c r="B52" s="169"/>
      <c r="C52" s="92"/>
      <c r="D52" s="92"/>
      <c r="E52" s="92"/>
      <c r="F52" s="113"/>
      <c r="G52" s="170"/>
      <c r="H52" s="93"/>
      <c r="I52" s="171"/>
    </row>
    <row r="53" spans="2:9" s="102" customFormat="1" ht="17.45" customHeight="1">
      <c r="B53" s="172"/>
      <c r="C53" s="172"/>
      <c r="D53" s="92"/>
      <c r="E53" s="92"/>
      <c r="F53" s="113"/>
      <c r="G53" s="170"/>
      <c r="H53" s="93"/>
      <c r="I53" s="171"/>
    </row>
    <row r="54" spans="2:9" s="102" customFormat="1" ht="17.45" customHeight="1">
      <c r="B54" s="169"/>
      <c r="C54" s="92"/>
      <c r="D54" s="92"/>
      <c r="E54" s="92"/>
      <c r="F54" s="113"/>
      <c r="G54" s="170"/>
      <c r="H54" s="93"/>
      <c r="I54" s="171"/>
    </row>
    <row r="55" spans="2:9" s="102" customFormat="1" ht="17.45" customHeight="1">
      <c r="B55" s="169"/>
      <c r="C55" s="92"/>
      <c r="D55" s="92"/>
      <c r="E55" s="92"/>
      <c r="F55" s="113"/>
      <c r="G55" s="170"/>
      <c r="H55" s="93"/>
      <c r="I55" s="171"/>
    </row>
    <row r="56" spans="2:9" s="102" customFormat="1" ht="17.45" customHeight="1">
      <c r="B56" s="172"/>
      <c r="C56" s="172"/>
      <c r="D56" s="92"/>
      <c r="E56" s="92"/>
      <c r="F56" s="113"/>
      <c r="G56" s="170"/>
      <c r="H56" s="93"/>
      <c r="I56" s="171"/>
    </row>
    <row r="57" spans="2:9" s="102" customFormat="1" ht="17.45" customHeight="1">
      <c r="B57" s="169"/>
      <c r="C57" s="92"/>
      <c r="D57" s="92"/>
      <c r="E57" s="92"/>
      <c r="F57" s="113"/>
      <c r="G57" s="170"/>
      <c r="H57" s="93"/>
      <c r="I57" s="171"/>
    </row>
    <row r="58" spans="2:9" s="102" customFormat="1" ht="17.45" customHeight="1">
      <c r="B58" s="172"/>
      <c r="C58" s="172"/>
      <c r="D58" s="92"/>
      <c r="E58" s="92"/>
      <c r="F58" s="113"/>
      <c r="G58" s="170"/>
      <c r="H58" s="93"/>
      <c r="I58" s="171"/>
    </row>
    <row r="59" spans="2:9" s="102" customFormat="1" ht="17.45" customHeight="1">
      <c r="B59" s="169"/>
      <c r="C59" s="92"/>
      <c r="D59" s="92"/>
      <c r="E59" s="92"/>
      <c r="F59" s="113"/>
      <c r="G59" s="170"/>
      <c r="H59" s="93"/>
      <c r="I59" s="171"/>
    </row>
    <row r="60" spans="2:9" s="102" customFormat="1" ht="18" customHeight="1">
      <c r="B60" s="169"/>
      <c r="C60" s="92"/>
      <c r="D60" s="92"/>
      <c r="E60" s="92"/>
      <c r="F60" s="113"/>
      <c r="G60" s="170"/>
      <c r="H60" s="93"/>
      <c r="I60" s="171"/>
    </row>
    <row r="61" spans="2:9" s="102" customFormat="1" ht="18" customHeight="1">
      <c r="B61" s="169"/>
      <c r="C61" s="92"/>
      <c r="D61" s="92"/>
      <c r="E61" s="92"/>
      <c r="F61" s="113"/>
      <c r="G61" s="170"/>
      <c r="H61" s="93"/>
      <c r="I61" s="171"/>
    </row>
    <row r="62" spans="2:9" s="102" customFormat="1" ht="18" customHeight="1">
      <c r="B62" s="169"/>
      <c r="C62" s="92"/>
      <c r="D62" s="92"/>
      <c r="E62" s="92"/>
      <c r="F62" s="113"/>
      <c r="G62" s="170"/>
      <c r="H62" s="93"/>
      <c r="I62" s="171"/>
    </row>
    <row r="63" spans="2:9" s="102" customFormat="1" ht="18" customHeight="1">
      <c r="B63" s="169"/>
      <c r="C63" s="92"/>
      <c r="D63" s="92"/>
      <c r="E63" s="92"/>
      <c r="F63" s="113"/>
      <c r="G63" s="170"/>
      <c r="H63" s="93"/>
      <c r="I63" s="171"/>
    </row>
    <row r="64" spans="2:9" s="102" customFormat="1" ht="18" customHeight="1">
      <c r="B64" s="172"/>
      <c r="C64" s="172"/>
      <c r="D64" s="92"/>
      <c r="E64" s="92"/>
      <c r="F64" s="113"/>
      <c r="G64" s="170"/>
      <c r="H64" s="93"/>
      <c r="I64" s="171"/>
    </row>
    <row r="65" spans="2:9" s="102" customFormat="1" ht="18" customHeight="1">
      <c r="B65" s="169"/>
      <c r="C65" s="92"/>
      <c r="D65" s="92"/>
      <c r="E65" s="92"/>
      <c r="F65" s="113"/>
      <c r="G65" s="170"/>
      <c r="H65" s="93"/>
      <c r="I65" s="171"/>
    </row>
    <row r="66" spans="2:9" s="102" customFormat="1" ht="18" customHeight="1">
      <c r="B66" s="169"/>
      <c r="C66" s="92"/>
      <c r="D66" s="92"/>
      <c r="E66" s="92"/>
      <c r="F66" s="113"/>
      <c r="G66" s="170"/>
      <c r="H66" s="93"/>
      <c r="I66" s="171"/>
    </row>
    <row r="67" spans="2:9" s="102" customFormat="1" ht="18" customHeight="1">
      <c r="B67" s="169"/>
      <c r="C67" s="92"/>
      <c r="D67" s="92"/>
      <c r="E67" s="92"/>
      <c r="F67" s="113"/>
      <c r="G67" s="170"/>
      <c r="H67" s="93"/>
      <c r="I67" s="171"/>
    </row>
    <row r="68" spans="2:9" s="102" customFormat="1" ht="18" customHeight="1">
      <c r="B68" s="169"/>
      <c r="C68" s="92"/>
      <c r="D68" s="92"/>
      <c r="E68" s="92"/>
      <c r="F68" s="113"/>
      <c r="G68" s="170"/>
      <c r="H68" s="93"/>
      <c r="I68" s="171"/>
    </row>
    <row r="69" spans="2:9" s="102" customFormat="1" ht="18" customHeight="1">
      <c r="B69" s="169"/>
      <c r="C69" s="92"/>
      <c r="D69" s="92"/>
      <c r="E69" s="92"/>
      <c r="F69" s="113"/>
      <c r="G69" s="170"/>
      <c r="H69" s="93"/>
      <c r="I69" s="171"/>
    </row>
    <row r="70" spans="2:9" s="102" customFormat="1" ht="18" customHeight="1">
      <c r="B70" s="169"/>
      <c r="C70" s="92"/>
      <c r="D70" s="92"/>
      <c r="E70" s="92"/>
      <c r="F70" s="113"/>
      <c r="G70" s="170"/>
      <c r="H70" s="93"/>
      <c r="I70" s="171"/>
    </row>
    <row r="71" spans="2:9" s="102" customFormat="1" ht="18" customHeight="1">
      <c r="B71" s="169"/>
      <c r="C71" s="92"/>
      <c r="D71" s="92"/>
      <c r="E71" s="92"/>
      <c r="F71" s="113"/>
      <c r="G71" s="170"/>
      <c r="H71" s="93"/>
      <c r="I71" s="171"/>
    </row>
    <row r="72" spans="2:9" s="102" customFormat="1" ht="18" customHeight="1">
      <c r="B72" s="169"/>
      <c r="C72" s="92"/>
      <c r="D72" s="92"/>
      <c r="E72" s="92"/>
      <c r="F72" s="113"/>
      <c r="G72" s="170"/>
      <c r="H72" s="93"/>
      <c r="I72" s="171"/>
    </row>
    <row r="73" spans="2:9" s="102" customFormat="1" ht="18" customHeight="1">
      <c r="B73" s="169"/>
      <c r="C73" s="92"/>
      <c r="D73" s="92"/>
      <c r="E73" s="92"/>
      <c r="F73" s="113"/>
      <c r="G73" s="170"/>
      <c r="H73" s="93"/>
      <c r="I73" s="171"/>
    </row>
    <row r="74" spans="2:9" s="102" customFormat="1" ht="18" customHeight="1">
      <c r="B74" s="169"/>
      <c r="C74" s="92"/>
      <c r="D74" s="92"/>
      <c r="E74" s="92"/>
      <c r="F74" s="113"/>
      <c r="G74" s="170"/>
      <c r="H74" s="93"/>
      <c r="I74" s="171"/>
    </row>
    <row r="75" spans="2:9">
      <c r="B75" s="169"/>
      <c r="C75" s="92"/>
      <c r="D75" s="92"/>
      <c r="E75" s="92"/>
      <c r="F75" s="113"/>
      <c r="G75" s="170"/>
      <c r="H75" s="93"/>
      <c r="I75" s="171"/>
    </row>
  </sheetData>
  <mergeCells count="12">
    <mergeCell ref="B38:I38"/>
    <mergeCell ref="B35:I35"/>
    <mergeCell ref="D1:I2"/>
    <mergeCell ref="B33:I33"/>
    <mergeCell ref="B34:I34"/>
    <mergeCell ref="B36:I36"/>
    <mergeCell ref="B27:I27"/>
    <mergeCell ref="B28:I28"/>
    <mergeCell ref="B29:I29"/>
    <mergeCell ref="B30:I30"/>
    <mergeCell ref="B31:I31"/>
    <mergeCell ref="B32:I32"/>
  </mergeCells>
  <pageMargins left="0.35433070866141736" right="0.23622047244094491" top="0.78740157480314965" bottom="0.39370078740157483" header="0.51181102362204722" footer="0.51181102362204722"/>
  <pageSetup paperSize="9" fitToWidth="0" orientation="portrait" r:id="rId1"/>
  <headerFooter alignWithMargins="0">
    <oddHeader>&amp;C
&amp;RSouhrn nákladů CÚ 2017/I</oddHeader>
    <oddFooter xml:space="preserve">&amp;C&amp;P/&amp;N&amp;RVypracoval:
</oddFooter>
  </headerFooter>
  <rowBreaks count="1" manualBreakCount="1">
    <brk id="25"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23"/>
  <sheetViews>
    <sheetView showGridLines="0" zoomScaleNormal="100" zoomScaleSheetLayoutView="100" workbookViewId="0">
      <selection activeCell="C4" sqref="C4"/>
    </sheetView>
  </sheetViews>
  <sheetFormatPr defaultColWidth="9.33203125" defaultRowHeight="15"/>
  <cols>
    <col min="1" max="1" width="7.33203125" style="78" customWidth="1"/>
    <col min="2" max="2" width="8.1640625" style="78" customWidth="1"/>
    <col min="3" max="3" width="45.6640625" style="78" customWidth="1"/>
    <col min="4" max="4" width="6.83203125" style="78" bestFit="1" customWidth="1"/>
    <col min="5" max="5" width="10" style="78" customWidth="1"/>
    <col min="6" max="6" width="12.6640625" style="78" bestFit="1" customWidth="1"/>
    <col min="7" max="7" width="15.33203125" style="78" bestFit="1" customWidth="1"/>
    <col min="8" max="8" width="58.83203125" style="78" customWidth="1"/>
    <col min="9" max="9" width="16" style="78" customWidth="1"/>
    <col min="10" max="16384" width="9.33203125" style="78"/>
  </cols>
  <sheetData>
    <row r="1" spans="1:12" s="2" customFormat="1" ht="18">
      <c r="A1" s="8" t="s">
        <v>25</v>
      </c>
      <c r="B1" s="9"/>
      <c r="C1" s="9"/>
      <c r="D1" s="10"/>
      <c r="E1" s="9"/>
      <c r="F1" s="9"/>
      <c r="G1" s="9"/>
      <c r="H1" s="9"/>
    </row>
    <row r="2" spans="1:12" s="2" customFormat="1" ht="11.25">
      <c r="A2" s="9" t="s">
        <v>12</v>
      </c>
      <c r="B2" s="9"/>
      <c r="C2" s="11"/>
      <c r="D2" s="10"/>
      <c r="E2" s="9"/>
      <c r="F2" s="9"/>
      <c r="G2" s="9"/>
      <c r="H2" s="9"/>
    </row>
    <row r="3" spans="1:12" s="2" customFormat="1" ht="11.25">
      <c r="A3" s="9" t="s">
        <v>13</v>
      </c>
      <c r="B3" s="9"/>
      <c r="C3" s="11" t="s">
        <v>99</v>
      </c>
      <c r="D3" s="10"/>
      <c r="E3" s="9"/>
      <c r="F3" s="9"/>
      <c r="G3" s="9" t="s">
        <v>11</v>
      </c>
      <c r="H3" s="11"/>
    </row>
    <row r="4" spans="1:12" s="2" customFormat="1" ht="11.25">
      <c r="A4" s="9" t="s">
        <v>0</v>
      </c>
      <c r="B4" s="9"/>
      <c r="C4" s="59" t="s">
        <v>29</v>
      </c>
      <c r="D4" s="10"/>
      <c r="E4" s="9"/>
      <c r="F4" s="9"/>
      <c r="G4" s="9" t="s">
        <v>1</v>
      </c>
      <c r="H4" s="11"/>
    </row>
    <row r="5" spans="1:12" s="2" customFormat="1" ht="11.25">
      <c r="A5" s="18" t="s">
        <v>16</v>
      </c>
      <c r="B5" s="19"/>
      <c r="C5" s="9"/>
      <c r="D5" s="10"/>
      <c r="E5" s="9"/>
      <c r="F5" s="9"/>
      <c r="G5" s="9"/>
      <c r="H5" s="9"/>
    </row>
    <row r="6" spans="1:12" s="58" customFormat="1" ht="7.5" customHeight="1" thickBot="1">
      <c r="A6" s="56"/>
      <c r="B6" s="56"/>
      <c r="C6" s="56"/>
      <c r="D6" s="57"/>
      <c r="E6" s="56"/>
      <c r="F6" s="56"/>
      <c r="G6" s="56"/>
      <c r="H6" s="56"/>
    </row>
    <row r="7" spans="1:12" s="58" customFormat="1" ht="24.75" customHeight="1" thickBot="1">
      <c r="A7" s="60" t="s">
        <v>2</v>
      </c>
      <c r="B7" s="60" t="s">
        <v>3</v>
      </c>
      <c r="C7" s="60" t="s">
        <v>4</v>
      </c>
      <c r="D7" s="60" t="s">
        <v>5</v>
      </c>
      <c r="E7" s="60" t="s">
        <v>6</v>
      </c>
      <c r="F7" s="60" t="s">
        <v>7</v>
      </c>
      <c r="G7" s="60" t="s">
        <v>8</v>
      </c>
      <c r="H7" s="60" t="s">
        <v>30</v>
      </c>
    </row>
    <row r="8" spans="1:12" s="58" customFormat="1" ht="12.75" customHeight="1" thickBot="1">
      <c r="A8" s="60" t="s">
        <v>28</v>
      </c>
      <c r="B8" s="60">
        <v>2</v>
      </c>
      <c r="C8" s="60">
        <v>3</v>
      </c>
      <c r="D8" s="60">
        <v>4</v>
      </c>
      <c r="E8" s="60">
        <v>5</v>
      </c>
      <c r="F8" s="60">
        <v>6</v>
      </c>
      <c r="G8" s="60">
        <v>7</v>
      </c>
      <c r="H8" s="60">
        <v>8</v>
      </c>
    </row>
    <row r="9" spans="1:12" s="58" customFormat="1" ht="5.25" customHeight="1">
      <c r="A9" s="56"/>
      <c r="B9" s="56"/>
      <c r="C9" s="56"/>
      <c r="D9" s="57"/>
      <c r="E9" s="56"/>
      <c r="F9" s="56"/>
      <c r="G9" s="56"/>
      <c r="H9" s="56"/>
    </row>
    <row r="10" spans="1:12" s="14" customFormat="1" ht="11.25">
      <c r="A10" s="20"/>
      <c r="B10" s="21"/>
      <c r="C10" s="21" t="s">
        <v>9</v>
      </c>
      <c r="D10" s="22"/>
      <c r="E10" s="23"/>
      <c r="F10" s="25"/>
      <c r="G10" s="26">
        <f>SUBTOTAL(9,G11:G24)</f>
        <v>0</v>
      </c>
      <c r="H10" s="24"/>
      <c r="I10" s="36"/>
      <c r="J10" s="36"/>
      <c r="K10" s="36"/>
      <c r="L10" s="24"/>
    </row>
    <row r="11" spans="1:12" s="67" customFormat="1" ht="21" customHeight="1">
      <c r="A11" s="61"/>
      <c r="B11" s="62"/>
      <c r="C11" s="63" t="s">
        <v>31</v>
      </c>
      <c r="D11" s="63"/>
      <c r="E11" s="64"/>
      <c r="F11" s="65"/>
      <c r="G11" s="66">
        <f>SUBTOTAL(9,G12:G12)</f>
        <v>0</v>
      </c>
      <c r="H11" s="63"/>
    </row>
    <row r="12" spans="1:12" s="41" customFormat="1" ht="78.75">
      <c r="A12" s="68">
        <f>MAX(A8:A11)+1</f>
        <v>1</v>
      </c>
      <c r="B12" s="196" t="s">
        <v>69</v>
      </c>
      <c r="C12" s="69" t="s">
        <v>32</v>
      </c>
      <c r="D12" s="70" t="s">
        <v>27</v>
      </c>
      <c r="E12" s="71">
        <v>1</v>
      </c>
      <c r="F12" s="72"/>
      <c r="G12" s="73">
        <f>ROUND(E12*F12,2)</f>
        <v>0</v>
      </c>
      <c r="H12" s="74" t="s">
        <v>131</v>
      </c>
    </row>
    <row r="13" spans="1:12" s="67" customFormat="1" ht="21" customHeight="1">
      <c r="A13" s="61"/>
      <c r="B13" s="62"/>
      <c r="C13" s="63" t="s">
        <v>33</v>
      </c>
      <c r="D13" s="63"/>
      <c r="E13" s="64"/>
      <c r="F13" s="65"/>
      <c r="G13" s="66">
        <f>SUBTOTAL(9,G14:G14)</f>
        <v>0</v>
      </c>
      <c r="H13" s="63"/>
    </row>
    <row r="14" spans="1:12" s="41" customFormat="1" ht="11.25">
      <c r="A14" s="68">
        <f>MAX(A10:A13)+1</f>
        <v>2</v>
      </c>
      <c r="B14" s="196" t="s">
        <v>70</v>
      </c>
      <c r="C14" s="69" t="s">
        <v>34</v>
      </c>
      <c r="D14" s="70" t="s">
        <v>18</v>
      </c>
      <c r="E14" s="71">
        <v>1</v>
      </c>
      <c r="F14" s="72"/>
      <c r="G14" s="75">
        <f>ROUND(E14*F14,2)</f>
        <v>0</v>
      </c>
      <c r="H14" s="74" t="s">
        <v>130</v>
      </c>
    </row>
    <row r="15" spans="1:12" s="67" customFormat="1" ht="21" customHeight="1">
      <c r="A15" s="61"/>
      <c r="B15" s="62"/>
      <c r="C15" s="63" t="s">
        <v>35</v>
      </c>
      <c r="D15" s="63"/>
      <c r="E15" s="64"/>
      <c r="F15" s="65"/>
      <c r="G15" s="66">
        <f>SUBTOTAL(9,G16:G18)</f>
        <v>0</v>
      </c>
      <c r="H15" s="63"/>
    </row>
    <row r="16" spans="1:12" s="41" customFormat="1" ht="11.25">
      <c r="A16" s="68">
        <f>MAX(A12:A15)+1</f>
        <v>3</v>
      </c>
      <c r="B16" s="196" t="s">
        <v>71</v>
      </c>
      <c r="C16" s="69" t="s">
        <v>36</v>
      </c>
      <c r="D16" s="70" t="s">
        <v>27</v>
      </c>
      <c r="E16" s="71">
        <v>1</v>
      </c>
      <c r="F16" s="72"/>
      <c r="G16" s="73">
        <f>ROUND(E16*F16,2)</f>
        <v>0</v>
      </c>
      <c r="H16" s="74"/>
    </row>
    <row r="17" spans="1:8" s="41" customFormat="1" ht="11.25">
      <c r="A17" s="68">
        <f>MAX(A13:A16)+1</f>
        <v>4</v>
      </c>
      <c r="B17" s="196" t="s">
        <v>71</v>
      </c>
      <c r="C17" s="69" t="s">
        <v>60</v>
      </c>
      <c r="D17" s="70" t="s">
        <v>27</v>
      </c>
      <c r="E17" s="71">
        <v>1</v>
      </c>
      <c r="F17" s="72"/>
      <c r="G17" s="73">
        <f>ROUND(E17*F17,2)</f>
        <v>0</v>
      </c>
      <c r="H17" s="74"/>
    </row>
    <row r="18" spans="1:8" s="41" customFormat="1" ht="11.25">
      <c r="A18" s="68">
        <f>MAX(A15:A17)+1</f>
        <v>5</v>
      </c>
      <c r="B18" s="196" t="s">
        <v>71</v>
      </c>
      <c r="C18" s="69" t="s">
        <v>37</v>
      </c>
      <c r="D18" s="70" t="s">
        <v>27</v>
      </c>
      <c r="E18" s="76">
        <v>1</v>
      </c>
      <c r="F18" s="77"/>
      <c r="G18" s="75">
        <f>ROUND(E18*F18,2)</f>
        <v>0</v>
      </c>
      <c r="H18" s="74"/>
    </row>
    <row r="19" spans="1:8" s="67" customFormat="1" ht="21" customHeight="1">
      <c r="A19" s="61"/>
      <c r="B19" s="62"/>
      <c r="C19" s="63" t="s">
        <v>38</v>
      </c>
      <c r="D19" s="63"/>
      <c r="E19" s="64"/>
      <c r="F19" s="65"/>
      <c r="G19" s="66">
        <f>SUBTOTAL(9,G20:G23)</f>
        <v>0</v>
      </c>
      <c r="H19" s="63"/>
    </row>
    <row r="20" spans="1:8" s="41" customFormat="1" ht="11.25">
      <c r="A20" s="68">
        <f>MAX(A18:A19)+1</f>
        <v>6</v>
      </c>
      <c r="B20" s="196" t="s">
        <v>72</v>
      </c>
      <c r="C20" s="69" t="s">
        <v>39</v>
      </c>
      <c r="D20" s="70" t="s">
        <v>27</v>
      </c>
      <c r="E20" s="71">
        <v>1</v>
      </c>
      <c r="F20" s="72"/>
      <c r="G20" s="75">
        <f>ROUND(E20*F20,2)</f>
        <v>0</v>
      </c>
      <c r="H20" s="74"/>
    </row>
    <row r="21" spans="1:8" s="41" customFormat="1" ht="22.5">
      <c r="A21" s="68">
        <f>MAX(A19:A20)+1</f>
        <v>7</v>
      </c>
      <c r="B21" s="196" t="s">
        <v>73</v>
      </c>
      <c r="C21" s="69" t="s">
        <v>126</v>
      </c>
      <c r="D21" s="70" t="s">
        <v>27</v>
      </c>
      <c r="E21" s="71">
        <v>1</v>
      </c>
      <c r="F21" s="72"/>
      <c r="G21" s="75">
        <f>ROUND(E21*F21,2)</f>
        <v>0</v>
      </c>
      <c r="H21" s="74"/>
    </row>
    <row r="22" spans="1:8" s="41" customFormat="1" ht="123.75">
      <c r="A22" s="68">
        <f t="shared" ref="A22" si="0">MAX(A20:A21)+1</f>
        <v>8</v>
      </c>
      <c r="B22" s="196" t="s">
        <v>95</v>
      </c>
      <c r="C22" s="69" t="s">
        <v>129</v>
      </c>
      <c r="D22" s="70" t="s">
        <v>27</v>
      </c>
      <c r="E22" s="76">
        <v>1</v>
      </c>
      <c r="F22" s="77"/>
      <c r="G22" s="75">
        <f>ROUND(E22*F22,2)</f>
        <v>0</v>
      </c>
      <c r="H22" s="74" t="s">
        <v>96</v>
      </c>
    </row>
    <row r="23" spans="1:8" s="41" customFormat="1" ht="11.25">
      <c r="A23" s="68">
        <f>MAX(A20:A21)+1</f>
        <v>8</v>
      </c>
      <c r="B23" s="69" t="s">
        <v>127</v>
      </c>
      <c r="C23" s="69" t="s">
        <v>128</v>
      </c>
      <c r="D23" s="70" t="s">
        <v>27</v>
      </c>
      <c r="E23" s="76">
        <v>1</v>
      </c>
      <c r="F23" s="77"/>
      <c r="G23" s="75">
        <f>ROUND(E23*F23,2)</f>
        <v>0</v>
      </c>
      <c r="H23" s="74"/>
    </row>
  </sheetData>
  <printOptions horizontalCentered="1"/>
  <pageMargins left="0.78740157480314965" right="0.59055118110236227" top="0.56000000000000005" bottom="0.37" header="0.51181102362204722" footer="0.26"/>
  <pageSetup paperSize="9" fitToWidth="0" fitToHeight="0" orientation="landscape" blackAndWhite="1" r:id="rId1"/>
  <headerFooter alignWithMargins="0">
    <oddFooter>&amp;C&amp;8Strana &amp;P z &amp;N&amp;R&amp;8&amp;A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showZeros="0" tabSelected="1" topLeftCell="A40" zoomScaleNormal="100" zoomScaleSheetLayoutView="100" workbookViewId="0">
      <selection activeCell="C3" sqref="C3"/>
    </sheetView>
  </sheetViews>
  <sheetFormatPr defaultColWidth="10.5" defaultRowHeight="10.5"/>
  <cols>
    <col min="1" max="1" width="3.5" style="3" customWidth="1"/>
    <col min="2" max="2" width="8.1640625" style="4" customWidth="1"/>
    <col min="3" max="3" width="41.1640625" style="4" customWidth="1"/>
    <col min="4" max="4" width="5.1640625" style="5" customWidth="1"/>
    <col min="5" max="5" width="10.5" style="6" customWidth="1"/>
    <col min="6" max="6" width="10.33203125" style="7" customWidth="1"/>
    <col min="7" max="7" width="13.5" style="7" customWidth="1"/>
    <col min="8" max="8" width="10.1640625" style="6" customWidth="1"/>
    <col min="9" max="9" width="9.33203125" style="6" customWidth="1"/>
    <col min="10" max="10" width="9.83203125" style="6" customWidth="1"/>
    <col min="11" max="11" width="10" style="6" customWidth="1"/>
    <col min="12" max="12" width="50.6640625" style="6" customWidth="1"/>
    <col min="13" max="16384" width="10.5" style="1"/>
  </cols>
  <sheetData>
    <row r="1" spans="1:12" s="2" customFormat="1" ht="18">
      <c r="A1" s="8" t="s">
        <v>25</v>
      </c>
      <c r="B1" s="9"/>
      <c r="C1" s="9"/>
      <c r="D1" s="10"/>
      <c r="E1" s="9"/>
      <c r="F1" s="9"/>
      <c r="G1" s="9"/>
      <c r="H1" s="9"/>
      <c r="I1" s="9"/>
      <c r="J1" s="9"/>
      <c r="K1" s="9"/>
      <c r="L1" s="9"/>
    </row>
    <row r="2" spans="1:12" s="2" customFormat="1" ht="11.25">
      <c r="A2" s="9" t="s">
        <v>12</v>
      </c>
      <c r="B2" s="9"/>
      <c r="C2" s="11" t="s">
        <v>99</v>
      </c>
      <c r="D2" s="10"/>
      <c r="E2" s="9"/>
      <c r="F2" s="9"/>
      <c r="G2" s="9"/>
      <c r="H2" s="9"/>
      <c r="I2" s="9"/>
      <c r="J2" s="9"/>
      <c r="K2" s="9"/>
      <c r="L2" s="9" t="s">
        <v>94</v>
      </c>
    </row>
    <row r="3" spans="1:12" s="2" customFormat="1" ht="11.25">
      <c r="A3" s="9" t="s">
        <v>13</v>
      </c>
      <c r="B3" s="9"/>
      <c r="C3" s="11" t="s">
        <v>101</v>
      </c>
      <c r="D3" s="10"/>
      <c r="E3" s="9"/>
      <c r="F3" s="9"/>
      <c r="G3" s="9" t="s">
        <v>11</v>
      </c>
      <c r="H3" s="11"/>
      <c r="I3" s="9"/>
      <c r="J3" s="9" t="s">
        <v>68</v>
      </c>
      <c r="K3" s="9"/>
      <c r="L3" s="9" t="s">
        <v>113</v>
      </c>
    </row>
    <row r="4" spans="1:12" s="2" customFormat="1" ht="11.25">
      <c r="A4" s="9" t="s">
        <v>0</v>
      </c>
      <c r="B4" s="9"/>
      <c r="C4" s="11"/>
      <c r="D4" s="10"/>
      <c r="E4" s="9"/>
      <c r="F4" s="9"/>
      <c r="G4" s="9" t="s">
        <v>1</v>
      </c>
      <c r="H4" s="11"/>
      <c r="I4" s="9"/>
      <c r="J4" s="11">
        <v>0</v>
      </c>
      <c r="K4" s="9"/>
      <c r="L4" s="9"/>
    </row>
    <row r="5" spans="1:12" s="2" customFormat="1" ht="11.25">
      <c r="A5" s="18" t="s">
        <v>16</v>
      </c>
      <c r="B5" s="19"/>
      <c r="C5" s="9"/>
      <c r="D5" s="10"/>
      <c r="E5" s="9"/>
      <c r="F5" s="9"/>
      <c r="G5" s="9"/>
      <c r="H5" s="9"/>
      <c r="I5" s="9"/>
      <c r="J5" s="9"/>
      <c r="K5" s="9"/>
      <c r="L5" s="9"/>
    </row>
    <row r="6" spans="1:12" s="2" customFormat="1" ht="22.5">
      <c r="A6" s="15" t="s">
        <v>2</v>
      </c>
      <c r="B6" s="16" t="s">
        <v>3</v>
      </c>
      <c r="C6" s="16" t="s">
        <v>4</v>
      </c>
      <c r="D6" s="16" t="s">
        <v>5</v>
      </c>
      <c r="E6" s="16" t="s">
        <v>6</v>
      </c>
      <c r="F6" s="16" t="s">
        <v>7</v>
      </c>
      <c r="G6" s="16" t="s">
        <v>8</v>
      </c>
      <c r="H6" s="16" t="s">
        <v>97</v>
      </c>
      <c r="I6" s="16" t="s">
        <v>15</v>
      </c>
      <c r="J6" s="16" t="s">
        <v>19</v>
      </c>
      <c r="K6" s="16" t="s">
        <v>20</v>
      </c>
      <c r="L6" s="16" t="s">
        <v>62</v>
      </c>
    </row>
    <row r="7" spans="1:12" s="2" customFormat="1" ht="11.25">
      <c r="A7" s="17">
        <v>1</v>
      </c>
      <c r="B7" s="17">
        <v>2</v>
      </c>
      <c r="C7" s="17">
        <v>3</v>
      </c>
      <c r="D7" s="17">
        <v>4</v>
      </c>
      <c r="E7" s="17">
        <v>5</v>
      </c>
      <c r="F7" s="17">
        <v>6</v>
      </c>
      <c r="G7" s="17">
        <v>7</v>
      </c>
      <c r="H7" s="17">
        <v>8</v>
      </c>
      <c r="I7" s="17">
        <v>9</v>
      </c>
      <c r="J7" s="17">
        <v>10</v>
      </c>
      <c r="K7" s="17">
        <v>11</v>
      </c>
      <c r="L7" s="17">
        <v>12</v>
      </c>
    </row>
    <row r="8" spans="1:12" s="2" customFormat="1">
      <c r="A8" s="12"/>
      <c r="B8" s="12"/>
      <c r="C8" s="12"/>
      <c r="D8" s="13"/>
      <c r="E8" s="12"/>
      <c r="F8" s="12"/>
      <c r="G8" s="12"/>
      <c r="H8" s="12"/>
      <c r="I8" s="12"/>
      <c r="J8" s="12"/>
      <c r="K8" s="12"/>
      <c r="L8" s="12"/>
    </row>
    <row r="9" spans="1:12" s="14" customFormat="1" ht="11.25">
      <c r="A9" s="20"/>
      <c r="B9" s="21"/>
      <c r="C9" s="21" t="s">
        <v>9</v>
      </c>
      <c r="D9" s="22"/>
      <c r="E9" s="23"/>
      <c r="F9" s="25"/>
      <c r="G9" s="175">
        <f>SUBTOTAL(9,G10:G95)</f>
        <v>0</v>
      </c>
      <c r="H9" s="24"/>
      <c r="I9" s="175">
        <f>SUBTOTAL(9,I14:I50)</f>
        <v>0</v>
      </c>
      <c r="J9" s="36"/>
      <c r="K9" s="36"/>
      <c r="L9" s="24"/>
    </row>
    <row r="10" spans="1:12" s="14" customFormat="1" ht="12">
      <c r="A10" s="199"/>
      <c r="B10" s="205" t="s">
        <v>132</v>
      </c>
      <c r="C10" s="200" t="s">
        <v>133</v>
      </c>
      <c r="D10" s="201"/>
      <c r="E10" s="202"/>
      <c r="F10" s="203"/>
      <c r="G10" s="204">
        <f>SUBTOTAL(9,G11:G13)</f>
        <v>0</v>
      </c>
      <c r="H10" s="202"/>
      <c r="I10" s="204"/>
      <c r="J10" s="202"/>
      <c r="K10" s="204"/>
      <c r="L10" s="204"/>
    </row>
    <row r="11" spans="1:12" s="219" customFormat="1" ht="33.75">
      <c r="A11" s="207">
        <v>1</v>
      </c>
      <c r="B11" s="215" t="s">
        <v>134</v>
      </c>
      <c r="C11" s="206" t="s">
        <v>135</v>
      </c>
      <c r="D11" s="215" t="s">
        <v>136</v>
      </c>
      <c r="E11" s="214">
        <f>K15</f>
        <v>8.1</v>
      </c>
      <c r="F11" s="208"/>
      <c r="G11" s="216">
        <f t="shared" ref="G11:G13" si="0">ROUND(E11*F11,2)</f>
        <v>0</v>
      </c>
      <c r="H11" s="210"/>
      <c r="I11" s="211">
        <v>0</v>
      </c>
      <c r="J11" s="210"/>
      <c r="K11" s="212"/>
      <c r="L11" s="218" t="s">
        <v>137</v>
      </c>
    </row>
    <row r="12" spans="1:12" s="219" customFormat="1" ht="33.75">
      <c r="A12" s="207">
        <f>MAX(A6:A11)+1</f>
        <v>2</v>
      </c>
      <c r="B12" s="215" t="s">
        <v>134</v>
      </c>
      <c r="C12" s="206" t="s">
        <v>135</v>
      </c>
      <c r="D12" s="215" t="s">
        <v>136</v>
      </c>
      <c r="E12" s="214">
        <f>K17</f>
        <v>17.399999999999999</v>
      </c>
      <c r="F12" s="208"/>
      <c r="G12" s="216">
        <f t="shared" si="0"/>
        <v>0</v>
      </c>
      <c r="H12" s="210"/>
      <c r="I12" s="211">
        <v>0</v>
      </c>
      <c r="J12" s="210"/>
      <c r="K12" s="212"/>
      <c r="L12" s="218" t="s">
        <v>210</v>
      </c>
    </row>
    <row r="13" spans="1:12" s="219" customFormat="1" ht="33.75">
      <c r="A13" s="207">
        <f>MAX(A7:A12)+1</f>
        <v>3</v>
      </c>
      <c r="B13" s="215" t="s">
        <v>134</v>
      </c>
      <c r="C13" s="206" t="s">
        <v>135</v>
      </c>
      <c r="D13" s="215" t="s">
        <v>136</v>
      </c>
      <c r="E13" s="214">
        <f>K16</f>
        <v>11.05</v>
      </c>
      <c r="F13" s="208"/>
      <c r="G13" s="216">
        <f t="shared" si="0"/>
        <v>0</v>
      </c>
      <c r="H13" s="210"/>
      <c r="I13" s="211">
        <v>0</v>
      </c>
      <c r="J13" s="210"/>
      <c r="K13" s="212"/>
      <c r="L13" s="218" t="s">
        <v>209</v>
      </c>
    </row>
    <row r="14" spans="1:12" s="217" customFormat="1" ht="21.75" customHeight="1">
      <c r="A14" s="188"/>
      <c r="B14" s="189">
        <v>1</v>
      </c>
      <c r="C14" s="190" t="s">
        <v>17</v>
      </c>
      <c r="D14" s="191"/>
      <c r="E14" s="192"/>
      <c r="F14" s="193"/>
      <c r="G14" s="194">
        <f>SUBTOTAL(9,G15:G26)</f>
        <v>0</v>
      </c>
      <c r="H14" s="192"/>
      <c r="I14" s="194"/>
      <c r="J14" s="192"/>
      <c r="K14" s="194"/>
      <c r="L14" s="194"/>
    </row>
    <row r="15" spans="1:12" s="209" customFormat="1" ht="63.6" customHeight="1">
      <c r="A15" s="207">
        <f>MAX(A9:A14)+1</f>
        <v>4</v>
      </c>
      <c r="B15" s="215">
        <v>113138</v>
      </c>
      <c r="C15" s="206" t="s">
        <v>74</v>
      </c>
      <c r="D15" s="215" t="s">
        <v>201</v>
      </c>
      <c r="E15" s="214">
        <v>4.5</v>
      </c>
      <c r="F15" s="208"/>
      <c r="G15" s="216">
        <f t="shared" ref="G15:G19" si="1">ROUND(E15*F15,2)</f>
        <v>0</v>
      </c>
      <c r="H15" s="210"/>
      <c r="I15" s="211">
        <f>680*H15</f>
        <v>0</v>
      </c>
      <c r="J15" s="210">
        <v>1.8</v>
      </c>
      <c r="K15" s="212">
        <f>ROUND(E15*J15,3)-I15</f>
        <v>8.1</v>
      </c>
      <c r="L15" s="218" t="s">
        <v>76</v>
      </c>
    </row>
    <row r="16" spans="1:12" s="209" customFormat="1" ht="83.25" customHeight="1">
      <c r="A16" s="207">
        <f t="shared" ref="A16:A26" si="2">MAX(A14:A15)+1</f>
        <v>5</v>
      </c>
      <c r="B16" s="215">
        <v>113328</v>
      </c>
      <c r="C16" s="206" t="s">
        <v>75</v>
      </c>
      <c r="D16" s="215" t="s">
        <v>201</v>
      </c>
      <c r="E16" s="214">
        <v>8.5</v>
      </c>
      <c r="F16" s="208"/>
      <c r="G16" s="216">
        <f t="shared" ref="G16" si="3">ROUND(E16*F16,2)</f>
        <v>0</v>
      </c>
      <c r="H16" s="210"/>
      <c r="I16" s="211">
        <f>680*H16</f>
        <v>0</v>
      </c>
      <c r="J16" s="210">
        <v>1.3</v>
      </c>
      <c r="K16" s="212">
        <f>ROUND(E16*J16,3)-I16</f>
        <v>11.05</v>
      </c>
      <c r="L16" s="218" t="s">
        <v>77</v>
      </c>
    </row>
    <row r="17" spans="1:12" s="209" customFormat="1" ht="31.5" customHeight="1">
      <c r="A17" s="207">
        <f t="shared" si="2"/>
        <v>6</v>
      </c>
      <c r="B17" s="220" t="s">
        <v>78</v>
      </c>
      <c r="C17" s="206" t="s">
        <v>79</v>
      </c>
      <c r="D17" s="215" t="s">
        <v>145</v>
      </c>
      <c r="E17" s="214">
        <v>60</v>
      </c>
      <c r="F17" s="208"/>
      <c r="G17" s="216">
        <f t="shared" si="1"/>
        <v>0</v>
      </c>
      <c r="H17" s="210"/>
      <c r="I17" s="211">
        <f t="shared" ref="I17:I20" si="4">ROUND(E17*H17,3)</f>
        <v>0</v>
      </c>
      <c r="J17" s="210">
        <v>0.28999999999999998</v>
      </c>
      <c r="K17" s="212">
        <f t="shared" ref="K17:K20" si="5">ROUND(E17*J17,3)</f>
        <v>17.399999999999999</v>
      </c>
      <c r="L17" s="218" t="s">
        <v>205</v>
      </c>
    </row>
    <row r="18" spans="1:12" s="209" customFormat="1" ht="36.75" customHeight="1">
      <c r="A18" s="207">
        <f t="shared" si="2"/>
        <v>7</v>
      </c>
      <c r="B18" s="215" t="s">
        <v>203</v>
      </c>
      <c r="C18" s="206" t="s">
        <v>80</v>
      </c>
      <c r="D18" s="215" t="s">
        <v>201</v>
      </c>
      <c r="E18" s="214">
        <v>39</v>
      </c>
      <c r="F18" s="208"/>
      <c r="G18" s="216">
        <f t="shared" ref="G18" si="6">ROUND(E18*F18,2)</f>
        <v>0</v>
      </c>
      <c r="H18" s="210"/>
      <c r="I18" s="211"/>
      <c r="J18" s="210"/>
      <c r="K18" s="212"/>
      <c r="L18" s="218" t="s">
        <v>204</v>
      </c>
    </row>
    <row r="19" spans="1:12" s="209" customFormat="1" ht="337.5">
      <c r="A19" s="207">
        <f t="shared" si="2"/>
        <v>8</v>
      </c>
      <c r="B19" s="215" t="s">
        <v>199</v>
      </c>
      <c r="C19" s="206" t="s">
        <v>200</v>
      </c>
      <c r="D19" s="215" t="s">
        <v>201</v>
      </c>
      <c r="E19" s="214">
        <v>35</v>
      </c>
      <c r="F19" s="208"/>
      <c r="G19" s="216">
        <f t="shared" si="1"/>
        <v>0</v>
      </c>
      <c r="H19" s="210"/>
      <c r="I19" s="211">
        <f t="shared" si="4"/>
        <v>0</v>
      </c>
      <c r="J19" s="210"/>
      <c r="K19" s="212">
        <f t="shared" si="5"/>
        <v>0</v>
      </c>
      <c r="L19" s="218" t="s">
        <v>202</v>
      </c>
    </row>
    <row r="20" spans="1:12" s="209" customFormat="1" ht="22.5">
      <c r="A20" s="207">
        <f>MAX(A19:A19)+1</f>
        <v>9</v>
      </c>
      <c r="B20" s="215">
        <v>18110</v>
      </c>
      <c r="C20" s="206" t="s">
        <v>81</v>
      </c>
      <c r="D20" s="215" t="s">
        <v>158</v>
      </c>
      <c r="E20" s="214">
        <v>199</v>
      </c>
      <c r="F20" s="208"/>
      <c r="G20" s="216">
        <f t="shared" ref="G20:G26" si="7">ROUND(E20*F20,2)</f>
        <v>0</v>
      </c>
      <c r="H20" s="210"/>
      <c r="I20" s="211">
        <f t="shared" si="4"/>
        <v>0</v>
      </c>
      <c r="J20" s="210"/>
      <c r="K20" s="212">
        <f t="shared" si="5"/>
        <v>0</v>
      </c>
      <c r="L20" s="213" t="s">
        <v>138</v>
      </c>
    </row>
    <row r="21" spans="1:12" s="217" customFormat="1" ht="21.75" customHeight="1">
      <c r="A21" s="207">
        <f t="shared" si="2"/>
        <v>10</v>
      </c>
      <c r="B21" s="215">
        <v>18130</v>
      </c>
      <c r="C21" s="206" t="s">
        <v>82</v>
      </c>
      <c r="D21" s="215" t="s">
        <v>158</v>
      </c>
      <c r="E21" s="214">
        <v>51</v>
      </c>
      <c r="F21" s="208"/>
      <c r="G21" s="216">
        <f t="shared" si="7"/>
        <v>0</v>
      </c>
      <c r="H21" s="210"/>
      <c r="I21" s="210"/>
      <c r="J21" s="210"/>
      <c r="K21" s="210"/>
      <c r="L21" s="213" t="s">
        <v>139</v>
      </c>
    </row>
    <row r="22" spans="1:12" s="209" customFormat="1" ht="33.75">
      <c r="A22" s="207">
        <f>MAX(A21:A21)+1</f>
        <v>11</v>
      </c>
      <c r="B22" s="215" t="s">
        <v>185</v>
      </c>
      <c r="C22" s="206" t="s">
        <v>186</v>
      </c>
      <c r="D22" s="215" t="s">
        <v>158</v>
      </c>
      <c r="E22" s="214">
        <v>84</v>
      </c>
      <c r="F22" s="208"/>
      <c r="G22" s="216">
        <f t="shared" si="7"/>
        <v>0</v>
      </c>
      <c r="H22" s="210"/>
      <c r="I22" s="211"/>
      <c r="J22" s="210"/>
      <c r="K22" s="212"/>
      <c r="L22" s="213" t="s">
        <v>188</v>
      </c>
    </row>
    <row r="23" spans="1:12" s="209" customFormat="1" ht="33.75">
      <c r="A23" s="207">
        <f>MAX(A22:A22)+1</f>
        <v>12</v>
      </c>
      <c r="B23" s="215">
        <v>18242</v>
      </c>
      <c r="C23" s="206" t="s">
        <v>83</v>
      </c>
      <c r="D23" s="215" t="s">
        <v>158</v>
      </c>
      <c r="E23" s="214">
        <f>E22</f>
        <v>84</v>
      </c>
      <c r="F23" s="208"/>
      <c r="G23" s="216">
        <f t="shared" si="7"/>
        <v>0</v>
      </c>
      <c r="H23" s="210"/>
      <c r="I23" s="211"/>
      <c r="J23" s="210"/>
      <c r="K23" s="212"/>
      <c r="L23" s="213" t="s">
        <v>84</v>
      </c>
    </row>
    <row r="24" spans="1:12" s="209" customFormat="1" ht="33.75">
      <c r="A24" s="207">
        <f t="shared" si="2"/>
        <v>13</v>
      </c>
      <c r="B24" s="215">
        <v>18247</v>
      </c>
      <c r="C24" s="206" t="s">
        <v>85</v>
      </c>
      <c r="D24" s="215" t="s">
        <v>158</v>
      </c>
      <c r="E24" s="214">
        <f>E23*4</f>
        <v>336</v>
      </c>
      <c r="F24" s="208"/>
      <c r="G24" s="216">
        <f t="shared" si="7"/>
        <v>0</v>
      </c>
      <c r="H24" s="210"/>
      <c r="I24" s="211"/>
      <c r="J24" s="210"/>
      <c r="K24" s="212"/>
      <c r="L24" s="213" t="s">
        <v>86</v>
      </c>
    </row>
    <row r="25" spans="1:12" s="209" customFormat="1" ht="33.75">
      <c r="A25" s="207">
        <f t="shared" si="2"/>
        <v>14</v>
      </c>
      <c r="B25" s="215">
        <v>183511</v>
      </c>
      <c r="C25" s="206" t="s">
        <v>87</v>
      </c>
      <c r="D25" s="215" t="s">
        <v>158</v>
      </c>
      <c r="E25" s="214">
        <f>E23*1.5</f>
        <v>126</v>
      </c>
      <c r="F25" s="208"/>
      <c r="G25" s="216">
        <f t="shared" si="7"/>
        <v>0</v>
      </c>
      <c r="H25" s="210"/>
      <c r="I25" s="211"/>
      <c r="J25" s="210"/>
      <c r="K25" s="212"/>
      <c r="L25" s="213" t="s">
        <v>187</v>
      </c>
    </row>
    <row r="26" spans="1:12" s="209" customFormat="1" ht="33.75">
      <c r="A26" s="207">
        <f t="shared" si="2"/>
        <v>15</v>
      </c>
      <c r="B26" s="215" t="s">
        <v>88</v>
      </c>
      <c r="C26" s="206" t="s">
        <v>89</v>
      </c>
      <c r="D26" s="215" t="s">
        <v>201</v>
      </c>
      <c r="E26" s="214">
        <f>E23*0.01*5</f>
        <v>4.2</v>
      </c>
      <c r="F26" s="208"/>
      <c r="G26" s="216">
        <f t="shared" si="7"/>
        <v>0</v>
      </c>
      <c r="H26" s="210"/>
      <c r="I26" s="211"/>
      <c r="J26" s="210"/>
      <c r="K26" s="212"/>
      <c r="L26" s="218" t="s">
        <v>189</v>
      </c>
    </row>
    <row r="27" spans="1:12" s="209" customFormat="1" ht="19.899999999999999" customHeight="1">
      <c r="A27" s="207"/>
      <c r="B27" s="189">
        <v>2</v>
      </c>
      <c r="C27" s="190" t="s">
        <v>65</v>
      </c>
      <c r="D27" s="191"/>
      <c r="E27" s="192"/>
      <c r="F27" s="193"/>
      <c r="G27" s="194">
        <f>SUBTOTAL(9,G28:G29)</f>
        <v>0</v>
      </c>
      <c r="H27" s="192"/>
      <c r="I27" s="194"/>
      <c r="J27" s="192"/>
      <c r="K27" s="194"/>
      <c r="L27" s="195"/>
    </row>
    <row r="28" spans="1:12" s="217" customFormat="1" ht="33.75">
      <c r="A28" s="207">
        <f>MAX(A22:A27)+1</f>
        <v>16</v>
      </c>
      <c r="B28" s="215" t="s">
        <v>190</v>
      </c>
      <c r="C28" s="206" t="s">
        <v>191</v>
      </c>
      <c r="D28" s="215" t="s">
        <v>158</v>
      </c>
      <c r="E28" s="214">
        <v>138</v>
      </c>
      <c r="F28" s="208"/>
      <c r="G28" s="216">
        <f>ROUND(E28*F28,2)</f>
        <v>0</v>
      </c>
      <c r="H28" s="210"/>
      <c r="I28" s="211"/>
      <c r="J28" s="210"/>
      <c r="K28" s="212"/>
      <c r="L28" s="218" t="s">
        <v>194</v>
      </c>
    </row>
    <row r="29" spans="1:12" s="217" customFormat="1" ht="177.75" customHeight="1">
      <c r="A29" s="207">
        <f t="shared" ref="A29" si="8">MAX(A23:A28)+1</f>
        <v>17</v>
      </c>
      <c r="B29" s="215" t="s">
        <v>192</v>
      </c>
      <c r="C29" s="206" t="s">
        <v>193</v>
      </c>
      <c r="D29" s="215" t="s">
        <v>145</v>
      </c>
      <c r="E29" s="214">
        <v>55</v>
      </c>
      <c r="F29" s="208"/>
      <c r="G29" s="216">
        <f>ROUND(E29*F29,2)</f>
        <v>0</v>
      </c>
      <c r="H29" s="210"/>
      <c r="I29" s="211"/>
      <c r="J29" s="210"/>
      <c r="K29" s="212"/>
      <c r="L29" s="218" t="s">
        <v>195</v>
      </c>
    </row>
    <row r="30" spans="1:12" s="209" customFormat="1" ht="19.899999999999999" customHeight="1">
      <c r="A30" s="207"/>
      <c r="B30" s="189">
        <v>4</v>
      </c>
      <c r="C30" s="190" t="s">
        <v>211</v>
      </c>
      <c r="D30" s="191"/>
      <c r="E30" s="192"/>
      <c r="F30" s="193"/>
      <c r="G30" s="194">
        <f>SUBTOTAL(9,G31:G32)</f>
        <v>0</v>
      </c>
      <c r="H30" s="192"/>
      <c r="I30" s="194"/>
      <c r="J30" s="192"/>
      <c r="K30" s="194"/>
      <c r="L30" s="195"/>
    </row>
    <row r="31" spans="1:12" s="217" customFormat="1" ht="135">
      <c r="A31" s="207">
        <f>MAX(A25:A30)+1</f>
        <v>18</v>
      </c>
      <c r="B31" s="215" t="s">
        <v>206</v>
      </c>
      <c r="C31" s="206" t="s">
        <v>207</v>
      </c>
      <c r="D31" s="215" t="s">
        <v>201</v>
      </c>
      <c r="E31" s="214">
        <v>3.5</v>
      </c>
      <c r="F31" s="208"/>
      <c r="G31" s="216">
        <f>ROUND(E31*F31,2)</f>
        <v>0</v>
      </c>
      <c r="H31" s="210"/>
      <c r="I31" s="211"/>
      <c r="J31" s="210"/>
      <c r="K31" s="212"/>
      <c r="L31" s="218" t="s">
        <v>208</v>
      </c>
    </row>
    <row r="32" spans="1:12" s="209" customFormat="1" ht="20.100000000000001" customHeight="1">
      <c r="A32" s="188">
        <v>0</v>
      </c>
      <c r="B32" s="189">
        <v>5</v>
      </c>
      <c r="C32" s="190" t="s">
        <v>26</v>
      </c>
      <c r="D32" s="191"/>
      <c r="E32" s="192"/>
      <c r="F32" s="193"/>
      <c r="G32" s="194">
        <f>SUBTOTAL(9,G33:G44)</f>
        <v>0</v>
      </c>
      <c r="H32" s="192"/>
      <c r="I32" s="194"/>
      <c r="J32" s="192"/>
      <c r="K32" s="194"/>
      <c r="L32" s="195"/>
    </row>
    <row r="33" spans="1:12" s="209" customFormat="1" ht="123.75">
      <c r="A33" s="207">
        <f>MAX(A27:A32)+1</f>
        <v>19</v>
      </c>
      <c r="B33" s="215" t="s">
        <v>156</v>
      </c>
      <c r="C33" s="206" t="s">
        <v>157</v>
      </c>
      <c r="D33" s="215" t="s">
        <v>158</v>
      </c>
      <c r="E33" s="214">
        <v>27</v>
      </c>
      <c r="F33" s="208"/>
      <c r="G33" s="216">
        <f t="shared" ref="G33" si="9">ROUND(E33*F33,2)</f>
        <v>0</v>
      </c>
      <c r="H33" s="210"/>
      <c r="I33" s="211">
        <f t="shared" ref="I33" si="10">ROUND(E33*H33,3)</f>
        <v>0</v>
      </c>
      <c r="J33" s="210"/>
      <c r="K33" s="212"/>
      <c r="L33" s="218" t="s">
        <v>159</v>
      </c>
    </row>
    <row r="34" spans="1:12" s="209" customFormat="1" ht="67.5">
      <c r="A34" s="207">
        <f>MAX(A28:A33)+1</f>
        <v>20</v>
      </c>
      <c r="B34" s="215" t="s">
        <v>160</v>
      </c>
      <c r="C34" s="206" t="s">
        <v>161</v>
      </c>
      <c r="D34" s="215" t="s">
        <v>158</v>
      </c>
      <c r="E34" s="214">
        <v>27</v>
      </c>
      <c r="F34" s="208"/>
      <c r="G34" s="216">
        <f t="shared" ref="G34:G44" si="11">ROUND(E34*F34,2)</f>
        <v>0</v>
      </c>
      <c r="H34" s="210"/>
      <c r="I34" s="211">
        <f t="shared" ref="I34:I44" si="12">ROUND(E34*H34,3)</f>
        <v>0</v>
      </c>
      <c r="J34" s="210"/>
      <c r="K34" s="212"/>
      <c r="L34" s="218" t="s">
        <v>164</v>
      </c>
    </row>
    <row r="35" spans="1:12" s="209" customFormat="1" ht="67.5">
      <c r="A35" s="207">
        <f>MAX(A29:A34)+1</f>
        <v>21</v>
      </c>
      <c r="B35" s="215" t="s">
        <v>162</v>
      </c>
      <c r="C35" s="206" t="s">
        <v>163</v>
      </c>
      <c r="D35" s="215" t="s">
        <v>158</v>
      </c>
      <c r="E35" s="214">
        <v>172</v>
      </c>
      <c r="F35" s="208"/>
      <c r="G35" s="216">
        <f t="shared" ref="G35:G38" si="13">ROUND(E35*F35,2)</f>
        <v>0</v>
      </c>
      <c r="H35" s="210"/>
      <c r="I35" s="211">
        <f t="shared" ref="I35:I38" si="14">ROUND(E35*H35,3)</f>
        <v>0</v>
      </c>
      <c r="J35" s="210"/>
      <c r="K35" s="212"/>
      <c r="L35" s="218" t="s">
        <v>164</v>
      </c>
    </row>
    <row r="36" spans="1:12" s="209" customFormat="1" ht="78.75">
      <c r="A36" s="215">
        <f>MAX(A34:A35)+1</f>
        <v>22</v>
      </c>
      <c r="B36" s="215" t="s">
        <v>165</v>
      </c>
      <c r="C36" s="206" t="s">
        <v>166</v>
      </c>
      <c r="D36" s="215" t="s">
        <v>158</v>
      </c>
      <c r="E36" s="214">
        <v>27</v>
      </c>
      <c r="F36" s="208"/>
      <c r="G36" s="216">
        <f t="shared" ref="G36" si="15">ROUND(E36*F36,2)</f>
        <v>0</v>
      </c>
      <c r="H36" s="210"/>
      <c r="I36" s="211">
        <f t="shared" ref="I36" si="16">ROUND(E36*H36,3)</f>
        <v>0</v>
      </c>
      <c r="J36" s="210"/>
      <c r="K36" s="212"/>
      <c r="L36" s="218" t="s">
        <v>167</v>
      </c>
    </row>
    <row r="37" spans="1:12" s="209" customFormat="1" ht="157.5">
      <c r="A37" s="207">
        <f>MAX(A35:A36)+1</f>
        <v>23</v>
      </c>
      <c r="B37" s="215" t="s">
        <v>168</v>
      </c>
      <c r="C37" s="206" t="s">
        <v>169</v>
      </c>
      <c r="D37" s="215" t="s">
        <v>158</v>
      </c>
      <c r="E37" s="214">
        <v>27</v>
      </c>
      <c r="F37" s="208"/>
      <c r="G37" s="216">
        <f t="shared" si="13"/>
        <v>0</v>
      </c>
      <c r="H37" s="210"/>
      <c r="I37" s="211">
        <f t="shared" si="14"/>
        <v>0</v>
      </c>
      <c r="J37" s="210"/>
      <c r="K37" s="212"/>
      <c r="L37" s="218" t="s">
        <v>172</v>
      </c>
    </row>
    <row r="38" spans="1:12" s="209" customFormat="1" ht="157.5">
      <c r="A38" s="207">
        <f>MAX(A36:A37)+1</f>
        <v>24</v>
      </c>
      <c r="B38" s="215" t="s">
        <v>170</v>
      </c>
      <c r="C38" s="206" t="s">
        <v>171</v>
      </c>
      <c r="D38" s="215" t="s">
        <v>158</v>
      </c>
      <c r="E38" s="214">
        <v>27</v>
      </c>
      <c r="F38" s="208"/>
      <c r="G38" s="216">
        <f t="shared" si="13"/>
        <v>0</v>
      </c>
      <c r="H38" s="210"/>
      <c r="I38" s="211">
        <f t="shared" si="14"/>
        <v>0</v>
      </c>
      <c r="J38" s="210"/>
      <c r="K38" s="212"/>
      <c r="L38" s="218" t="s">
        <v>172</v>
      </c>
    </row>
    <row r="39" spans="1:12" s="209" customFormat="1" ht="33.75">
      <c r="A39" s="207">
        <f>MAX(A37:A38)+1</f>
        <v>25</v>
      </c>
      <c r="B39" s="215" t="s">
        <v>182</v>
      </c>
      <c r="C39" s="206" t="s">
        <v>183</v>
      </c>
      <c r="D39" s="215" t="s">
        <v>158</v>
      </c>
      <c r="E39" s="214">
        <v>27</v>
      </c>
      <c r="F39" s="208"/>
      <c r="G39" s="216">
        <f t="shared" ref="G39" si="17">ROUND(E39*F39,2)</f>
        <v>0</v>
      </c>
      <c r="H39" s="210"/>
      <c r="I39" s="211">
        <f t="shared" ref="I39" si="18">ROUND(E39*H39,3)</f>
        <v>0</v>
      </c>
      <c r="J39" s="210"/>
      <c r="K39" s="212"/>
      <c r="L39" s="218" t="s">
        <v>184</v>
      </c>
    </row>
    <row r="40" spans="1:12" s="209" customFormat="1" ht="191.25">
      <c r="A40" s="207">
        <f>MAX(A38:A39)+1</f>
        <v>26</v>
      </c>
      <c r="B40" s="215" t="s">
        <v>173</v>
      </c>
      <c r="C40" s="206" t="s">
        <v>174</v>
      </c>
      <c r="D40" s="215" t="s">
        <v>158</v>
      </c>
      <c r="E40" s="214">
        <v>4</v>
      </c>
      <c r="F40" s="208"/>
      <c r="G40" s="216">
        <f t="shared" ref="G40" si="19">ROUND(E40*F40,2)</f>
        <v>0</v>
      </c>
      <c r="H40" s="210"/>
      <c r="I40" s="211">
        <f t="shared" ref="I40" si="20">ROUND(E40*H40,3)</f>
        <v>0</v>
      </c>
      <c r="J40" s="210"/>
      <c r="K40" s="212"/>
      <c r="L40" s="218" t="s">
        <v>177</v>
      </c>
    </row>
    <row r="41" spans="1:12" s="209" customFormat="1" ht="191.25">
      <c r="A41" s="207">
        <f t="shared" ref="A41:A44" si="21">MAX(A39:A40)+1</f>
        <v>27</v>
      </c>
      <c r="B41" s="215" t="s">
        <v>175</v>
      </c>
      <c r="C41" s="206" t="s">
        <v>176</v>
      </c>
      <c r="D41" s="215" t="s">
        <v>158</v>
      </c>
      <c r="E41" s="214">
        <v>22</v>
      </c>
      <c r="F41" s="208"/>
      <c r="G41" s="216">
        <f t="shared" si="11"/>
        <v>0</v>
      </c>
      <c r="H41" s="210"/>
      <c r="I41" s="211">
        <f t="shared" si="12"/>
        <v>0</v>
      </c>
      <c r="J41" s="210"/>
      <c r="K41" s="212"/>
      <c r="L41" s="218" t="s">
        <v>177</v>
      </c>
    </row>
    <row r="42" spans="1:12" s="209" customFormat="1" ht="191.25">
      <c r="A42" s="207">
        <f t="shared" si="21"/>
        <v>28</v>
      </c>
      <c r="B42" s="215" t="s">
        <v>178</v>
      </c>
      <c r="C42" s="206" t="s">
        <v>179</v>
      </c>
      <c r="D42" s="215" t="s">
        <v>158</v>
      </c>
      <c r="E42" s="214">
        <v>3</v>
      </c>
      <c r="F42" s="208"/>
      <c r="G42" s="216">
        <f t="shared" ref="G42:G43" si="22">ROUND(E42*F42,2)</f>
        <v>0</v>
      </c>
      <c r="H42" s="210"/>
      <c r="I42" s="211">
        <f t="shared" ref="I42:I43" si="23">ROUND(E42*H42,3)</f>
        <v>0</v>
      </c>
      <c r="J42" s="210"/>
      <c r="K42" s="212"/>
      <c r="L42" s="218" t="s">
        <v>177</v>
      </c>
    </row>
    <row r="43" spans="1:12" s="209" customFormat="1" ht="191.25">
      <c r="A43" s="207">
        <f t="shared" si="21"/>
        <v>29</v>
      </c>
      <c r="B43" s="215" t="s">
        <v>180</v>
      </c>
      <c r="C43" s="206" t="s">
        <v>181</v>
      </c>
      <c r="D43" s="215" t="s">
        <v>158</v>
      </c>
      <c r="E43" s="214">
        <v>114</v>
      </c>
      <c r="F43" s="208"/>
      <c r="G43" s="216">
        <f t="shared" si="22"/>
        <v>0</v>
      </c>
      <c r="H43" s="210"/>
      <c r="I43" s="211">
        <f t="shared" si="23"/>
        <v>0</v>
      </c>
      <c r="J43" s="210"/>
      <c r="K43" s="212"/>
      <c r="L43" s="218" t="s">
        <v>177</v>
      </c>
    </row>
    <row r="44" spans="1:12" s="209" customFormat="1" ht="101.25">
      <c r="A44" s="207">
        <f t="shared" si="21"/>
        <v>30</v>
      </c>
      <c r="B44" s="215" t="s">
        <v>196</v>
      </c>
      <c r="C44" s="206" t="s">
        <v>197</v>
      </c>
      <c r="D44" s="215" t="s">
        <v>158</v>
      </c>
      <c r="E44" s="214">
        <v>27</v>
      </c>
      <c r="F44" s="208"/>
      <c r="G44" s="216">
        <f t="shared" si="11"/>
        <v>0</v>
      </c>
      <c r="H44" s="210"/>
      <c r="I44" s="211">
        <f t="shared" si="12"/>
        <v>0</v>
      </c>
      <c r="J44" s="210"/>
      <c r="K44" s="212"/>
      <c r="L44" s="218" t="s">
        <v>198</v>
      </c>
    </row>
    <row r="45" spans="1:12" s="180" customFormat="1" ht="20.100000000000001" customHeight="1">
      <c r="A45" s="188"/>
      <c r="B45" s="189" t="s">
        <v>63</v>
      </c>
      <c r="C45" s="190" t="s">
        <v>64</v>
      </c>
      <c r="D45" s="191"/>
      <c r="E45" s="192"/>
      <c r="F45" s="193"/>
      <c r="G45" s="194">
        <f>SUBTOTAL(9,G46:G51)</f>
        <v>0</v>
      </c>
      <c r="H45" s="192"/>
      <c r="I45" s="194"/>
      <c r="J45" s="192"/>
      <c r="K45" s="194"/>
      <c r="L45" s="195"/>
    </row>
    <row r="46" spans="1:12" s="209" customFormat="1" ht="33.75">
      <c r="A46" s="207">
        <f>MAX(A37:A45)+1</f>
        <v>31</v>
      </c>
      <c r="B46" s="215" t="s">
        <v>140</v>
      </c>
      <c r="C46" s="206" t="s">
        <v>141</v>
      </c>
      <c r="D46" s="215" t="s">
        <v>145</v>
      </c>
      <c r="E46" s="214">
        <v>46</v>
      </c>
      <c r="F46" s="208"/>
      <c r="G46" s="216">
        <f t="shared" ref="G46" si="24">ROUND(E46*F46,2)</f>
        <v>0</v>
      </c>
      <c r="H46" s="210"/>
      <c r="I46" s="211">
        <f t="shared" ref="I46" si="25">ROUND(E46*H46,3)</f>
        <v>0</v>
      </c>
      <c r="J46" s="210"/>
      <c r="K46" s="212"/>
      <c r="L46" s="218" t="s">
        <v>142</v>
      </c>
    </row>
    <row r="47" spans="1:12" s="209" customFormat="1" ht="33.75">
      <c r="A47" s="207">
        <f>MAX(A46:A46)+1</f>
        <v>32</v>
      </c>
      <c r="B47" s="215" t="s">
        <v>143</v>
      </c>
      <c r="C47" s="206" t="s">
        <v>144</v>
      </c>
      <c r="D47" s="215" t="s">
        <v>145</v>
      </c>
      <c r="E47" s="214">
        <v>118</v>
      </c>
      <c r="F47" s="208"/>
      <c r="G47" s="216">
        <f t="shared" ref="G47" si="26">ROUND(E47*F47,2)</f>
        <v>0</v>
      </c>
      <c r="H47" s="210"/>
      <c r="I47" s="211">
        <f t="shared" ref="I47" si="27">ROUND(E47*H47,3)</f>
        <v>0</v>
      </c>
      <c r="J47" s="210"/>
      <c r="K47" s="212"/>
      <c r="L47" s="218" t="s">
        <v>92</v>
      </c>
    </row>
    <row r="48" spans="1:12" s="209" customFormat="1" ht="33.75">
      <c r="A48" s="207">
        <f>MAX(A47:A47)+1</f>
        <v>33</v>
      </c>
      <c r="B48" s="215" t="s">
        <v>146</v>
      </c>
      <c r="C48" s="206" t="s">
        <v>147</v>
      </c>
      <c r="D48" s="215" t="s">
        <v>145</v>
      </c>
      <c r="E48" s="214">
        <v>6</v>
      </c>
      <c r="F48" s="208"/>
      <c r="G48" s="216">
        <f t="shared" ref="G48:G49" si="28">ROUND(E48*F48,2)</f>
        <v>0</v>
      </c>
      <c r="H48" s="210"/>
      <c r="I48" s="211">
        <f t="shared" ref="I48:I49" si="29">ROUND(E48*H48,3)</f>
        <v>0</v>
      </c>
      <c r="J48" s="210"/>
      <c r="K48" s="212"/>
      <c r="L48" s="218" t="s">
        <v>92</v>
      </c>
    </row>
    <row r="49" spans="1:12" s="209" customFormat="1" ht="22.5">
      <c r="A49" s="207">
        <f>MAX(A48:A48)+1</f>
        <v>34</v>
      </c>
      <c r="B49" s="215" t="s">
        <v>149</v>
      </c>
      <c r="C49" s="206" t="s">
        <v>150</v>
      </c>
      <c r="D49" s="215" t="s">
        <v>145</v>
      </c>
      <c r="E49" s="214">
        <v>54</v>
      </c>
      <c r="F49" s="208"/>
      <c r="G49" s="216">
        <f t="shared" si="28"/>
        <v>0</v>
      </c>
      <c r="H49" s="210"/>
      <c r="I49" s="211">
        <f t="shared" si="29"/>
        <v>0</v>
      </c>
      <c r="J49" s="210"/>
      <c r="K49" s="212"/>
      <c r="L49" s="213" t="s">
        <v>148</v>
      </c>
    </row>
    <row r="50" spans="1:12" s="180" customFormat="1" ht="22.5">
      <c r="A50" s="207">
        <f>MAX(A49:A49)+1</f>
        <v>35</v>
      </c>
      <c r="B50" s="215" t="s">
        <v>151</v>
      </c>
      <c r="C50" s="206" t="s">
        <v>152</v>
      </c>
      <c r="D50" s="215" t="s">
        <v>145</v>
      </c>
      <c r="E50" s="214">
        <v>54</v>
      </c>
      <c r="F50" s="208"/>
      <c r="G50" s="187">
        <f t="shared" ref="G50" si="30">ROUND(E50*F50,2)</f>
        <v>0</v>
      </c>
      <c r="H50" s="181"/>
      <c r="I50" s="182">
        <f t="shared" ref="I50" si="31">ROUND(E50*H50,3)</f>
        <v>0</v>
      </c>
      <c r="J50" s="181"/>
      <c r="K50" s="183"/>
      <c r="L50" s="184" t="s">
        <v>148</v>
      </c>
    </row>
    <row r="51" spans="1:12" s="209" customFormat="1" ht="33.75">
      <c r="A51" s="207">
        <f>MAX(A50:A50)+1</f>
        <v>36</v>
      </c>
      <c r="B51" s="215" t="s">
        <v>153</v>
      </c>
      <c r="C51" s="206" t="s">
        <v>154</v>
      </c>
      <c r="D51" s="215" t="s">
        <v>145</v>
      </c>
      <c r="E51" s="214">
        <v>54</v>
      </c>
      <c r="F51" s="208"/>
      <c r="G51" s="216">
        <f t="shared" ref="G51" si="32">ROUND(E51*F51,2)</f>
        <v>0</v>
      </c>
      <c r="H51" s="210"/>
      <c r="I51" s="211">
        <f t="shared" ref="I51" si="33">ROUND(E51*H51,3)</f>
        <v>0</v>
      </c>
      <c r="J51" s="210"/>
      <c r="K51" s="212"/>
      <c r="L51" s="213" t="s">
        <v>155</v>
      </c>
    </row>
    <row r="52" spans="1:12" s="50" customFormat="1" ht="11.25">
      <c r="A52" s="37"/>
      <c r="B52" s="38"/>
      <c r="C52" s="38"/>
      <c r="D52" s="39"/>
      <c r="E52" s="37"/>
      <c r="F52" s="37"/>
      <c r="G52" s="40"/>
      <c r="H52" s="41"/>
      <c r="I52" s="42"/>
      <c r="J52" s="40"/>
      <c r="K52" s="42"/>
      <c r="L52" s="40"/>
    </row>
    <row r="53" spans="1:12" s="50" customFormat="1" ht="12">
      <c r="A53" s="43"/>
      <c r="B53" s="44"/>
      <c r="C53" s="45" t="s">
        <v>21</v>
      </c>
      <c r="D53" s="46"/>
      <c r="E53" s="47"/>
      <c r="F53" s="48"/>
      <c r="G53" s="48"/>
      <c r="H53" s="49"/>
    </row>
    <row r="54" spans="1:12" s="50" customFormat="1" ht="12">
      <c r="A54" s="43"/>
      <c r="B54" s="44"/>
      <c r="C54" s="45" t="s">
        <v>22</v>
      </c>
      <c r="D54" s="46"/>
      <c r="E54" s="47"/>
      <c r="F54" s="48"/>
      <c r="G54" s="48"/>
      <c r="H54" s="49"/>
    </row>
    <row r="55" spans="1:12" s="50" customFormat="1" ht="12">
      <c r="A55" s="43"/>
      <c r="B55" s="44"/>
      <c r="C55" s="45" t="s">
        <v>57</v>
      </c>
      <c r="D55" s="46"/>
      <c r="E55" s="47"/>
      <c r="F55" s="48"/>
      <c r="G55" s="48"/>
      <c r="H55" s="49"/>
    </row>
    <row r="56" spans="1:12" s="51" customFormat="1" ht="12.75">
      <c r="A56" s="43"/>
      <c r="B56" s="44"/>
      <c r="C56" s="45" t="s">
        <v>23</v>
      </c>
      <c r="D56" s="46"/>
      <c r="E56" s="47"/>
      <c r="F56" s="48"/>
      <c r="G56" s="48"/>
      <c r="H56" s="49"/>
      <c r="I56" s="50"/>
      <c r="J56" s="50"/>
      <c r="K56" s="50"/>
      <c r="L56" s="50"/>
    </row>
    <row r="57" spans="1:12" s="55" customFormat="1" ht="29.25" customHeight="1">
      <c r="A57" s="51"/>
      <c r="B57" s="51"/>
      <c r="C57" s="51"/>
      <c r="D57" s="51"/>
      <c r="E57" s="51"/>
      <c r="F57" s="51"/>
      <c r="G57" s="52"/>
      <c r="H57" s="51"/>
      <c r="I57" s="53"/>
      <c r="J57" s="53"/>
      <c r="K57" s="53"/>
      <c r="L57" s="53"/>
    </row>
    <row r="58" spans="1:12" ht="24.6" customHeight="1">
      <c r="A58" s="235" t="s">
        <v>24</v>
      </c>
      <c r="B58" s="236"/>
      <c r="C58" s="236"/>
      <c r="D58" s="236"/>
      <c r="E58" s="236"/>
      <c r="F58" s="236"/>
      <c r="G58" s="236"/>
      <c r="H58" s="236"/>
      <c r="I58" s="236"/>
      <c r="J58" s="236"/>
      <c r="K58" s="236"/>
      <c r="L58" s="236"/>
    </row>
  </sheetData>
  <mergeCells count="1">
    <mergeCell ref="A58:L58"/>
  </mergeCells>
  <conditionalFormatting sqref="G34 F22:G22 F15:G15 F17:G17 F19:G20 G21 G36 G41 G44">
    <cfRule type="cellIs" dxfId="79" priority="324" stopIfTrue="1" operator="equal">
      <formula>0</formula>
    </cfRule>
  </conditionalFormatting>
  <conditionalFormatting sqref="G34">
    <cfRule type="cellIs" dxfId="78" priority="305" stopIfTrue="1" operator="equal">
      <formula>0</formula>
    </cfRule>
  </conditionalFormatting>
  <conditionalFormatting sqref="F21">
    <cfRule type="cellIs" dxfId="77" priority="252" stopIfTrue="1" operator="equal">
      <formula>0</formula>
    </cfRule>
  </conditionalFormatting>
  <conditionalFormatting sqref="F21">
    <cfRule type="cellIs" dxfId="76" priority="251" stopIfTrue="1" operator="equal">
      <formula>0</formula>
    </cfRule>
  </conditionalFormatting>
  <conditionalFormatting sqref="F16:G16">
    <cfRule type="cellIs" dxfId="75" priority="217" stopIfTrue="1" operator="equal">
      <formula>0</formula>
    </cfRule>
  </conditionalFormatting>
  <conditionalFormatting sqref="G35">
    <cfRule type="cellIs" dxfId="74" priority="155" stopIfTrue="1" operator="equal">
      <formula>0</formula>
    </cfRule>
  </conditionalFormatting>
  <conditionalFormatting sqref="G35">
    <cfRule type="cellIs" dxfId="73" priority="153" stopIfTrue="1" operator="equal">
      <formula>0</formula>
    </cfRule>
  </conditionalFormatting>
  <conditionalFormatting sqref="G40">
    <cfRule type="cellIs" dxfId="72" priority="144" stopIfTrue="1" operator="equal">
      <formula>0</formula>
    </cfRule>
  </conditionalFormatting>
  <conditionalFormatting sqref="G37">
    <cfRule type="cellIs" dxfId="71" priority="145" stopIfTrue="1" operator="equal">
      <formula>0</formula>
    </cfRule>
  </conditionalFormatting>
  <conditionalFormatting sqref="G36">
    <cfRule type="cellIs" dxfId="70" priority="142" stopIfTrue="1" operator="equal">
      <formula>0</formula>
    </cfRule>
  </conditionalFormatting>
  <conditionalFormatting sqref="G18">
    <cfRule type="cellIs" dxfId="69" priority="137" stopIfTrue="1" operator="equal">
      <formula>0</formula>
    </cfRule>
  </conditionalFormatting>
  <conditionalFormatting sqref="F29:G29 G28">
    <cfRule type="cellIs" dxfId="68" priority="114" stopIfTrue="1" operator="equal">
      <formula>0</formula>
    </cfRule>
  </conditionalFormatting>
  <conditionalFormatting sqref="F23:G26">
    <cfRule type="cellIs" dxfId="67" priority="115" stopIfTrue="1" operator="equal">
      <formula>0</formula>
    </cfRule>
  </conditionalFormatting>
  <conditionalFormatting sqref="F38:G38">
    <cfRule type="cellIs" dxfId="66" priority="98" stopIfTrue="1" operator="equal">
      <formula>0</formula>
    </cfRule>
  </conditionalFormatting>
  <conditionalFormatting sqref="G47 G50">
    <cfRule type="cellIs" dxfId="65" priority="75" stopIfTrue="1" operator="equal">
      <formula>0</formula>
    </cfRule>
  </conditionalFormatting>
  <conditionalFormatting sqref="G47 G50">
    <cfRule type="cellIs" dxfId="64" priority="74" stopIfTrue="1" operator="equal">
      <formula>0</formula>
    </cfRule>
  </conditionalFormatting>
  <conditionalFormatting sqref="G46">
    <cfRule type="cellIs" dxfId="63" priority="61" stopIfTrue="1" operator="equal">
      <formula>0</formula>
    </cfRule>
  </conditionalFormatting>
  <conditionalFormatting sqref="G46">
    <cfRule type="cellIs" dxfId="62" priority="62" stopIfTrue="1" operator="equal">
      <formula>0</formula>
    </cfRule>
  </conditionalFormatting>
  <conditionalFormatting sqref="G33">
    <cfRule type="cellIs" dxfId="61" priority="56" stopIfTrue="1" operator="equal">
      <formula>0</formula>
    </cfRule>
  </conditionalFormatting>
  <conditionalFormatting sqref="G33">
    <cfRule type="cellIs" dxfId="60" priority="58" stopIfTrue="1" operator="equal">
      <formula>0</formula>
    </cfRule>
  </conditionalFormatting>
  <conditionalFormatting sqref="G11:G13">
    <cfRule type="cellIs" dxfId="59" priority="44" stopIfTrue="1" operator="equal">
      <formula>0</formula>
    </cfRule>
  </conditionalFormatting>
  <conditionalFormatting sqref="F46">
    <cfRule type="cellIs" dxfId="58" priority="41" stopIfTrue="1" operator="equal">
      <formula>0</formula>
    </cfRule>
  </conditionalFormatting>
  <conditionalFormatting sqref="F47">
    <cfRule type="cellIs" dxfId="57" priority="40" stopIfTrue="1" operator="equal">
      <formula>0</formula>
    </cfRule>
  </conditionalFormatting>
  <conditionalFormatting sqref="G48">
    <cfRule type="cellIs" dxfId="56" priority="38" stopIfTrue="1" operator="equal">
      <formula>0</formula>
    </cfRule>
  </conditionalFormatting>
  <conditionalFormatting sqref="F49">
    <cfRule type="cellIs" dxfId="55" priority="31" stopIfTrue="1" operator="equal">
      <formula>0</formula>
    </cfRule>
  </conditionalFormatting>
  <conditionalFormatting sqref="G48">
    <cfRule type="cellIs" dxfId="54" priority="39" stopIfTrue="1" operator="equal">
      <formula>0</formula>
    </cfRule>
  </conditionalFormatting>
  <conditionalFormatting sqref="G51">
    <cfRule type="cellIs" dxfId="53" priority="28" stopIfTrue="1" operator="equal">
      <formula>0</formula>
    </cfRule>
  </conditionalFormatting>
  <conditionalFormatting sqref="F48">
    <cfRule type="cellIs" dxfId="52" priority="36" stopIfTrue="1" operator="equal">
      <formula>0</formula>
    </cfRule>
  </conditionalFormatting>
  <conditionalFormatting sqref="F50">
    <cfRule type="cellIs" dxfId="51" priority="30" stopIfTrue="1" operator="equal">
      <formula>0</formula>
    </cfRule>
  </conditionalFormatting>
  <conditionalFormatting sqref="G49">
    <cfRule type="cellIs" dxfId="50" priority="34" stopIfTrue="1" operator="equal">
      <formula>0</formula>
    </cfRule>
  </conditionalFormatting>
  <conditionalFormatting sqref="G49">
    <cfRule type="cellIs" dxfId="49" priority="35" stopIfTrue="1" operator="equal">
      <formula>0</formula>
    </cfRule>
  </conditionalFormatting>
  <conditionalFormatting sqref="F34">
    <cfRule type="cellIs" dxfId="48" priority="24" stopIfTrue="1" operator="equal">
      <formula>0</formula>
    </cfRule>
  </conditionalFormatting>
  <conditionalFormatting sqref="F51">
    <cfRule type="cellIs" dxfId="47" priority="26" stopIfTrue="1" operator="equal">
      <formula>0</formula>
    </cfRule>
  </conditionalFormatting>
  <conditionalFormatting sqref="F35">
    <cfRule type="cellIs" dxfId="46" priority="23" stopIfTrue="1" operator="equal">
      <formula>0</formula>
    </cfRule>
  </conditionalFormatting>
  <conditionalFormatting sqref="F33">
    <cfRule type="cellIs" dxfId="45" priority="25" stopIfTrue="1" operator="equal">
      <formula>0</formula>
    </cfRule>
  </conditionalFormatting>
  <conditionalFormatting sqref="G51">
    <cfRule type="cellIs" dxfId="44" priority="29" stopIfTrue="1" operator="equal">
      <formula>0</formula>
    </cfRule>
  </conditionalFormatting>
  <conditionalFormatting sqref="G42">
    <cfRule type="cellIs" dxfId="43" priority="16" stopIfTrue="1" operator="equal">
      <formula>0</formula>
    </cfRule>
  </conditionalFormatting>
  <conditionalFormatting sqref="F36">
    <cfRule type="cellIs" dxfId="42" priority="21" stopIfTrue="1" operator="equal">
      <formula>0</formula>
    </cfRule>
  </conditionalFormatting>
  <conditionalFormatting sqref="F37">
    <cfRule type="cellIs" dxfId="41" priority="20" stopIfTrue="1" operator="equal">
      <formula>0</formula>
    </cfRule>
  </conditionalFormatting>
  <conditionalFormatting sqref="F40">
    <cfRule type="cellIs" dxfId="40" priority="19" stopIfTrue="1" operator="equal">
      <formula>0</formula>
    </cfRule>
  </conditionalFormatting>
  <conditionalFormatting sqref="F41">
    <cfRule type="cellIs" dxfId="39" priority="18" stopIfTrue="1" operator="equal">
      <formula>0</formula>
    </cfRule>
  </conditionalFormatting>
  <conditionalFormatting sqref="F39">
    <cfRule type="cellIs" dxfId="38" priority="12" stopIfTrue="1" operator="equal">
      <formula>0</formula>
    </cfRule>
  </conditionalFormatting>
  <conditionalFormatting sqref="G39">
    <cfRule type="cellIs" dxfId="37" priority="13" stopIfTrue="1" operator="equal">
      <formula>0</formula>
    </cfRule>
  </conditionalFormatting>
  <conditionalFormatting sqref="F42">
    <cfRule type="cellIs" dxfId="36" priority="15" stopIfTrue="1" operator="equal">
      <formula>0</formula>
    </cfRule>
  </conditionalFormatting>
  <conditionalFormatting sqref="F43">
    <cfRule type="cellIs" dxfId="35" priority="9" stopIfTrue="1" operator="equal">
      <formula>0</formula>
    </cfRule>
  </conditionalFormatting>
  <conditionalFormatting sqref="F28">
    <cfRule type="cellIs" dxfId="34" priority="11" stopIfTrue="1" operator="equal">
      <formula>0</formula>
    </cfRule>
  </conditionalFormatting>
  <conditionalFormatting sqref="F18">
    <cfRule type="cellIs" dxfId="33" priority="7" stopIfTrue="1" operator="equal">
      <formula>0</formula>
    </cfRule>
  </conditionalFormatting>
  <conditionalFormatting sqref="G43">
    <cfRule type="cellIs" dxfId="32" priority="10" stopIfTrue="1" operator="equal">
      <formula>0</formula>
    </cfRule>
  </conditionalFormatting>
  <conditionalFormatting sqref="F44">
    <cfRule type="cellIs" dxfId="31" priority="8" stopIfTrue="1" operator="equal">
      <formula>0</formula>
    </cfRule>
  </conditionalFormatting>
  <conditionalFormatting sqref="G31">
    <cfRule type="cellIs" dxfId="30" priority="6" stopIfTrue="1" operator="equal">
      <formula>0</formula>
    </cfRule>
  </conditionalFormatting>
  <conditionalFormatting sqref="F31">
    <cfRule type="cellIs" dxfId="29" priority="4" stopIfTrue="1" operator="equal">
      <formula>0</formula>
    </cfRule>
  </conditionalFormatting>
  <conditionalFormatting sqref="F11">
    <cfRule type="cellIs" dxfId="28" priority="3" stopIfTrue="1" operator="equal">
      <formula>0</formula>
    </cfRule>
  </conditionalFormatting>
  <conditionalFormatting sqref="F12">
    <cfRule type="cellIs" dxfId="27" priority="2" stopIfTrue="1" operator="equal">
      <formula>0</formula>
    </cfRule>
  </conditionalFormatting>
  <conditionalFormatting sqref="F13">
    <cfRule type="cellIs" dxfId="26" priority="1" stopIfTrue="1" operator="equal">
      <formula>0</formula>
    </cfRule>
  </conditionalFormatting>
  <printOptions horizontalCentered="1"/>
  <pageMargins left="0.19685039370078741" right="0.19685039370078741" top="0.19685039370078741" bottom="0.19685039370078741" header="0.39370078740157483" footer="0.39370078740157483"/>
  <pageSetup paperSize="9" fitToWidth="0" orientation="landscape" blackAndWhite="1" horizontalDpi="300" r:id="rId1"/>
  <headerFooter alignWithMargins="0">
    <oddFooter>&amp;RStrana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showZeros="0" zoomScaleNormal="100" zoomScaleSheetLayoutView="100" workbookViewId="0">
      <selection activeCell="C3" sqref="C3"/>
    </sheetView>
  </sheetViews>
  <sheetFormatPr defaultColWidth="10.5" defaultRowHeight="10.5"/>
  <cols>
    <col min="1" max="1" width="5" style="3" customWidth="1"/>
    <col min="2" max="2" width="11.33203125" style="4" customWidth="1"/>
    <col min="3" max="3" width="44" style="4" customWidth="1"/>
    <col min="4" max="4" width="6.33203125" style="5" customWidth="1"/>
    <col min="5" max="5" width="13.5" style="6" customWidth="1"/>
    <col min="6" max="6" width="10.5" style="7" customWidth="1"/>
    <col min="7" max="7" width="14" style="7" customWidth="1"/>
    <col min="8" max="8" width="11.5" style="6" customWidth="1"/>
    <col min="9" max="9" width="9.5" style="6" customWidth="1"/>
    <col min="10" max="10" width="9.6640625" style="6" customWidth="1"/>
    <col min="11" max="11" width="8.33203125" style="6" customWidth="1"/>
    <col min="12" max="12" width="38.83203125" style="6" customWidth="1"/>
    <col min="13" max="16384" width="10.5" style="1"/>
  </cols>
  <sheetData>
    <row r="1" spans="1:12" s="2" customFormat="1" ht="18">
      <c r="A1" s="8" t="s">
        <v>25</v>
      </c>
      <c r="B1" s="9"/>
      <c r="C1" s="9"/>
      <c r="D1" s="10"/>
      <c r="E1" s="9"/>
      <c r="F1" s="9"/>
      <c r="G1" s="9"/>
      <c r="H1" s="9"/>
      <c r="I1" s="9"/>
      <c r="J1" s="9"/>
      <c r="K1" s="9"/>
      <c r="L1" s="9"/>
    </row>
    <row r="2" spans="1:12" s="2" customFormat="1" ht="11.25">
      <c r="A2" s="9" t="s">
        <v>12</v>
      </c>
      <c r="B2" s="9"/>
      <c r="C2" s="11" t="s">
        <v>99</v>
      </c>
      <c r="D2" s="10"/>
      <c r="E2" s="9"/>
      <c r="F2" s="9"/>
      <c r="G2" s="9"/>
      <c r="H2" s="9"/>
      <c r="I2" s="9"/>
      <c r="J2" s="9"/>
      <c r="K2" s="9"/>
      <c r="L2" s="9" t="s">
        <v>93</v>
      </c>
    </row>
    <row r="3" spans="1:12" s="2" customFormat="1" ht="11.25">
      <c r="A3" s="9" t="s">
        <v>13</v>
      </c>
      <c r="B3" s="9"/>
      <c r="C3" s="11" t="s">
        <v>100</v>
      </c>
      <c r="D3" s="10"/>
      <c r="E3" s="9"/>
      <c r="F3" s="9"/>
      <c r="G3" s="9" t="s">
        <v>11</v>
      </c>
      <c r="H3" s="11"/>
      <c r="I3" s="9"/>
      <c r="J3" s="9" t="s">
        <v>68</v>
      </c>
      <c r="K3" s="9"/>
      <c r="L3" s="9" t="s">
        <v>113</v>
      </c>
    </row>
    <row r="4" spans="1:12" s="2" customFormat="1" ht="11.25">
      <c r="A4" s="9" t="s">
        <v>0</v>
      </c>
      <c r="B4" s="9"/>
      <c r="C4" s="11"/>
      <c r="D4" s="10"/>
      <c r="E4" s="9"/>
      <c r="F4" s="9"/>
      <c r="G4" s="9" t="s">
        <v>1</v>
      </c>
      <c r="H4" s="11"/>
      <c r="I4" s="9"/>
      <c r="J4" s="11">
        <v>0</v>
      </c>
      <c r="K4" s="9"/>
      <c r="L4" s="9"/>
    </row>
    <row r="5" spans="1:12" s="2" customFormat="1" ht="11.25">
      <c r="A5" s="18" t="s">
        <v>16</v>
      </c>
      <c r="B5" s="19"/>
      <c r="C5" s="9"/>
      <c r="D5" s="10"/>
      <c r="E5" s="9"/>
      <c r="F5" s="9"/>
      <c r="G5" s="9"/>
      <c r="H5" s="9"/>
      <c r="I5" s="9"/>
      <c r="J5" s="9"/>
      <c r="K5" s="9"/>
      <c r="L5" s="9"/>
    </row>
    <row r="6" spans="1:12" s="2" customFormat="1" ht="33.75">
      <c r="A6" s="15" t="s">
        <v>2</v>
      </c>
      <c r="B6" s="16" t="s">
        <v>3</v>
      </c>
      <c r="C6" s="16" t="s">
        <v>4</v>
      </c>
      <c r="D6" s="16" t="s">
        <v>5</v>
      </c>
      <c r="E6" s="16" t="s">
        <v>6</v>
      </c>
      <c r="F6" s="16" t="s">
        <v>7</v>
      </c>
      <c r="G6" s="16" t="s">
        <v>8</v>
      </c>
      <c r="H6" s="16" t="s">
        <v>10</v>
      </c>
      <c r="I6" s="16" t="s">
        <v>15</v>
      </c>
      <c r="J6" s="16" t="s">
        <v>19</v>
      </c>
      <c r="K6" s="16" t="s">
        <v>20</v>
      </c>
      <c r="L6" s="16" t="s">
        <v>62</v>
      </c>
    </row>
    <row r="7" spans="1:12" s="2" customFormat="1" ht="11.25">
      <c r="A7" s="17">
        <v>1</v>
      </c>
      <c r="B7" s="17">
        <v>2</v>
      </c>
      <c r="C7" s="17">
        <v>3</v>
      </c>
      <c r="D7" s="17">
        <v>4</v>
      </c>
      <c r="E7" s="17">
        <v>5</v>
      </c>
      <c r="F7" s="17">
        <v>6</v>
      </c>
      <c r="G7" s="17">
        <v>7</v>
      </c>
      <c r="H7" s="17">
        <v>8</v>
      </c>
      <c r="I7" s="17">
        <v>9</v>
      </c>
      <c r="J7" s="17">
        <v>10</v>
      </c>
      <c r="K7" s="17">
        <v>11</v>
      </c>
      <c r="L7" s="17">
        <v>12</v>
      </c>
    </row>
    <row r="8" spans="1:12" s="2" customFormat="1">
      <c r="A8" s="12"/>
      <c r="B8" s="12"/>
      <c r="C8" s="12"/>
      <c r="D8" s="13"/>
      <c r="E8" s="12"/>
      <c r="F8" s="12"/>
      <c r="G8" s="12"/>
      <c r="H8" s="12"/>
      <c r="I8" s="12"/>
      <c r="J8" s="12"/>
      <c r="K8" s="12"/>
      <c r="L8" s="12"/>
    </row>
    <row r="9" spans="1:12" s="14" customFormat="1" ht="11.25">
      <c r="A9" s="20"/>
      <c r="B9" s="21"/>
      <c r="C9" s="21" t="s">
        <v>9</v>
      </c>
      <c r="D9" s="22"/>
      <c r="E9" s="23"/>
      <c r="F9" s="25"/>
      <c r="G9" s="175">
        <f>SUBTOTAL(9,G10:G15)</f>
        <v>0</v>
      </c>
      <c r="H9" s="24"/>
      <c r="I9" s="175">
        <f>SUBTOTAL(9,I10:I12)</f>
        <v>0</v>
      </c>
      <c r="J9" s="36"/>
      <c r="K9" s="36"/>
      <c r="L9" s="24"/>
    </row>
    <row r="10" spans="1:12" s="35" customFormat="1" ht="21.75" customHeight="1">
      <c r="A10" s="28"/>
      <c r="B10" s="29" t="s">
        <v>63</v>
      </c>
      <c r="C10" s="30" t="s">
        <v>64</v>
      </c>
      <c r="D10" s="31"/>
      <c r="E10" s="32"/>
      <c r="F10" s="33"/>
      <c r="G10" s="34">
        <f>SUBTOTAL(9,G11:G15)</f>
        <v>0</v>
      </c>
      <c r="H10" s="32"/>
      <c r="I10" s="34"/>
      <c r="J10" s="32"/>
      <c r="K10" s="34"/>
      <c r="L10" s="176"/>
    </row>
    <row r="11" spans="1:12" s="180" customFormat="1" ht="45.75" customHeight="1">
      <c r="A11" s="178">
        <f>MAX(A10:A10)+1</f>
        <v>1</v>
      </c>
      <c r="B11" s="186" t="s">
        <v>115</v>
      </c>
      <c r="C11" s="174" t="s">
        <v>116</v>
      </c>
      <c r="D11" s="186" t="s">
        <v>18</v>
      </c>
      <c r="E11" s="185">
        <v>8</v>
      </c>
      <c r="F11" s="179"/>
      <c r="G11" s="27">
        <f t="shared" ref="G11:G12" si="0">ROUND(E11*F11,2)</f>
        <v>0</v>
      </c>
      <c r="H11" s="181"/>
      <c r="I11" s="182">
        <f t="shared" ref="I11:I15" si="1">ROUND(E11*H11,3)</f>
        <v>0</v>
      </c>
      <c r="J11" s="181"/>
      <c r="K11" s="183"/>
      <c r="L11" s="184" t="s">
        <v>123</v>
      </c>
    </row>
    <row r="12" spans="1:12" s="180" customFormat="1" ht="45" customHeight="1">
      <c r="A12" s="178">
        <f t="shared" ref="A12:A15" si="2">MAX(A11:A11)+1</f>
        <v>2</v>
      </c>
      <c r="B12" s="186" t="s">
        <v>117</v>
      </c>
      <c r="C12" s="174" t="s">
        <v>118</v>
      </c>
      <c r="D12" s="186" t="s">
        <v>18</v>
      </c>
      <c r="E12" s="185">
        <v>5</v>
      </c>
      <c r="F12" s="179"/>
      <c r="G12" s="27">
        <f t="shared" si="0"/>
        <v>0</v>
      </c>
      <c r="H12" s="181"/>
      <c r="I12" s="182">
        <f t="shared" si="1"/>
        <v>0</v>
      </c>
      <c r="J12" s="181"/>
      <c r="K12" s="183"/>
      <c r="L12" s="184" t="s">
        <v>67</v>
      </c>
    </row>
    <row r="13" spans="1:12" s="180" customFormat="1" ht="43.5" customHeight="1">
      <c r="A13" s="178">
        <f t="shared" si="2"/>
        <v>3</v>
      </c>
      <c r="B13" s="186" t="s">
        <v>119</v>
      </c>
      <c r="C13" s="174" t="s">
        <v>90</v>
      </c>
      <c r="D13" s="186" t="s">
        <v>18</v>
      </c>
      <c r="E13" s="185">
        <v>3</v>
      </c>
      <c r="F13" s="179"/>
      <c r="G13" s="27">
        <f t="shared" ref="G13:G14" si="3">ROUND(E13*F13,2)</f>
        <v>0</v>
      </c>
      <c r="H13" s="181"/>
      <c r="I13" s="182">
        <f t="shared" si="1"/>
        <v>0</v>
      </c>
      <c r="J13" s="181"/>
      <c r="K13" s="183"/>
      <c r="L13" s="184" t="s">
        <v>67</v>
      </c>
    </row>
    <row r="14" spans="1:12" s="180" customFormat="1" ht="47.25" customHeight="1">
      <c r="A14" s="178">
        <f t="shared" si="2"/>
        <v>4</v>
      </c>
      <c r="B14" s="186" t="s">
        <v>120</v>
      </c>
      <c r="C14" s="174" t="s">
        <v>121</v>
      </c>
      <c r="D14" s="186" t="s">
        <v>18</v>
      </c>
      <c r="E14" s="185">
        <v>6</v>
      </c>
      <c r="F14" s="179"/>
      <c r="G14" s="27">
        <f t="shared" si="3"/>
        <v>0</v>
      </c>
      <c r="H14" s="181"/>
      <c r="I14" s="182">
        <f t="shared" ref="I14" si="4">ROUND(E14*H14,3)</f>
        <v>0</v>
      </c>
      <c r="J14" s="181"/>
      <c r="K14" s="183"/>
      <c r="L14" s="184" t="s">
        <v>122</v>
      </c>
    </row>
    <row r="15" spans="1:12" s="180" customFormat="1" ht="53.25" customHeight="1">
      <c r="A15" s="178">
        <f t="shared" si="2"/>
        <v>5</v>
      </c>
      <c r="B15" s="186" t="s">
        <v>124</v>
      </c>
      <c r="C15" s="174" t="s">
        <v>91</v>
      </c>
      <c r="D15" s="186" t="s">
        <v>14</v>
      </c>
      <c r="E15" s="185">
        <v>10</v>
      </c>
      <c r="F15" s="179"/>
      <c r="G15" s="27">
        <f t="shared" ref="G15" si="5">ROUND(E15*F15,2)</f>
        <v>0</v>
      </c>
      <c r="H15" s="181"/>
      <c r="I15" s="182">
        <f t="shared" si="1"/>
        <v>0</v>
      </c>
      <c r="J15" s="181"/>
      <c r="K15" s="183"/>
      <c r="L15" s="184" t="s">
        <v>125</v>
      </c>
    </row>
    <row r="16" spans="1:12" s="50" customFormat="1" ht="12">
      <c r="A16" s="43"/>
      <c r="B16" s="44"/>
      <c r="C16" s="45" t="s">
        <v>21</v>
      </c>
      <c r="D16" s="46"/>
      <c r="E16" s="47"/>
      <c r="F16" s="48"/>
      <c r="G16" s="48"/>
      <c r="H16" s="49"/>
    </row>
    <row r="17" spans="1:12" s="50" customFormat="1" ht="12">
      <c r="A17" s="43"/>
      <c r="B17" s="44"/>
      <c r="C17" s="45" t="s">
        <v>22</v>
      </c>
      <c r="D17" s="46"/>
      <c r="E17" s="47"/>
      <c r="F17" s="48"/>
      <c r="G17" s="48"/>
      <c r="H17" s="49"/>
    </row>
    <row r="18" spans="1:12" s="50" customFormat="1" ht="12">
      <c r="A18" s="43"/>
      <c r="B18" s="44"/>
      <c r="C18" s="45" t="s">
        <v>57</v>
      </c>
      <c r="D18" s="46"/>
      <c r="E18" s="47"/>
      <c r="F18" s="48"/>
      <c r="G18" s="48"/>
      <c r="H18" s="49"/>
    </row>
    <row r="19" spans="1:12" s="50" customFormat="1" ht="12">
      <c r="A19" s="43"/>
      <c r="B19" s="44"/>
      <c r="C19" s="45" t="s">
        <v>23</v>
      </c>
      <c r="D19" s="46"/>
      <c r="E19" s="47"/>
      <c r="F19" s="48"/>
      <c r="G19" s="48"/>
      <c r="H19" s="49"/>
    </row>
    <row r="20" spans="1:12" s="51" customFormat="1" ht="13.5" thickBot="1">
      <c r="G20" s="52"/>
      <c r="I20" s="53"/>
      <c r="J20" s="53"/>
      <c r="K20" s="53"/>
      <c r="L20" s="53"/>
    </row>
    <row r="21" spans="1:12" s="55" customFormat="1" ht="29.25" customHeight="1" thickBot="1">
      <c r="A21" s="237" t="s">
        <v>24</v>
      </c>
      <c r="B21" s="238"/>
      <c r="C21" s="238"/>
      <c r="D21" s="238"/>
      <c r="E21" s="238"/>
      <c r="F21" s="238"/>
      <c r="G21" s="238"/>
      <c r="H21" s="239"/>
      <c r="I21" s="54"/>
      <c r="J21" s="54"/>
      <c r="K21" s="54"/>
      <c r="L21" s="54"/>
    </row>
  </sheetData>
  <mergeCells count="1">
    <mergeCell ref="A21:H21"/>
  </mergeCells>
  <conditionalFormatting sqref="F11">
    <cfRule type="cellIs" dxfId="25" priority="69" stopIfTrue="1" operator="equal">
      <formula>0</formula>
    </cfRule>
  </conditionalFormatting>
  <conditionalFormatting sqref="F11">
    <cfRule type="cellIs" dxfId="24" priority="64" stopIfTrue="1" operator="equal">
      <formula>0</formula>
    </cfRule>
  </conditionalFormatting>
  <conditionalFormatting sqref="F12">
    <cfRule type="cellIs" dxfId="23" priority="54" stopIfTrue="1" operator="equal">
      <formula>0</formula>
    </cfRule>
  </conditionalFormatting>
  <conditionalFormatting sqref="F12">
    <cfRule type="cellIs" dxfId="22" priority="53" stopIfTrue="1" operator="equal">
      <formula>0</formula>
    </cfRule>
  </conditionalFormatting>
  <conditionalFormatting sqref="G11:G12">
    <cfRule type="cellIs" dxfId="21" priority="40" stopIfTrue="1" operator="equal">
      <formula>0</formula>
    </cfRule>
  </conditionalFormatting>
  <conditionalFormatting sqref="F13">
    <cfRule type="cellIs" dxfId="20" priority="39" stopIfTrue="1" operator="equal">
      <formula>0</formula>
    </cfRule>
  </conditionalFormatting>
  <conditionalFormatting sqref="F13">
    <cfRule type="cellIs" dxfId="19" priority="38" stopIfTrue="1" operator="equal">
      <formula>0</formula>
    </cfRule>
  </conditionalFormatting>
  <conditionalFormatting sqref="G13">
    <cfRule type="cellIs" dxfId="18" priority="37" stopIfTrue="1" operator="equal">
      <formula>0</formula>
    </cfRule>
  </conditionalFormatting>
  <conditionalFormatting sqref="F15">
    <cfRule type="cellIs" dxfId="17" priority="33" stopIfTrue="1" operator="equal">
      <formula>0</formula>
    </cfRule>
  </conditionalFormatting>
  <conditionalFormatting sqref="F15">
    <cfRule type="cellIs" dxfId="16" priority="32" stopIfTrue="1" operator="equal">
      <formula>0</formula>
    </cfRule>
  </conditionalFormatting>
  <conditionalFormatting sqref="G15">
    <cfRule type="cellIs" dxfId="15" priority="31" stopIfTrue="1" operator="equal">
      <formula>0</formula>
    </cfRule>
  </conditionalFormatting>
  <conditionalFormatting sqref="F14">
    <cfRule type="cellIs" dxfId="14" priority="3" stopIfTrue="1" operator="equal">
      <formula>0</formula>
    </cfRule>
  </conditionalFormatting>
  <conditionalFormatting sqref="F14">
    <cfRule type="cellIs" dxfId="13" priority="2" stopIfTrue="1" operator="equal">
      <formula>0</formula>
    </cfRule>
  </conditionalFormatting>
  <conditionalFormatting sqref="G14">
    <cfRule type="cellIs" dxfId="12" priority="1" stopIfTrue="1" operator="equal">
      <formula>0</formula>
    </cfRule>
  </conditionalFormatting>
  <printOptions horizontalCentered="1"/>
  <pageMargins left="0.19685039370078741" right="0.19685039370078741" top="0.19685039370078741" bottom="0.19685039370078741" header="0.39370078740157483" footer="0.39370078740157483"/>
  <pageSetup paperSize="9" fitToWidth="0" fitToHeight="0" orientation="landscape" blackAndWhite="1" horizontalDpi="300" r:id="rId1"/>
  <headerFooter alignWithMargins="0">
    <oddFooter>&amp;RStrana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showZeros="0" zoomScaleNormal="100" zoomScaleSheetLayoutView="100" workbookViewId="0">
      <selection activeCell="C3" sqref="C3"/>
    </sheetView>
  </sheetViews>
  <sheetFormatPr defaultColWidth="10.5" defaultRowHeight="10.5"/>
  <cols>
    <col min="1" max="1" width="5" style="3" customWidth="1"/>
    <col min="2" max="2" width="11.33203125" style="4" customWidth="1"/>
    <col min="3" max="3" width="44" style="4" customWidth="1"/>
    <col min="4" max="4" width="6.5" style="5" customWidth="1"/>
    <col min="5" max="5" width="13.5" style="6" customWidth="1"/>
    <col min="6" max="6" width="10.5" style="7" customWidth="1"/>
    <col min="7" max="7" width="14" style="7" customWidth="1"/>
    <col min="8" max="8" width="11.5" style="6" customWidth="1"/>
    <col min="9" max="9" width="9.5" style="6" customWidth="1"/>
    <col min="10" max="10" width="9.6640625" style="6" customWidth="1"/>
    <col min="11" max="11" width="8.33203125" style="6" customWidth="1"/>
    <col min="12" max="12" width="38.83203125" style="6" customWidth="1"/>
    <col min="13" max="16384" width="10.5" style="1"/>
  </cols>
  <sheetData>
    <row r="1" spans="1:12" s="2" customFormat="1" ht="18">
      <c r="A1" s="8" t="s">
        <v>25</v>
      </c>
      <c r="B1" s="9"/>
      <c r="C1" s="9"/>
      <c r="D1" s="10"/>
      <c r="E1" s="9"/>
      <c r="F1" s="9"/>
      <c r="G1" s="9"/>
      <c r="H1" s="9"/>
      <c r="I1" s="9"/>
      <c r="J1" s="9"/>
      <c r="K1" s="9"/>
      <c r="L1" s="9"/>
    </row>
    <row r="2" spans="1:12" s="2" customFormat="1" ht="11.25">
      <c r="A2" s="9" t="s">
        <v>12</v>
      </c>
      <c r="B2" s="9"/>
      <c r="C2" s="11" t="s">
        <v>99</v>
      </c>
      <c r="D2" s="10"/>
      <c r="E2" s="9"/>
      <c r="F2" s="9"/>
      <c r="G2" s="9"/>
      <c r="H2" s="9"/>
      <c r="I2" s="9"/>
      <c r="J2" s="9"/>
      <c r="K2" s="9"/>
      <c r="L2" s="9" t="s">
        <v>93</v>
      </c>
    </row>
    <row r="3" spans="1:12" s="2" customFormat="1" ht="11.25">
      <c r="A3" s="9" t="s">
        <v>13</v>
      </c>
      <c r="B3" s="9"/>
      <c r="C3" s="11" t="s">
        <v>102</v>
      </c>
      <c r="D3" s="10"/>
      <c r="E3" s="9"/>
      <c r="F3" s="9"/>
      <c r="G3" s="9" t="s">
        <v>11</v>
      </c>
      <c r="H3" s="11"/>
      <c r="I3" s="9"/>
      <c r="J3" s="9" t="s">
        <v>68</v>
      </c>
      <c r="K3" s="9"/>
      <c r="L3" s="9" t="s">
        <v>113</v>
      </c>
    </row>
    <row r="4" spans="1:12" s="2" customFormat="1" ht="11.25">
      <c r="A4" s="9" t="s">
        <v>0</v>
      </c>
      <c r="B4" s="9"/>
      <c r="C4" s="11"/>
      <c r="D4" s="10"/>
      <c r="E4" s="9"/>
      <c r="F4" s="9"/>
      <c r="G4" s="9" t="s">
        <v>1</v>
      </c>
      <c r="H4" s="11"/>
      <c r="I4" s="9"/>
      <c r="J4" s="11">
        <v>0</v>
      </c>
      <c r="K4" s="9"/>
      <c r="L4" s="9"/>
    </row>
    <row r="5" spans="1:12" s="2" customFormat="1" ht="11.25">
      <c r="A5" s="18" t="s">
        <v>16</v>
      </c>
      <c r="B5" s="19"/>
      <c r="C5" s="9"/>
      <c r="D5" s="10"/>
      <c r="E5" s="9"/>
      <c r="F5" s="9"/>
      <c r="G5" s="9"/>
      <c r="H5" s="9"/>
      <c r="I5" s="9"/>
      <c r="J5" s="9"/>
      <c r="K5" s="9"/>
      <c r="L5" s="9"/>
    </row>
    <row r="6" spans="1:12" s="2" customFormat="1" ht="33.75">
      <c r="A6" s="15" t="s">
        <v>2</v>
      </c>
      <c r="B6" s="16" t="s">
        <v>3</v>
      </c>
      <c r="C6" s="16" t="s">
        <v>4</v>
      </c>
      <c r="D6" s="16" t="s">
        <v>5</v>
      </c>
      <c r="E6" s="16" t="s">
        <v>6</v>
      </c>
      <c r="F6" s="16" t="s">
        <v>7</v>
      </c>
      <c r="G6" s="16" t="s">
        <v>8</v>
      </c>
      <c r="H6" s="16" t="s">
        <v>10</v>
      </c>
      <c r="I6" s="16" t="s">
        <v>15</v>
      </c>
      <c r="J6" s="16" t="s">
        <v>19</v>
      </c>
      <c r="K6" s="16" t="s">
        <v>20</v>
      </c>
      <c r="L6" s="16" t="s">
        <v>62</v>
      </c>
    </row>
    <row r="7" spans="1:12" s="2" customFormat="1" ht="11.25">
      <c r="A7" s="17">
        <v>1</v>
      </c>
      <c r="B7" s="17">
        <v>2</v>
      </c>
      <c r="C7" s="17">
        <v>3</v>
      </c>
      <c r="D7" s="17">
        <v>4</v>
      </c>
      <c r="E7" s="17">
        <v>5</v>
      </c>
      <c r="F7" s="17">
        <v>6</v>
      </c>
      <c r="G7" s="17">
        <v>7</v>
      </c>
      <c r="H7" s="17">
        <v>8</v>
      </c>
      <c r="I7" s="17">
        <v>9</v>
      </c>
      <c r="J7" s="17">
        <v>10</v>
      </c>
      <c r="K7" s="17">
        <v>11</v>
      </c>
      <c r="L7" s="17">
        <v>12</v>
      </c>
    </row>
    <row r="8" spans="1:12" s="2" customFormat="1">
      <c r="A8" s="12"/>
      <c r="B8" s="12"/>
      <c r="C8" s="12"/>
      <c r="D8" s="13"/>
      <c r="E8" s="12"/>
      <c r="F8" s="12"/>
      <c r="G8" s="12"/>
      <c r="H8" s="12"/>
      <c r="I8" s="12"/>
      <c r="J8" s="12"/>
      <c r="K8" s="12"/>
      <c r="L8" s="12"/>
    </row>
    <row r="9" spans="1:12" s="14" customFormat="1" ht="11.25">
      <c r="A9" s="20"/>
      <c r="B9" s="21"/>
      <c r="C9" s="21" t="s">
        <v>9</v>
      </c>
      <c r="D9" s="22"/>
      <c r="E9" s="23"/>
      <c r="F9" s="25"/>
      <c r="G9" s="175">
        <f>SUBTOTAL(9,G10:G14)</f>
        <v>0</v>
      </c>
      <c r="H9" s="24"/>
      <c r="I9" s="175">
        <f>SUBTOTAL(9,I10:I11)</f>
        <v>0</v>
      </c>
      <c r="J9" s="36"/>
      <c r="K9" s="36"/>
      <c r="L9" s="24"/>
    </row>
    <row r="10" spans="1:12" s="35" customFormat="1" ht="21.75" customHeight="1">
      <c r="A10" s="28"/>
      <c r="B10" s="29" t="s">
        <v>63</v>
      </c>
      <c r="C10" s="30" t="s">
        <v>64</v>
      </c>
      <c r="D10" s="31"/>
      <c r="E10" s="32"/>
      <c r="F10" s="33"/>
      <c r="G10" s="34">
        <f>SUBTOTAL(9,G11:G14)</f>
        <v>0</v>
      </c>
      <c r="H10" s="32"/>
      <c r="I10" s="34"/>
      <c r="J10" s="32"/>
      <c r="K10" s="34"/>
      <c r="L10" s="176"/>
    </row>
    <row r="11" spans="1:12" s="180" customFormat="1" ht="54" customHeight="1">
      <c r="A11" s="178">
        <f>MAX(A10:A10)+1</f>
        <v>1</v>
      </c>
      <c r="B11" s="186" t="s">
        <v>107</v>
      </c>
      <c r="C11" s="174" t="s">
        <v>108</v>
      </c>
      <c r="D11" s="186" t="s">
        <v>66</v>
      </c>
      <c r="E11" s="185">
        <v>420</v>
      </c>
      <c r="F11" s="179"/>
      <c r="G11" s="187">
        <f t="shared" ref="G11" si="0">ROUND(E11*F11,2)</f>
        <v>0</v>
      </c>
      <c r="H11" s="181"/>
      <c r="I11" s="182">
        <f t="shared" ref="I11" si="1">ROUND(E11*H11,3)</f>
        <v>0</v>
      </c>
      <c r="J11" s="181"/>
      <c r="K11" s="183"/>
      <c r="L11" s="184" t="s">
        <v>103</v>
      </c>
    </row>
    <row r="12" spans="1:12" s="180" customFormat="1" ht="54" customHeight="1">
      <c r="A12" s="178">
        <f t="shared" ref="A12:A14" si="2">MAX(A11:A11)+1</f>
        <v>2</v>
      </c>
      <c r="B12" s="186" t="s">
        <v>109</v>
      </c>
      <c r="C12" s="174" t="s">
        <v>110</v>
      </c>
      <c r="D12" s="186" t="s">
        <v>66</v>
      </c>
      <c r="E12" s="185">
        <v>60</v>
      </c>
      <c r="F12" s="179"/>
      <c r="G12" s="187">
        <f t="shared" ref="G12:G13" si="3">ROUND(E12*F12,2)</f>
        <v>0</v>
      </c>
      <c r="H12" s="181"/>
      <c r="I12" s="182">
        <f t="shared" ref="I12:I13" si="4">ROUND(E12*H12,3)</f>
        <v>0</v>
      </c>
      <c r="J12" s="181"/>
      <c r="K12" s="183"/>
      <c r="L12" s="184" t="s">
        <v>103</v>
      </c>
    </row>
    <row r="13" spans="1:12" s="180" customFormat="1" ht="54" customHeight="1">
      <c r="A13" s="178">
        <f t="shared" si="2"/>
        <v>3</v>
      </c>
      <c r="B13" s="186" t="s">
        <v>111</v>
      </c>
      <c r="C13" s="174" t="s">
        <v>112</v>
      </c>
      <c r="D13" s="186" t="s">
        <v>66</v>
      </c>
      <c r="E13" s="185">
        <v>570</v>
      </c>
      <c r="F13" s="179"/>
      <c r="G13" s="187">
        <f t="shared" si="3"/>
        <v>0</v>
      </c>
      <c r="H13" s="181"/>
      <c r="I13" s="182">
        <f t="shared" si="4"/>
        <v>0</v>
      </c>
      <c r="J13" s="181"/>
      <c r="K13" s="183"/>
      <c r="L13" s="184" t="s">
        <v>114</v>
      </c>
    </row>
    <row r="14" spans="1:12" s="180" customFormat="1" ht="62.25" customHeight="1">
      <c r="A14" s="178">
        <f t="shared" si="2"/>
        <v>4</v>
      </c>
      <c r="B14" s="186" t="s">
        <v>104</v>
      </c>
      <c r="C14" s="174" t="s">
        <v>105</v>
      </c>
      <c r="D14" s="186" t="s">
        <v>66</v>
      </c>
      <c r="E14" s="185">
        <v>180</v>
      </c>
      <c r="F14" s="179"/>
      <c r="G14" s="27">
        <f t="shared" ref="G14" si="5">ROUND(E14*F14,2)</f>
        <v>0</v>
      </c>
      <c r="H14" s="181"/>
      <c r="I14" s="182">
        <f t="shared" ref="I14" si="6">ROUND(E14*H14,3)</f>
        <v>0</v>
      </c>
      <c r="J14" s="181"/>
      <c r="K14" s="183"/>
      <c r="L14" s="184" t="s">
        <v>106</v>
      </c>
    </row>
    <row r="15" spans="1:12" s="50" customFormat="1" ht="12">
      <c r="A15" s="43"/>
      <c r="B15" s="44"/>
      <c r="C15" s="45" t="s">
        <v>21</v>
      </c>
      <c r="D15" s="46"/>
      <c r="E15" s="47"/>
      <c r="F15" s="48"/>
      <c r="G15" s="48"/>
      <c r="H15" s="49"/>
    </row>
    <row r="16" spans="1:12" s="50" customFormat="1" ht="12">
      <c r="A16" s="43"/>
      <c r="B16" s="44"/>
      <c r="C16" s="45" t="s">
        <v>22</v>
      </c>
      <c r="D16" s="46"/>
      <c r="E16" s="47"/>
      <c r="F16" s="48"/>
      <c r="G16" s="48"/>
      <c r="H16" s="49"/>
    </row>
    <row r="17" spans="1:12" s="50" customFormat="1" ht="12">
      <c r="A17" s="43"/>
      <c r="B17" s="44"/>
      <c r="C17" s="45" t="s">
        <v>57</v>
      </c>
      <c r="D17" s="46"/>
      <c r="E17" s="47"/>
      <c r="F17" s="48"/>
      <c r="G17" s="48"/>
      <c r="H17" s="49"/>
    </row>
    <row r="18" spans="1:12" s="50" customFormat="1" ht="12">
      <c r="A18" s="43"/>
      <c r="B18" s="44"/>
      <c r="C18" s="45" t="s">
        <v>23</v>
      </c>
      <c r="D18" s="46"/>
      <c r="E18" s="47"/>
      <c r="F18" s="48"/>
      <c r="G18" s="48"/>
      <c r="H18" s="49"/>
    </row>
    <row r="19" spans="1:12" s="51" customFormat="1" ht="13.5" thickBot="1">
      <c r="G19" s="52"/>
      <c r="I19" s="53"/>
      <c r="J19" s="53"/>
      <c r="K19" s="53"/>
      <c r="L19" s="53"/>
    </row>
    <row r="20" spans="1:12" s="55" customFormat="1" ht="29.25" customHeight="1" thickBot="1">
      <c r="A20" s="237" t="s">
        <v>24</v>
      </c>
      <c r="B20" s="238"/>
      <c r="C20" s="238"/>
      <c r="D20" s="238"/>
      <c r="E20" s="238"/>
      <c r="F20" s="238"/>
      <c r="G20" s="238"/>
      <c r="H20" s="239"/>
      <c r="I20" s="54"/>
      <c r="J20" s="54"/>
      <c r="K20" s="54"/>
      <c r="L20" s="54"/>
    </row>
  </sheetData>
  <mergeCells count="1">
    <mergeCell ref="A20:H20"/>
  </mergeCells>
  <conditionalFormatting sqref="G11">
    <cfRule type="cellIs" dxfId="11" priority="26" stopIfTrue="1" operator="equal">
      <formula>0</formula>
    </cfRule>
  </conditionalFormatting>
  <conditionalFormatting sqref="F11">
    <cfRule type="cellIs" dxfId="10" priority="24" stopIfTrue="1" operator="equal">
      <formula>0</formula>
    </cfRule>
  </conditionalFormatting>
  <conditionalFormatting sqref="F11">
    <cfRule type="cellIs" dxfId="9" priority="23" stopIfTrue="1" operator="equal">
      <formula>0</formula>
    </cfRule>
  </conditionalFormatting>
  <conditionalFormatting sqref="F14">
    <cfRule type="cellIs" dxfId="8" priority="9" stopIfTrue="1" operator="equal">
      <formula>0</formula>
    </cfRule>
  </conditionalFormatting>
  <conditionalFormatting sqref="F14">
    <cfRule type="cellIs" dxfId="7" priority="8" stopIfTrue="1" operator="equal">
      <formula>0</formula>
    </cfRule>
  </conditionalFormatting>
  <conditionalFormatting sqref="G14">
    <cfRule type="cellIs" dxfId="6" priority="7" stopIfTrue="1" operator="equal">
      <formula>0</formula>
    </cfRule>
  </conditionalFormatting>
  <conditionalFormatting sqref="G12">
    <cfRule type="cellIs" dxfId="5" priority="6" stopIfTrue="1" operator="equal">
      <formula>0</formula>
    </cfRule>
  </conditionalFormatting>
  <conditionalFormatting sqref="F12">
    <cfRule type="cellIs" dxfId="4" priority="5" stopIfTrue="1" operator="equal">
      <formula>0</formula>
    </cfRule>
  </conditionalFormatting>
  <conditionalFormatting sqref="F12">
    <cfRule type="cellIs" dxfId="3" priority="4" stopIfTrue="1" operator="equal">
      <formula>0</formula>
    </cfRule>
  </conditionalFormatting>
  <conditionalFormatting sqref="G13">
    <cfRule type="cellIs" dxfId="2" priority="3" stopIfTrue="1" operator="equal">
      <formula>0</formula>
    </cfRule>
  </conditionalFormatting>
  <conditionalFormatting sqref="F13">
    <cfRule type="cellIs" dxfId="1" priority="2" stopIfTrue="1" operator="equal">
      <formula>0</formula>
    </cfRule>
  </conditionalFormatting>
  <conditionalFormatting sqref="F13">
    <cfRule type="cellIs" dxfId="0" priority="1" stopIfTrue="1" operator="equal">
      <formula>0</formula>
    </cfRule>
  </conditionalFormatting>
  <printOptions horizontalCentered="1"/>
  <pageMargins left="0.19685039370078741" right="0.19685039370078741" top="0.19685039370078741" bottom="0.19685039370078741" header="0.39370078740157483" footer="0.39370078740157483"/>
  <pageSetup paperSize="9" fitToWidth="0" fitToHeight="0" orientation="landscape" blackAndWhite="1" horizontalDpi="300" r:id="rId1"/>
  <headerFooter alignWithMargins="0">
    <oddFooter>&amp;RStrana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9</vt:i4>
      </vt:variant>
    </vt:vector>
  </HeadingPairs>
  <TitlesOfParts>
    <vt:vector size="14" baseType="lpstr">
      <vt:lpstr>Souhrn</vt:lpstr>
      <vt:lpstr>VON</vt:lpstr>
      <vt:lpstr>SO_101</vt:lpstr>
      <vt:lpstr>SO_130</vt:lpstr>
      <vt:lpstr>SO_131</vt:lpstr>
      <vt:lpstr>SO_101!Názvy_tisku</vt:lpstr>
      <vt:lpstr>SO_130!Názvy_tisku</vt:lpstr>
      <vt:lpstr>SO_131!Názvy_tisku</vt:lpstr>
      <vt:lpstr>VON!Názvy_tisku</vt:lpstr>
      <vt:lpstr>SO_101!Oblast_tisku</vt:lpstr>
      <vt:lpstr>SO_130!Oblast_tisku</vt:lpstr>
      <vt:lpstr>SO_131!Oblast_tisku</vt:lpstr>
      <vt:lpstr>Souhrn!Oblast_tisku</vt:lpstr>
      <vt:lpstr>VON!Oblast_tisku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Vorálková Jana</dc:creator>
  <cp:lastModifiedBy>Pokorná Blanka</cp:lastModifiedBy>
  <cp:lastPrinted>2017-12-19T02:12:56Z</cp:lastPrinted>
  <dcterms:created xsi:type="dcterms:W3CDTF">2009-11-02T14:21:31Z</dcterms:created>
  <dcterms:modified xsi:type="dcterms:W3CDTF">2020-10-08T12:36:00Z</dcterms:modified>
</cp:coreProperties>
</file>