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martinahohnova/Desktop/VR_2022/Stribrna_Skalice/MS/"/>
    </mc:Choice>
  </mc:AlternateContent>
  <xr:revisionPtr revIDLastSave="0" documentId="13_ncr:1_{3370B87B-982A-A44F-A0F6-1310B29A993B}" xr6:coauthVersionLast="47" xr6:coauthVersionMax="47" xr10:uidLastSave="{00000000-0000-0000-0000-000000000000}"/>
  <bookViews>
    <workbookView xWindow="0" yWindow="500" windowWidth="38400" windowHeight="195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List1!$A$1:$J$261</definedName>
    <definedName name="_xlnm.Print_Area" localSheetId="1">List2!$A$1:$I$56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1" i="1" l="1"/>
  <c r="G254" i="1"/>
  <c r="G252" i="1"/>
  <c r="G249" i="1"/>
  <c r="G248" i="1"/>
  <c r="G247" i="1"/>
  <c r="G246" i="1"/>
  <c r="G245" i="1"/>
  <c r="G244" i="1"/>
  <c r="G243" i="1"/>
  <c r="G242" i="1"/>
  <c r="G241" i="1"/>
  <c r="J226" i="1"/>
  <c r="I226" i="1"/>
  <c r="J217" i="1"/>
  <c r="J216" i="1"/>
  <c r="J215" i="1"/>
  <c r="I217" i="1"/>
  <c r="I216" i="1"/>
  <c r="I215" i="1"/>
  <c r="G208" i="1"/>
  <c r="G194" i="1"/>
  <c r="G207" i="1"/>
  <c r="J194" i="1"/>
  <c r="J208" i="1" s="1"/>
  <c r="J207" i="1"/>
  <c r="I207" i="1"/>
  <c r="I208" i="1" s="1"/>
  <c r="I194" i="1"/>
  <c r="G61" i="1"/>
  <c r="I61" i="1"/>
  <c r="J10" i="1"/>
  <c r="J31" i="1"/>
  <c r="I112" i="1"/>
  <c r="G112" i="1"/>
  <c r="J112" i="1" l="1"/>
  <c r="I193" i="1"/>
  <c r="J193" i="1" s="1"/>
  <c r="I171" i="1"/>
  <c r="G171" i="1"/>
  <c r="I154" i="1"/>
  <c r="J154" i="1" s="1"/>
  <c r="I105" i="1"/>
  <c r="G105" i="1"/>
  <c r="I93" i="1"/>
  <c r="G93" i="1"/>
  <c r="I75" i="1"/>
  <c r="G75" i="1"/>
  <c r="I68" i="1"/>
  <c r="I67" i="1"/>
  <c r="G68" i="1"/>
  <c r="G67" i="1"/>
  <c r="G64" i="1"/>
  <c r="I64" i="1"/>
  <c r="I44" i="1"/>
  <c r="J75" i="1" l="1"/>
  <c r="J64" i="1"/>
  <c r="J93" i="1"/>
  <c r="J67" i="1"/>
  <c r="J68" i="1"/>
  <c r="J171" i="1"/>
  <c r="J105" i="1"/>
  <c r="J44" i="1"/>
  <c r="I198" i="1"/>
  <c r="G198" i="1"/>
  <c r="I89" i="1"/>
  <c r="G89" i="1"/>
  <c r="I87" i="1"/>
  <c r="G87" i="1"/>
  <c r="I24" i="1"/>
  <c r="G24" i="1"/>
  <c r="I203" i="1"/>
  <c r="G203" i="1"/>
  <c r="I202" i="1"/>
  <c r="G202" i="1"/>
  <c r="I201" i="1"/>
  <c r="G201" i="1"/>
  <c r="I206" i="1"/>
  <c r="J206" i="1" s="1"/>
  <c r="I205" i="1"/>
  <c r="G205" i="1"/>
  <c r="I204" i="1"/>
  <c r="G204" i="1"/>
  <c r="I200" i="1"/>
  <c r="G200" i="1"/>
  <c r="I199" i="1"/>
  <c r="G199" i="1"/>
  <c r="I197" i="1"/>
  <c r="G197" i="1"/>
  <c r="I196" i="1"/>
  <c r="G196" i="1"/>
  <c r="I192" i="1"/>
  <c r="G192" i="1"/>
  <c r="I191" i="1"/>
  <c r="G191" i="1"/>
  <c r="I190" i="1"/>
  <c r="G190" i="1"/>
  <c r="I45" i="1"/>
  <c r="I164" i="1"/>
  <c r="G164" i="1"/>
  <c r="I179" i="1"/>
  <c r="G179" i="1"/>
  <c r="I147" i="1"/>
  <c r="G147" i="1"/>
  <c r="I165" i="1"/>
  <c r="G165" i="1"/>
  <c r="I148" i="1"/>
  <c r="G148" i="1"/>
  <c r="I153" i="1"/>
  <c r="G153" i="1"/>
  <c r="I125" i="1"/>
  <c r="G125" i="1"/>
  <c r="I124" i="1"/>
  <c r="G124" i="1"/>
  <c r="I110" i="1"/>
  <c r="G110" i="1"/>
  <c r="I109" i="1"/>
  <c r="G109" i="1"/>
  <c r="I66" i="1"/>
  <c r="G66" i="1"/>
  <c r="I65" i="1"/>
  <c r="G65" i="1"/>
  <c r="I84" i="1"/>
  <c r="G84" i="1"/>
  <c r="I83" i="1"/>
  <c r="G83" i="1"/>
  <c r="I82" i="1"/>
  <c r="G82" i="1"/>
  <c r="I81" i="1"/>
  <c r="G81" i="1"/>
  <c r="I72" i="1"/>
  <c r="G72" i="1"/>
  <c r="I76" i="1"/>
  <c r="G76" i="1"/>
  <c r="I71" i="1"/>
  <c r="G71" i="1"/>
  <c r="I70" i="1"/>
  <c r="G70" i="1"/>
  <c r="I41" i="1"/>
  <c r="I42" i="1"/>
  <c r="I43" i="1"/>
  <c r="I46" i="1"/>
  <c r="I26" i="1"/>
  <c r="G26" i="1"/>
  <c r="I25" i="1"/>
  <c r="G25" i="1"/>
  <c r="I22" i="1"/>
  <c r="G22" i="1"/>
  <c r="G107" i="1"/>
  <c r="I107" i="1"/>
  <c r="G106" i="1"/>
  <c r="I106" i="1"/>
  <c r="G215" i="1"/>
  <c r="G216" i="1"/>
  <c r="G175" i="1"/>
  <c r="I175" i="1"/>
  <c r="G176" i="1"/>
  <c r="I176" i="1"/>
  <c r="G177" i="1"/>
  <c r="I177" i="1"/>
  <c r="G178" i="1"/>
  <c r="I178" i="1"/>
  <c r="G180" i="1"/>
  <c r="I180" i="1"/>
  <c r="G170" i="1"/>
  <c r="I170" i="1"/>
  <c r="G172" i="1"/>
  <c r="I172" i="1"/>
  <c r="G157" i="1"/>
  <c r="I157" i="1"/>
  <c r="G158" i="1"/>
  <c r="I158" i="1"/>
  <c r="G159" i="1"/>
  <c r="I159" i="1"/>
  <c r="G160" i="1"/>
  <c r="I160" i="1"/>
  <c r="G161" i="1"/>
  <c r="I161" i="1"/>
  <c r="G162" i="1"/>
  <c r="I162" i="1"/>
  <c r="G163" i="1"/>
  <c r="I163" i="1"/>
  <c r="G166" i="1"/>
  <c r="I166" i="1"/>
  <c r="I167" i="1"/>
  <c r="J167" i="1" s="1"/>
  <c r="G151" i="1"/>
  <c r="I151" i="1"/>
  <c r="G152" i="1"/>
  <c r="I152" i="1"/>
  <c r="G146" i="1"/>
  <c r="I146" i="1"/>
  <c r="I149" i="1" s="1"/>
  <c r="G122" i="1"/>
  <c r="I122" i="1"/>
  <c r="G123" i="1"/>
  <c r="I123" i="1"/>
  <c r="G126" i="1"/>
  <c r="I126" i="1"/>
  <c r="G134" i="1"/>
  <c r="I134" i="1"/>
  <c r="G135" i="1"/>
  <c r="I135" i="1"/>
  <c r="G136" i="1"/>
  <c r="I136" i="1"/>
  <c r="G62" i="1"/>
  <c r="I62" i="1"/>
  <c r="G63" i="1"/>
  <c r="I63" i="1"/>
  <c r="G69" i="1"/>
  <c r="I69" i="1"/>
  <c r="G73" i="1"/>
  <c r="I73" i="1"/>
  <c r="G74" i="1"/>
  <c r="I74" i="1"/>
  <c r="G77" i="1"/>
  <c r="I77" i="1"/>
  <c r="G78" i="1"/>
  <c r="I78" i="1"/>
  <c r="G79" i="1"/>
  <c r="I79" i="1"/>
  <c r="G80" i="1"/>
  <c r="I80" i="1"/>
  <c r="G85" i="1"/>
  <c r="I85" i="1"/>
  <c r="G86" i="1"/>
  <c r="I86" i="1"/>
  <c r="G88" i="1"/>
  <c r="I88" i="1"/>
  <c r="G90" i="1"/>
  <c r="I90" i="1"/>
  <c r="G91" i="1"/>
  <c r="I91" i="1"/>
  <c r="G92" i="1"/>
  <c r="I92" i="1"/>
  <c r="G94" i="1"/>
  <c r="I94" i="1"/>
  <c r="I95" i="1"/>
  <c r="J95" i="1" s="1"/>
  <c r="G104" i="1"/>
  <c r="I104" i="1"/>
  <c r="G108" i="1"/>
  <c r="I108" i="1"/>
  <c r="G111" i="1"/>
  <c r="I111" i="1"/>
  <c r="I113" i="1"/>
  <c r="J113" i="1" s="1"/>
  <c r="I49" i="1"/>
  <c r="I50" i="1"/>
  <c r="J51" i="1"/>
  <c r="G10" i="1"/>
  <c r="I10" i="1"/>
  <c r="G11" i="1"/>
  <c r="I11" i="1"/>
  <c r="G12" i="1"/>
  <c r="I12" i="1"/>
  <c r="I13" i="1"/>
  <c r="J13" i="1" s="1"/>
  <c r="G14" i="1"/>
  <c r="I14" i="1"/>
  <c r="G15" i="1"/>
  <c r="I15" i="1"/>
  <c r="G16" i="1"/>
  <c r="I16" i="1"/>
  <c r="G17" i="1"/>
  <c r="I17" i="1"/>
  <c r="G18" i="1"/>
  <c r="I18" i="1"/>
  <c r="G19" i="1"/>
  <c r="I19" i="1"/>
  <c r="G20" i="1"/>
  <c r="I20" i="1"/>
  <c r="G21" i="1"/>
  <c r="I21" i="1"/>
  <c r="G23" i="1"/>
  <c r="I23" i="1"/>
  <c r="G27" i="1"/>
  <c r="I27" i="1"/>
  <c r="G28" i="1"/>
  <c r="I28" i="1"/>
  <c r="G29" i="1"/>
  <c r="I29" i="1"/>
  <c r="G30" i="1"/>
  <c r="I30" i="1"/>
  <c r="I228" i="1"/>
  <c r="G226" i="1"/>
  <c r="G228" i="1" s="1"/>
  <c r="J89" i="1" l="1"/>
  <c r="J198" i="1"/>
  <c r="J87" i="1"/>
  <c r="J24" i="1"/>
  <c r="J203" i="1"/>
  <c r="J201" i="1"/>
  <c r="J202" i="1"/>
  <c r="J204" i="1"/>
  <c r="J200" i="1"/>
  <c r="J192" i="1"/>
  <c r="J197" i="1"/>
  <c r="J45" i="1"/>
  <c r="J199" i="1"/>
  <c r="J191" i="1"/>
  <c r="J205" i="1"/>
  <c r="J190" i="1"/>
  <c r="J196" i="1"/>
  <c r="J164" i="1"/>
  <c r="J179" i="1"/>
  <c r="J136" i="1"/>
  <c r="J124" i="1"/>
  <c r="J84" i="1"/>
  <c r="J147" i="1"/>
  <c r="J165" i="1"/>
  <c r="J109" i="1"/>
  <c r="J148" i="1"/>
  <c r="J65" i="1"/>
  <c r="J125" i="1"/>
  <c r="J110" i="1"/>
  <c r="J153" i="1"/>
  <c r="J180" i="1"/>
  <c r="J72" i="1"/>
  <c r="J81" i="1"/>
  <c r="J66" i="1"/>
  <c r="J146" i="1"/>
  <c r="J149" i="1" s="1"/>
  <c r="J83" i="1"/>
  <c r="J82" i="1"/>
  <c r="J71" i="1"/>
  <c r="J135" i="1"/>
  <c r="J159" i="1"/>
  <c r="J46" i="1"/>
  <c r="J76" i="1"/>
  <c r="J70" i="1"/>
  <c r="J88" i="1"/>
  <c r="J41" i="1"/>
  <c r="J85" i="1"/>
  <c r="J78" i="1"/>
  <c r="J50" i="1"/>
  <c r="J126" i="1"/>
  <c r="J163" i="1"/>
  <c r="J42" i="1"/>
  <c r="G53" i="1"/>
  <c r="J92" i="1"/>
  <c r="J90" i="1"/>
  <c r="J134" i="1"/>
  <c r="J177" i="1"/>
  <c r="J43" i="1"/>
  <c r="J30" i="1"/>
  <c r="J18" i="1"/>
  <c r="J111" i="1"/>
  <c r="J61" i="1"/>
  <c r="J25" i="1"/>
  <c r="J91" i="1"/>
  <c r="J62" i="1"/>
  <c r="I155" i="1"/>
  <c r="J27" i="1"/>
  <c r="J14" i="1"/>
  <c r="J49" i="1"/>
  <c r="J77" i="1"/>
  <c r="J63" i="1"/>
  <c r="I137" i="1"/>
  <c r="J16" i="1"/>
  <c r="J86" i="1"/>
  <c r="J80" i="1"/>
  <c r="J161" i="1"/>
  <c r="G173" i="1"/>
  <c r="J175" i="1"/>
  <c r="J12" i="1"/>
  <c r="J17" i="1"/>
  <c r="J166" i="1"/>
  <c r="G127" i="1"/>
  <c r="J178" i="1"/>
  <c r="J79" i="1"/>
  <c r="J69" i="1"/>
  <c r="J151" i="1"/>
  <c r="G114" i="1"/>
  <c r="I173" i="1"/>
  <c r="J108" i="1"/>
  <c r="J94" i="1"/>
  <c r="J74" i="1"/>
  <c r="J162" i="1"/>
  <c r="J172" i="1"/>
  <c r="J176" i="1"/>
  <c r="J106" i="1"/>
  <c r="J29" i="1"/>
  <c r="J23" i="1"/>
  <c r="I114" i="1"/>
  <c r="J157" i="1"/>
  <c r="G217" i="1"/>
  <c r="I53" i="1"/>
  <c r="I96" i="1"/>
  <c r="G31" i="1"/>
  <c r="G181" i="1"/>
  <c r="I181" i="1"/>
  <c r="J20" i="1"/>
  <c r="J122" i="1"/>
  <c r="J26" i="1"/>
  <c r="J19" i="1"/>
  <c r="J160" i="1"/>
  <c r="J15" i="1"/>
  <c r="J104" i="1"/>
  <c r="J28" i="1"/>
  <c r="J11" i="1"/>
  <c r="J123" i="1"/>
  <c r="J152" i="1"/>
  <c r="G137" i="1"/>
  <c r="G96" i="1"/>
  <c r="I168" i="1"/>
  <c r="J73" i="1"/>
  <c r="J158" i="1"/>
  <c r="J107" i="1"/>
  <c r="G149" i="1"/>
  <c r="J170" i="1"/>
  <c r="G168" i="1"/>
  <c r="J21" i="1"/>
  <c r="J228" i="1"/>
  <c r="I127" i="1"/>
  <c r="G155" i="1"/>
  <c r="J22" i="1"/>
  <c r="I31" i="1"/>
  <c r="J155" i="1" l="1"/>
  <c r="J137" i="1"/>
  <c r="I138" i="1"/>
  <c r="G115" i="1"/>
  <c r="J181" i="1"/>
  <c r="J127" i="1"/>
  <c r="J173" i="1"/>
  <c r="J168" i="1"/>
  <c r="I115" i="1"/>
  <c r="J96" i="1"/>
  <c r="J114" i="1"/>
  <c r="I182" i="1"/>
  <c r="G138" i="1"/>
  <c r="J53" i="1"/>
  <c r="G182" i="1"/>
  <c r="J138" i="1" l="1"/>
  <c r="J182" i="1"/>
  <c r="J115" i="1"/>
</calcChain>
</file>

<file path=xl/sharedStrings.xml><?xml version="1.0" encoding="utf-8"?>
<sst xmlns="http://schemas.openxmlformats.org/spreadsheetml/2006/main" count="446" uniqueCount="207">
  <si>
    <t>bm</t>
  </si>
  <si>
    <t>ks</t>
  </si>
  <si>
    <t>Poř.č.</t>
  </si>
  <si>
    <t>Podrobnější popis práce</t>
  </si>
  <si>
    <t>Kč/MJ</t>
  </si>
  <si>
    <t>MJ</t>
  </si>
  <si>
    <t>Celkem</t>
  </si>
  <si>
    <t>PRÁCE</t>
  </si>
  <si>
    <t>CENA</t>
  </si>
  <si>
    <t>Množst.</t>
  </si>
  <si>
    <t>CELKOVÁ</t>
  </si>
  <si>
    <t>m2</t>
  </si>
  <si>
    <t>MATERIÁL</t>
  </si>
  <si>
    <t>Vnitrostaveništní svislý přesun</t>
  </si>
  <si>
    <t>Vnitrostaveništní vodorovný přesun</t>
  </si>
  <si>
    <t>Spojovací materiál</t>
  </si>
  <si>
    <t>Přesun hmot</t>
  </si>
  <si>
    <t>Položka</t>
  </si>
  <si>
    <t>%</t>
  </si>
  <si>
    <t>Výtah</t>
  </si>
  <si>
    <t>dní</t>
  </si>
  <si>
    <t>Tun</t>
  </si>
  <si>
    <t>Všechny ceny jsou v Kč bez DPH.</t>
  </si>
  <si>
    <t>Živičné krytiny</t>
  </si>
  <si>
    <t>Izolace tepelné</t>
  </si>
  <si>
    <t>Konstrukce tesařské</t>
  </si>
  <si>
    <t>m3</t>
  </si>
  <si>
    <t>Konstrukce klempířské</t>
  </si>
  <si>
    <t xml:space="preserve">Přesun hmot pro klempířské konstr., výšky do 24 m </t>
  </si>
  <si>
    <t>Krytiny tvrdé</t>
  </si>
  <si>
    <t>A) Živičné krytiny</t>
  </si>
  <si>
    <t>B) Tepelné izolace</t>
  </si>
  <si>
    <t>C) Konstrukce tesařské</t>
  </si>
  <si>
    <t>D) Konstrukce klempířské</t>
  </si>
  <si>
    <t>E) Krytiny tvrdé</t>
  </si>
  <si>
    <t>PŘEDBĚŽNÁ</t>
  </si>
  <si>
    <t>Kč</t>
  </si>
  <si>
    <t>PRÁCE+ MATERIÁL</t>
  </si>
  <si>
    <t>GZS se zohled.složitosti střechy, doprava, ubytování</t>
  </si>
  <si>
    <t>Odstranění demont. materiálu</t>
  </si>
  <si>
    <t>Náklady na GZS a na ostat.dopravu /z celku nabídky M+P/</t>
  </si>
  <si>
    <t>Montáž a demontáž lešení vč. ochranných sítí</t>
  </si>
  <si>
    <t>Doprava a odvoz lešení na stavbu a ze stavby</t>
  </si>
  <si>
    <t>kus</t>
  </si>
  <si>
    <t xml:space="preserve">1. ODDÍL - DEMONTÁŽ STŘECHY </t>
  </si>
  <si>
    <t xml:space="preserve">Přesun hmot pro krytiny tvrdé, výšky do 24 m </t>
  </si>
  <si>
    <t>Montáž, demontáž lešení</t>
  </si>
  <si>
    <t xml:space="preserve"> Konstrukce tesařské </t>
  </si>
  <si>
    <t xml:space="preserve">Demontáž - Střecha </t>
  </si>
  <si>
    <t xml:space="preserve">Klempířské konstrukce - střešní krytina </t>
  </si>
  <si>
    <t>Demontáž střechy</t>
  </si>
  <si>
    <t>Klempířské konstrukce-krytina+střešní okna</t>
  </si>
  <si>
    <t>Zakrytí kcí. před položením krytiny - proti zatečení, A330</t>
  </si>
  <si>
    <t>Demontáž bednění stěn vikýřů pro zpětné použití</t>
  </si>
  <si>
    <t>Demontáž lemování střešních oken Velux</t>
  </si>
  <si>
    <t>Demontáž větracích mřížek střechy</t>
  </si>
  <si>
    <t>kpl.</t>
  </si>
  <si>
    <t>Nátěry</t>
  </si>
  <si>
    <t>Mřížka proti ptákům Prefa rš. 125mm</t>
  </si>
  <si>
    <t>Spojovací a připevňovací materiál pro kl. prvky a krytinu</t>
  </si>
  <si>
    <t>Doprava a odvoz výtahu na stavbu a ze stavby</t>
  </si>
  <si>
    <t>Tesařské konstrukce a nátěry</t>
  </si>
  <si>
    <t>Separační vrstva - Tyros 150gr./m2 - pod krytinu v celé ploše</t>
  </si>
  <si>
    <t>Demontáž podkladního plechu napojení</t>
  </si>
  <si>
    <t>Demontáž bednění střechy pro zpětné použití</t>
  </si>
  <si>
    <t>Demontáž oplechování trub VZT</t>
  </si>
  <si>
    <t>Svod kulatý prům. 100mm TiZn -vikýře a napojení hl. svodů</t>
  </si>
  <si>
    <t>Kolena svodová kruhová prům.100mm TiZn -vikýře a nap.</t>
  </si>
  <si>
    <t>Demontáž střešních oken</t>
  </si>
  <si>
    <t xml:space="preserve"> KOMPLETNÍ REKAPITULACE PŘEDBĚŽNÉ CENY DÍLA NA OBJEKTU </t>
  </si>
  <si>
    <t>Zpětná montáž bleskosvodu</t>
  </si>
  <si>
    <t xml:space="preserve">Zhotovitel společně s cenovou nabídkou předloží i harmonogram postupu prací </t>
  </si>
  <si>
    <t>Nájem staveb.výtahu na 90 dní - odhad</t>
  </si>
  <si>
    <t>Střešní okna - nová okna</t>
  </si>
  <si>
    <t>Obec Stříbrná Skalice - oprava střešního pláště budovy Mateřské školy</t>
  </si>
  <si>
    <t>Demontáž živičné krytiny střechy - sklon 35st.</t>
  </si>
  <si>
    <t>Demontáž živičné krytiny - střecha vikýře</t>
  </si>
  <si>
    <t xml:space="preserve">Demontáž živičné krytiny - obložení stěn vikýře </t>
  </si>
  <si>
    <t>Demontáž hřebene střechy</t>
  </si>
  <si>
    <t>Demontáž lemování zdí rš. 330mm napojení na vikýř</t>
  </si>
  <si>
    <t>Demontáž závětrné lišty rš. 330</t>
  </si>
  <si>
    <t xml:space="preserve">Demontáž podkladního plechu okapu rš. 200mm střechy </t>
  </si>
  <si>
    <t>Demontáž okapu rš. 250mm střechy</t>
  </si>
  <si>
    <t>Demontáž oplechování rš 400mm napojení střechy na vikýř - spodní a horní díl</t>
  </si>
  <si>
    <t>Demontáž podokapního půlkulatého žlabu rš.330mm střechy</t>
  </si>
  <si>
    <t>Demontáž odpadních trub pr. 100mm</t>
  </si>
  <si>
    <t>Odvoz a likvidace stavebního odpadu - kontejner</t>
  </si>
  <si>
    <t>Demontáž podkladní vrstvy a spojovacího materiálu původní krytiny</t>
  </si>
  <si>
    <t>Obložení podhledu přesahu střechy - nové, na krokve</t>
  </si>
  <si>
    <t>Plechové zastřešení rš. 650mm - dvojitá drážka, Prefalz, tl. 0,7mm, Stucco, barevná úprava</t>
  </si>
  <si>
    <t>Zhotovení okapu krytiny</t>
  </si>
  <si>
    <t>Napojení oplechování stř.oken do krytiny</t>
  </si>
  <si>
    <t>Podkladní plech zatahovacího pásu - FeZn, rš 250</t>
  </si>
  <si>
    <t>Zatahovací pás okapu krytiny rš. 330mm, Prefalz</t>
  </si>
  <si>
    <t>Parapet oken vikýře rš. 330mm, Prefalz</t>
  </si>
  <si>
    <t xml:space="preserve">Žlab půlkulatý rš. 330mm TiZn </t>
  </si>
  <si>
    <t>Čela půlkulatého žlabu 330 TiZn</t>
  </si>
  <si>
    <t>Žlabové háky půlkulaté 330 opláštěné TiZn</t>
  </si>
  <si>
    <t>Kotlíky závěsné půlkulaté 330/100mm TiZn</t>
  </si>
  <si>
    <t>Oplechování přechodu střecha/svislá stěna vikýře, rš. 400, Prefalz</t>
  </si>
  <si>
    <t>Střešní dilatace podélná v napojení krytiny nad rovinou horní hrany střešních oken</t>
  </si>
  <si>
    <t xml:space="preserve">Podkladní plech k dilataci, FeZn,rš. 200mm </t>
  </si>
  <si>
    <t>Objímky kulaté prům. 100mm- vč. trnu, hmoždinky a krytky, TiZn</t>
  </si>
  <si>
    <t>Dilatace podokapního žlabu 330mm - TiZn</t>
  </si>
  <si>
    <t>Úprava krytiny u hřebene střechy, vytvoření větrací mezery</t>
  </si>
  <si>
    <t>Úprava/zvednutí krytiny u štítu a napojení na vikýř</t>
  </si>
  <si>
    <t>Zapravení a nové napojení špalet SDK na okna v interiéru</t>
  </si>
  <si>
    <t xml:space="preserve">Nájemné 45 dnů </t>
  </si>
  <si>
    <t xml:space="preserve">Nájemné 50 dnů </t>
  </si>
  <si>
    <t>Odstranění původní podstřešní folie</t>
  </si>
  <si>
    <t>Demontáž bednění vikýře pro zpětné použití</t>
  </si>
  <si>
    <t>Spojovací prostředky pro střechy - konstrukce tesařské</t>
  </si>
  <si>
    <t xml:space="preserve">Přesun hmot pro tesařské konstrukce, výšky do 15 m </t>
  </si>
  <si>
    <t>Pojistná okapnice nad střešní okna - napojení podstřešní folie</t>
  </si>
  <si>
    <t>Napojení PP folie na prostup.konstrukce - butylk. páskou, popř. tmelem Delta Tixx</t>
  </si>
  <si>
    <t>Spojovací materiál pro folie a pásy</t>
  </si>
  <si>
    <t>Těsnění kontralatí na střeše vikýře - Delta SB 60</t>
  </si>
  <si>
    <t>Hoblování a přebroušení viditelných přesahů krokví</t>
  </si>
  <si>
    <t>ŠIKMÁ PLOCHA - STŘECHA</t>
  </si>
  <si>
    <t>VODOROVNÁ PLOCHA - PŮDA</t>
  </si>
  <si>
    <t>kontralatě 24/60, vzdálenost 60 cm včetně dodávky řeziva</t>
  </si>
  <si>
    <t>Demontáž kolen odpadních trub</t>
  </si>
  <si>
    <t>Demontáž oplechování trub odvětrání kanalizace</t>
  </si>
  <si>
    <t>Oplechování plochy svislé stěny a čela vikýře, Prefalz</t>
  </si>
  <si>
    <t>Svorka tyče sněholamu D + M - dvojitá</t>
  </si>
  <si>
    <t>Svorka tyče sněholamu D + M - jednoduchá</t>
  </si>
  <si>
    <t xml:space="preserve">Trubka pro tyč sněholamu Prefa - Al </t>
  </si>
  <si>
    <t xml:space="preserve">Spojka prům. 28mm </t>
  </si>
  <si>
    <t>Rozražeč ledu Prefa - nerez</t>
  </si>
  <si>
    <t>Montáž bednění střech rovných, prkna hrubá tl.24mm na sraz - zpětně použitá</t>
  </si>
  <si>
    <t>Montáž bednění střech rovných, prkna hrubá na sraz, včetně dodávky řeziva, prkna tl. 24 mm - cca 30% plochy</t>
  </si>
  <si>
    <t>Montáž laťování střech, svislé, vzdálenost 600mm, včetně dodávky řeziva, latě 40/60mm + pom. kontralatě tl. 24mm</t>
  </si>
  <si>
    <t>Dodávka a montáž hranolů 80/100mm, os. vzdálenost 640mm</t>
  </si>
  <si>
    <t>Dodávka a montáž hranolů 80/100mm, os. vzdálenost 1240mm (pod lávkou 640mm)</t>
  </si>
  <si>
    <t>Zakrytí izolované plochy PP kontaktní fólií Kontaktfol 150 gr/m2 - spoje slepeny</t>
  </si>
  <si>
    <t>Zakrytí střech PP kontaktní fólií Kontaktfol 150 gr/m2 - spoje slepeny</t>
  </si>
  <si>
    <t>Napojení PP folie na prostup.konstrukce - páskou, popř. tmelem Delta Tixx</t>
  </si>
  <si>
    <t>Demontáž bednění původní revizní lávky - pro zpětné použití</t>
  </si>
  <si>
    <t>Montáž nového bednění revizní lávky, vč. přístupu k výlezovému oknu - fošny 30mm, na sraz, včetně dodávky řeziva (šířka pochůzí lávky min. 1500mm) - cca 50% plochy</t>
  </si>
  <si>
    <t>Montáž nového bednění revizní lávky, vč. přístupu k výlezovému oknu - fošny 30mm, na sraz (šířka pochůzí lávky min. 1500mm) z demontovaných fošen - cca 50% plochy</t>
  </si>
  <si>
    <t>Oprava a doplnění původní vrstvy tep.izolace v ploše střechy - Isover Unirol Profi tl. 80mm - 10% plochy - odhad</t>
  </si>
  <si>
    <t>Nově přidaná vrstva tep. izolace Isover Unirol Profi tl. 50mm vložená mezi původní krokve - do úrovně vrstvy izolace stropů s napojením na tuto vrstvu</t>
  </si>
  <si>
    <t>Nově přidaná vrstva tep. izolace  Isover Unirol Profi tl. 100mm vložená s vystřídáním spár nad původní krokve, mezi nově doplněné hranoly 80/100mm - do úrovně vrstvy izolace stropů s napojením na tuto vrstvu</t>
  </si>
  <si>
    <t>Oprava a doplnění původní vrstvy tep.izolace v ploše - Isover Unirol Profi tl. 80mm - 10% plochy - odhad</t>
  </si>
  <si>
    <t>Nově přidaná vrstva tep. izolace Isover Unirol Profi tl. 50mm vložená mezi původní kleštiny a nosníky lávky</t>
  </si>
  <si>
    <t xml:space="preserve">Nově přidaná vrstva tep. izolace Isover Unirol Profi tl. 100mm vložená s vystřídáním spár nad původní krokve, mezi nově doplněné hranoly 80/100mm </t>
  </si>
  <si>
    <t>Závětrná lišta rš. 330, Prefalz</t>
  </si>
  <si>
    <t xml:space="preserve">Nátěr viditelných částí krokví v přesahu střechy - 2 vrstvy silnovrstvá lazura - Impranal Profi </t>
  </si>
  <si>
    <t xml:space="preserve">Nátěr obložení čela a podhledů střechy - 2 silnovrstvá lazura Impranal Profi </t>
  </si>
  <si>
    <t>Obložení podhledů (uložení na krokve) - u okapu, palubka hoblovaná A/B - smrk tl. 15mm</t>
  </si>
  <si>
    <t>Obložení podhledů - předek, prkna hoblovaná A/B - smrk tl. 18mm</t>
  </si>
  <si>
    <t>Obložení podhledů - štíty, palubka hoblovaná A/B - smrk tl. 15mm</t>
  </si>
  <si>
    <t>Napojení střecha /vikýř - horní a spodní díl, rš.400, Prefalz</t>
  </si>
  <si>
    <t>Podkladní plech - prvky napojení, FeZn, rš 150</t>
  </si>
  <si>
    <t>Podkladní plech rš. 150mm FeZn k záv.liště</t>
  </si>
  <si>
    <t xml:space="preserve">Oplechování prostupu trub VZT a kanalizace krytinou, DN 110mm - systémový prvek Prefa, vč. příslušenství  </t>
  </si>
  <si>
    <t>Nástavec odvětrání s komínkem a stříškou - DN 110mm - Prefalz</t>
  </si>
  <si>
    <t>Zakrývání otvorů proti vniknutí nečistot do interiéru po celou dobu provedení výměny okna</t>
  </si>
  <si>
    <t>Lamelová žaluzie, manuální ovládání, typ PAL MK08 7001 standart</t>
  </si>
  <si>
    <t>Zateplovací sada Velux BDX MK 08</t>
  </si>
  <si>
    <t>Sada pro napojení na PT vrstvu Velux BBX MK 08</t>
  </si>
  <si>
    <t>Montáž + dem.lešení - Z + J strana budovy</t>
  </si>
  <si>
    <t>Montáž + dem.lešení - V + S strana budovy</t>
  </si>
  <si>
    <t xml:space="preserve">Revize původní parotěsné zábrany (D+M stávající izol. vrstvy) </t>
  </si>
  <si>
    <t>Oprava, utěsnění a doplnění původní PT vrstvy - 10% plochy - odhad</t>
  </si>
  <si>
    <t xml:space="preserve">Přesun hmot pro izolace tepelné, výšky do 15 m </t>
  </si>
  <si>
    <t>Oplechování okapu k folii rš 200 - lakovaný FeZn</t>
  </si>
  <si>
    <t>Demontáž bleskosvodu - pro zpětnou montáž</t>
  </si>
  <si>
    <t>2. ODDÍL - TESAŘSKÉ KONSTRUKCE a NÁTĚRY - STŘECHA</t>
  </si>
  <si>
    <t>2. ODDÍL  KONSTRUKCE TESAŘSKÉ a NÁTĚRY</t>
  </si>
  <si>
    <t>Střešní falcovaná krytina a kl. prvky - Prefazl, tl. 0,7mm, povrch Stucco, barevná úprava dle výběru zákazníka</t>
  </si>
  <si>
    <t xml:space="preserve">3. ODDÍL - KLEMPÍŘSKÉ KONSTRUKCE </t>
  </si>
  <si>
    <t>3a. - KLEMPÍŘSKÉ KONSTRUKCE - střešní krytina</t>
  </si>
  <si>
    <t xml:space="preserve"> KLEMPÍŘSKÉ KONSTRUKCE </t>
  </si>
  <si>
    <t>3b. - KLEMPÍŘSKÉ KONSTRUKCE - Střešní okna</t>
  </si>
  <si>
    <t>3. ODDÍL - KLEMPÍŘSKÉ KONSTRUKCE - STŘEŠNÍ KRYTINA +STŘEŠNÍ OKNA</t>
  </si>
  <si>
    <t>Střešní okna Velux Standart Plus 78/140 - bezúdržbové provedení, trojsklo, horní ovládání</t>
  </si>
  <si>
    <t>MONTÁŽ A DEMONTÁŽ LEŠENÍ  -  pokračování</t>
  </si>
  <si>
    <t>4. ODDÍL - MONTÁŽ A DEMONTÁŽ LEŠENÍ + STAVEBNÍ VÝTAH</t>
  </si>
  <si>
    <t xml:space="preserve">4. ODDÍL - MONTÁŽ, DEMONTÁŽ A NÁJEM LEŠENÍ </t>
  </si>
  <si>
    <t xml:space="preserve">4a. - MONTÁŽ,DEMONTÁŽ A NÁJEM LEŠENÍ </t>
  </si>
  <si>
    <t xml:space="preserve">4b. - MONTÁŽ,DEMONTÁŽ A NÁJEM LEŠENÍ - POKRAČOVÁNÍ </t>
  </si>
  <si>
    <t xml:space="preserve">5. ODDÍL - SEJMUTÍ A OBNOVA STÁVAJÍCÍHO DŘEVĚNÉHO BEDNĚNÍ A DOPLNĚNÍ IZOLACE OBJEKTU VČETNĚ OPRAVY ODVĚTRÁVACÍ MEZERY STŘECHY </t>
  </si>
  <si>
    <t>5. ODDÍL - BEDNĚNÍ,IZOLACE,ODVĚTRÁVACÍ MEZERA,NOVÁ PP VRSTVA - šikmá plocha - střecha</t>
  </si>
  <si>
    <t xml:space="preserve">6. ODDÍL - OPRAVA A DOPLNĚNÍ IZOLACE OBJEKTU VČETNĚ PROVEDENÍ REVIZNÍ LÁVKY </t>
  </si>
  <si>
    <t>A) Tepelné izolace</t>
  </si>
  <si>
    <t>B) Konstrukce tesařské</t>
  </si>
  <si>
    <t>6. ODDÍL -  OPRAVA A DOPLNĚNÍ IZOLACE OBJEKTU VČETNĚ PROVEDENÍ REVIZNÍ LÁVKY - vodorovná plocha - půda</t>
  </si>
  <si>
    <t>Oprava a doplnění izolace objektu, včetně provedení revizní lávky - vodorovná plocha - půda</t>
  </si>
  <si>
    <t>Bednění,izolace,odvětrávací mezera,nová PP vrstva - šikmá plocha - střecha</t>
  </si>
  <si>
    <t>Bleskosvod</t>
  </si>
  <si>
    <t>GZS/VRN - total</t>
  </si>
  <si>
    <t>Předpokládaná doba relizace - cca 100 dnů</t>
  </si>
  <si>
    <t>Výlezové okno pro vstup na plochu střechy - 50x50, Prefalz</t>
  </si>
  <si>
    <t>Dodávka nového střešního okna Velux Standart Plus s horním ovládáním, typ GLU MK08 0064 - bezúdržbové provedení - bílá barva, energeticky úsporné trojsklo -  bez lemování, běžná montáž</t>
  </si>
  <si>
    <r>
      <t>Pozn</t>
    </r>
    <r>
      <rPr>
        <b/>
        <sz val="12"/>
        <rFont val="Arial"/>
        <family val="2"/>
      </rPr>
      <t xml:space="preserve">.: </t>
    </r>
    <r>
      <rPr>
        <sz val="12"/>
        <rFont val="Arial"/>
        <family val="2"/>
        <charset val="238"/>
      </rPr>
      <t xml:space="preserve">pokud budou prováděny </t>
    </r>
    <r>
      <rPr>
        <b/>
        <sz val="12"/>
        <rFont val="Arial"/>
        <family val="2"/>
      </rPr>
      <t>práce dle jednotkových cen,</t>
    </r>
    <r>
      <rPr>
        <sz val="12"/>
        <rFont val="Arial"/>
        <family val="2"/>
        <charset val="238"/>
      </rPr>
      <t xml:space="preserve"> potom se v případě změny ceny díla, započte i příslušné procento GZS</t>
    </r>
  </si>
  <si>
    <t>REKAPITULACE CENY DODÁVEK A PRACÍ ZA OBJEKT</t>
  </si>
  <si>
    <t>7. ODDÍL - BLESKOSVOD</t>
  </si>
  <si>
    <t>8. ODDÍL -  GZS, DOPRAVA</t>
  </si>
  <si>
    <t>8. ODDÍL - GZS, DOPRAVA - TOTAL</t>
  </si>
  <si>
    <t>Nosníky z latí pro obložení přesahu štítu - lať 40/60, impregnovaná</t>
  </si>
  <si>
    <t>Větrací hřeben Prefa - Jet Lufter,vč. příslušenství</t>
  </si>
  <si>
    <t>Lemování střešních oken pro Prefalz - okna Velux MK 08, vč. ZWC</t>
  </si>
  <si>
    <t xml:space="preserve">Zřízení a odstranění lehkého stavebního výtahu </t>
  </si>
  <si>
    <t>KOMPLETNÍ CENA objektu bez DPH</t>
  </si>
  <si>
    <t>KOMPLETNÍ CENA včetně DPH 21%</t>
  </si>
  <si>
    <t>Vyplnit zeleně podbarvené buňky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</si>
</sst>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>
    <font>
      <sz val="10"/>
      <name val="Arial"/>
      <charset val="238"/>
    </font>
    <font>
      <b/>
      <u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u/>
      <sz val="10"/>
      <color indexed="10"/>
      <name val="Arial"/>
      <family val="2"/>
    </font>
    <font>
      <b/>
      <u/>
      <sz val="8"/>
      <name val="Arial"/>
      <family val="2"/>
    </font>
    <font>
      <sz val="10"/>
      <name val="Arial CE"/>
    </font>
    <font>
      <b/>
      <sz val="12"/>
      <name val="Arial"/>
      <family val="2"/>
    </font>
    <font>
      <u/>
      <sz val="12"/>
      <name val="Arial"/>
      <family val="2"/>
      <charset val="238"/>
    </font>
    <font>
      <b/>
      <u/>
      <sz val="12"/>
      <name val="Arial"/>
      <family val="2"/>
    </font>
    <font>
      <sz val="12"/>
      <name val="Arial"/>
      <family val="2"/>
      <charset val="238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6"/>
      <name val="Arial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u/>
      <sz val="14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6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62">
    <xf numFmtId="0" fontId="0" fillId="0" borderId="0"/>
    <xf numFmtId="0" fontId="1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1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3" fillId="0" borderId="0" xfId="0" applyFont="1" applyBorder="1"/>
    <xf numFmtId="0" fontId="10" fillId="0" borderId="0" xfId="0" applyFont="1" applyFill="1" applyBorder="1"/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7" fillId="0" borderId="0" xfId="0" applyFont="1" applyBorder="1"/>
    <xf numFmtId="0" fontId="5" fillId="0" borderId="0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/>
    <xf numFmtId="0" fontId="6" fillId="0" borderId="0" xfId="0" applyFont="1" applyBorder="1"/>
    <xf numFmtId="0" fontId="8" fillId="0" borderId="0" xfId="0" applyFont="1" applyBorder="1"/>
    <xf numFmtId="0" fontId="2" fillId="0" borderId="0" xfId="0" applyFont="1" applyBorder="1"/>
    <xf numFmtId="3" fontId="0" fillId="0" borderId="0" xfId="0" applyNumberFormat="1" applyBorder="1"/>
    <xf numFmtId="3" fontId="2" fillId="0" borderId="0" xfId="0" applyNumberFormat="1" applyFont="1" applyBorder="1"/>
    <xf numFmtId="0" fontId="9" fillId="0" borderId="0" xfId="0" applyFont="1" applyBorder="1"/>
    <xf numFmtId="3" fontId="5" fillId="0" borderId="0" xfId="0" applyNumberFormat="1" applyFont="1" applyBorder="1"/>
    <xf numFmtId="0" fontId="14" fillId="2" borderId="0" xfId="0" applyFont="1" applyFill="1" applyBorder="1" applyProtection="1">
      <protection hidden="1"/>
    </xf>
    <xf numFmtId="0" fontId="15" fillId="2" borderId="0" xfId="0" applyFont="1" applyFill="1" applyProtection="1">
      <protection hidden="1"/>
    </xf>
    <xf numFmtId="0" fontId="15" fillId="2" borderId="0" xfId="0" applyFont="1" applyFill="1" applyBorder="1" applyProtection="1">
      <protection hidden="1"/>
    </xf>
    <xf numFmtId="165" fontId="15" fillId="2" borderId="0" xfId="0" applyNumberFormat="1" applyFont="1" applyFill="1" applyBorder="1" applyProtection="1">
      <protection hidden="1"/>
    </xf>
    <xf numFmtId="0" fontId="15" fillId="0" borderId="0" xfId="0" applyFont="1" applyProtection="1">
      <protection hidden="1"/>
    </xf>
    <xf numFmtId="0" fontId="12" fillId="2" borderId="0" xfId="0" applyFont="1" applyFill="1" applyBorder="1" applyProtection="1">
      <protection hidden="1"/>
    </xf>
    <xf numFmtId="0" fontId="12" fillId="2" borderId="2" xfId="0" applyFont="1" applyFill="1" applyBorder="1" applyProtection="1">
      <protection hidden="1"/>
    </xf>
    <xf numFmtId="0" fontId="12" fillId="2" borderId="3" xfId="0" applyFont="1" applyFill="1" applyBorder="1" applyProtection="1">
      <protection hidden="1"/>
    </xf>
    <xf numFmtId="0" fontId="12" fillId="2" borderId="4" xfId="0" applyFont="1" applyFill="1" applyBorder="1" applyProtection="1">
      <protection hidden="1"/>
    </xf>
    <xf numFmtId="0" fontId="12" fillId="2" borderId="2" xfId="0" applyFont="1" applyFill="1" applyBorder="1" applyAlignment="1" applyProtection="1">
      <alignment horizontal="center"/>
      <protection hidden="1"/>
    </xf>
    <xf numFmtId="165" fontId="12" fillId="2" borderId="18" xfId="0" applyNumberFormat="1" applyFont="1" applyFill="1" applyBorder="1" applyAlignment="1" applyProtection="1">
      <alignment horizontal="center"/>
      <protection hidden="1"/>
    </xf>
    <xf numFmtId="0" fontId="12" fillId="2" borderId="4" xfId="0" applyFont="1" applyFill="1" applyBorder="1" applyAlignment="1" applyProtection="1">
      <alignment horizontal="center"/>
      <protection hidden="1"/>
    </xf>
    <xf numFmtId="0" fontId="12" fillId="2" borderId="5" xfId="0" applyFont="1" applyFill="1" applyBorder="1" applyAlignment="1" applyProtection="1">
      <alignment horizontal="center"/>
      <protection hidden="1"/>
    </xf>
    <xf numFmtId="0" fontId="12" fillId="3" borderId="4" xfId="0" applyFont="1" applyFill="1" applyBorder="1" applyAlignment="1" applyProtection="1">
      <alignment horizontal="center"/>
      <protection hidden="1"/>
    </xf>
    <xf numFmtId="0" fontId="15" fillId="2" borderId="30" xfId="0" applyFont="1" applyFill="1" applyBorder="1" applyAlignment="1" applyProtection="1">
      <alignment horizontal="center"/>
      <protection hidden="1"/>
    </xf>
    <xf numFmtId="0" fontId="15" fillId="2" borderId="31" xfId="0" applyFont="1" applyFill="1" applyBorder="1" applyProtection="1">
      <protection hidden="1"/>
    </xf>
    <xf numFmtId="0" fontId="14" fillId="2" borderId="6" xfId="0" applyFont="1" applyFill="1" applyBorder="1" applyProtection="1">
      <protection hidden="1"/>
    </xf>
    <xf numFmtId="0" fontId="15" fillId="2" borderId="32" xfId="0" applyFont="1" applyFill="1" applyBorder="1" applyAlignment="1" applyProtection="1">
      <alignment horizontal="center"/>
      <protection hidden="1"/>
    </xf>
    <xf numFmtId="165" fontId="15" fillId="2" borderId="31" xfId="0" applyNumberFormat="1" applyFont="1" applyFill="1" applyBorder="1" applyAlignment="1" applyProtection="1">
      <alignment horizontal="center"/>
      <protection hidden="1"/>
    </xf>
    <xf numFmtId="164" fontId="15" fillId="2" borderId="19" xfId="0" applyNumberFormat="1" applyFont="1" applyFill="1" applyBorder="1" applyAlignment="1" applyProtection="1">
      <alignment horizontal="right"/>
      <protection locked="0"/>
    </xf>
    <xf numFmtId="164" fontId="15" fillId="2" borderId="33" xfId="0" applyNumberFormat="1" applyFont="1" applyFill="1" applyBorder="1" applyAlignment="1" applyProtection="1">
      <alignment horizontal="right"/>
      <protection hidden="1"/>
    </xf>
    <xf numFmtId="164" fontId="15" fillId="3" borderId="19" xfId="0" applyNumberFormat="1" applyFont="1" applyFill="1" applyBorder="1" applyAlignment="1" applyProtection="1">
      <alignment horizontal="right"/>
      <protection hidden="1"/>
    </xf>
    <xf numFmtId="0" fontId="15" fillId="2" borderId="14" xfId="0" applyFont="1" applyFill="1" applyBorder="1" applyAlignment="1" applyProtection="1">
      <alignment horizontal="center"/>
      <protection hidden="1"/>
    </xf>
    <xf numFmtId="0" fontId="15" fillId="2" borderId="16" xfId="0" applyFont="1" applyFill="1" applyBorder="1" applyProtection="1">
      <protection hidden="1"/>
    </xf>
    <xf numFmtId="0" fontId="15" fillId="0" borderId="7" xfId="0" applyFont="1" applyFill="1" applyBorder="1" applyProtection="1">
      <protection hidden="1"/>
    </xf>
    <xf numFmtId="0" fontId="15" fillId="2" borderId="8" xfId="0" applyFont="1" applyFill="1" applyBorder="1" applyAlignment="1" applyProtection="1">
      <alignment horizontal="center"/>
      <protection hidden="1"/>
    </xf>
    <xf numFmtId="165" fontId="15" fillId="2" borderId="16" xfId="0" applyNumberFormat="1" applyFont="1" applyFill="1" applyBorder="1" applyAlignment="1" applyProtection="1">
      <alignment horizontal="right"/>
      <protection hidden="1"/>
    </xf>
    <xf numFmtId="164" fontId="15" fillId="2" borderId="7" xfId="0" applyNumberFormat="1" applyFont="1" applyFill="1" applyBorder="1" applyAlignment="1" applyProtection="1">
      <alignment horizontal="right"/>
      <protection locked="0"/>
    </xf>
    <xf numFmtId="164" fontId="15" fillId="2" borderId="12" xfId="0" applyNumberFormat="1" applyFont="1" applyFill="1" applyBorder="1" applyAlignment="1" applyProtection="1">
      <alignment horizontal="right"/>
      <protection hidden="1"/>
    </xf>
    <xf numFmtId="164" fontId="15" fillId="3" borderId="7" xfId="0" applyNumberFormat="1" applyFont="1" applyFill="1" applyBorder="1" applyAlignment="1" applyProtection="1">
      <alignment horizontal="right"/>
      <protection hidden="1"/>
    </xf>
    <xf numFmtId="0" fontId="15" fillId="2" borderId="29" xfId="0" applyFont="1" applyFill="1" applyBorder="1" applyProtection="1">
      <protection hidden="1"/>
    </xf>
    <xf numFmtId="0" fontId="15" fillId="2" borderId="34" xfId="0" applyFont="1" applyFill="1" applyBorder="1" applyProtection="1">
      <protection hidden="1"/>
    </xf>
    <xf numFmtId="0" fontId="15" fillId="2" borderId="35" xfId="0" applyFont="1" applyFill="1" applyBorder="1" applyAlignment="1" applyProtection="1">
      <alignment horizontal="center"/>
      <protection hidden="1"/>
    </xf>
    <xf numFmtId="165" fontId="15" fillId="2" borderId="29" xfId="0" applyNumberFormat="1" applyFont="1" applyFill="1" applyBorder="1" applyAlignment="1" applyProtection="1">
      <alignment horizontal="right"/>
      <protection hidden="1"/>
    </xf>
    <xf numFmtId="164" fontId="15" fillId="2" borderId="17" xfId="0" applyNumberFormat="1" applyFont="1" applyFill="1" applyBorder="1" applyAlignment="1" applyProtection="1">
      <alignment horizontal="right"/>
      <protection locked="0"/>
    </xf>
    <xf numFmtId="0" fontId="15" fillId="2" borderId="36" xfId="0" applyFont="1" applyFill="1" applyBorder="1" applyAlignment="1" applyProtection="1">
      <alignment horizontal="center"/>
      <protection hidden="1"/>
    </xf>
    <xf numFmtId="0" fontId="12" fillId="2" borderId="10" xfId="0" applyFont="1" applyFill="1" applyBorder="1" applyProtection="1">
      <protection hidden="1"/>
    </xf>
    <xf numFmtId="0" fontId="15" fillId="2" borderId="4" xfId="0" applyFont="1" applyFill="1" applyBorder="1" applyProtection="1">
      <protection hidden="1"/>
    </xf>
    <xf numFmtId="0" fontId="15" fillId="2" borderId="5" xfId="0" applyFont="1" applyFill="1" applyBorder="1" applyProtection="1">
      <protection hidden="1"/>
    </xf>
    <xf numFmtId="165" fontId="15" fillId="2" borderId="37" xfId="0" applyNumberFormat="1" applyFont="1" applyFill="1" applyBorder="1" applyProtection="1">
      <protection hidden="1"/>
    </xf>
    <xf numFmtId="164" fontId="15" fillId="2" borderId="4" xfId="0" applyNumberFormat="1" applyFont="1" applyFill="1" applyBorder="1" applyAlignment="1" applyProtection="1">
      <alignment horizontal="right"/>
      <protection hidden="1"/>
    </xf>
    <xf numFmtId="164" fontId="12" fillId="2" borderId="4" xfId="0" applyNumberFormat="1" applyFont="1" applyFill="1" applyBorder="1" applyAlignment="1" applyProtection="1">
      <alignment horizontal="right"/>
      <protection hidden="1"/>
    </xf>
    <xf numFmtId="0" fontId="15" fillId="2" borderId="0" xfId="0" applyFont="1" applyFill="1" applyBorder="1" applyAlignment="1" applyProtection="1">
      <alignment horizontal="center"/>
      <protection hidden="1"/>
    </xf>
    <xf numFmtId="164" fontId="15" fillId="2" borderId="0" xfId="0" applyNumberFormat="1" applyFont="1" applyFill="1" applyBorder="1" applyAlignment="1" applyProtection="1">
      <alignment horizontal="right"/>
      <protection hidden="1"/>
    </xf>
    <xf numFmtId="164" fontId="12" fillId="2" borderId="0" xfId="0" applyNumberFormat="1" applyFont="1" applyFill="1" applyBorder="1" applyAlignment="1" applyProtection="1">
      <alignment horizontal="right"/>
      <protection hidden="1"/>
    </xf>
    <xf numFmtId="164" fontId="15" fillId="2" borderId="0" xfId="0" applyNumberFormat="1" applyFont="1" applyFill="1" applyBorder="1" applyAlignment="1" applyProtection="1">
      <alignment horizontal="right"/>
      <protection locked="0"/>
    </xf>
    <xf numFmtId="0" fontId="15" fillId="2" borderId="0" xfId="0" applyFont="1" applyFill="1" applyAlignment="1" applyProtection="1">
      <alignment horizontal="center"/>
      <protection hidden="1"/>
    </xf>
    <xf numFmtId="165" fontId="15" fillId="2" borderId="0" xfId="0" applyNumberFormat="1" applyFont="1" applyFill="1" applyBorder="1" applyAlignment="1" applyProtection="1">
      <alignment horizontal="center"/>
      <protection hidden="1"/>
    </xf>
    <xf numFmtId="0" fontId="15" fillId="2" borderId="38" xfId="0" applyFont="1" applyFill="1" applyBorder="1" applyProtection="1">
      <protection hidden="1"/>
    </xf>
    <xf numFmtId="0" fontId="12" fillId="2" borderId="10" xfId="0" applyFont="1" applyFill="1" applyBorder="1" applyAlignment="1" applyProtection="1">
      <alignment horizontal="center"/>
      <protection hidden="1"/>
    </xf>
    <xf numFmtId="0" fontId="15" fillId="2" borderId="39" xfId="0" applyFont="1" applyFill="1" applyBorder="1" applyAlignment="1" applyProtection="1">
      <alignment horizontal="center"/>
      <protection hidden="1"/>
    </xf>
    <xf numFmtId="0" fontId="15" fillId="2" borderId="27" xfId="0" applyFont="1" applyFill="1" applyBorder="1" applyProtection="1">
      <protection hidden="1"/>
    </xf>
    <xf numFmtId="164" fontId="15" fillId="2" borderId="19" xfId="0" applyNumberFormat="1" applyFont="1" applyFill="1" applyBorder="1" applyAlignment="1" applyProtection="1">
      <alignment horizontal="right"/>
      <protection hidden="1"/>
    </xf>
    <xf numFmtId="0" fontId="15" fillId="2" borderId="15" xfId="0" applyFont="1" applyFill="1" applyBorder="1" applyAlignment="1" applyProtection="1">
      <alignment horizontal="center"/>
      <protection hidden="1"/>
    </xf>
    <xf numFmtId="0" fontId="15" fillId="2" borderId="16" xfId="0" applyFont="1" applyFill="1" applyBorder="1" applyAlignment="1" applyProtection="1">
      <alignment horizontal="center"/>
      <protection hidden="1"/>
    </xf>
    <xf numFmtId="0" fontId="15" fillId="2" borderId="12" xfId="0" applyFont="1" applyFill="1" applyBorder="1" applyAlignment="1" applyProtection="1">
      <alignment horizontal="center"/>
      <protection hidden="1"/>
    </xf>
    <xf numFmtId="165" fontId="15" fillId="2" borderId="23" xfId="0" applyNumberFormat="1" applyFont="1" applyFill="1" applyBorder="1" applyProtection="1">
      <protection hidden="1"/>
    </xf>
    <xf numFmtId="164" fontId="15" fillId="2" borderId="7" xfId="0" applyNumberFormat="1" applyFont="1" applyFill="1" applyBorder="1" applyAlignment="1" applyProtection="1">
      <alignment horizontal="right"/>
      <protection hidden="1"/>
    </xf>
    <xf numFmtId="0" fontId="15" fillId="2" borderId="7" xfId="0" applyFont="1" applyFill="1" applyBorder="1" applyProtection="1">
      <protection hidden="1"/>
    </xf>
    <xf numFmtId="0" fontId="12" fillId="2" borderId="13" xfId="0" applyFont="1" applyFill="1" applyBorder="1" applyAlignment="1" applyProtection="1">
      <alignment horizontal="center"/>
      <protection hidden="1"/>
    </xf>
    <xf numFmtId="165" fontId="12" fillId="2" borderId="3" xfId="0" applyNumberFormat="1" applyFont="1" applyFill="1" applyBorder="1" applyAlignment="1" applyProtection="1">
      <alignment horizontal="center"/>
      <protection hidden="1"/>
    </xf>
    <xf numFmtId="0" fontId="15" fillId="2" borderId="20" xfId="0" applyFont="1" applyFill="1" applyBorder="1" applyAlignment="1" applyProtection="1">
      <alignment horizontal="center"/>
      <protection hidden="1"/>
    </xf>
    <xf numFmtId="0" fontId="15" fillId="2" borderId="27" xfId="0" applyFont="1" applyFill="1" applyBorder="1" applyAlignment="1" applyProtection="1">
      <alignment horizontal="center"/>
      <protection hidden="1"/>
    </xf>
    <xf numFmtId="165" fontId="15" fillId="2" borderId="21" xfId="0" applyNumberFormat="1" applyFont="1" applyFill="1" applyBorder="1" applyProtection="1">
      <protection hidden="1"/>
    </xf>
    <xf numFmtId="164" fontId="15" fillId="2" borderId="6" xfId="0" applyNumberFormat="1" applyFont="1" applyFill="1" applyBorder="1" applyAlignment="1" applyProtection="1">
      <alignment horizontal="right"/>
      <protection hidden="1"/>
    </xf>
    <xf numFmtId="164" fontId="15" fillId="2" borderId="6" xfId="0" applyNumberFormat="1" applyFont="1" applyFill="1" applyBorder="1" applyAlignment="1" applyProtection="1">
      <alignment horizontal="right"/>
      <protection locked="0"/>
    </xf>
    <xf numFmtId="0" fontId="12" fillId="2" borderId="7" xfId="0" applyFont="1" applyFill="1" applyBorder="1" applyProtection="1">
      <protection hidden="1"/>
    </xf>
    <xf numFmtId="0" fontId="15" fillId="2" borderId="42" xfId="0" applyFont="1" applyFill="1" applyBorder="1" applyAlignment="1" applyProtection="1">
      <alignment horizontal="center"/>
      <protection hidden="1"/>
    </xf>
    <xf numFmtId="165" fontId="15" fillId="2" borderId="49" xfId="0" applyNumberFormat="1" applyFont="1" applyFill="1" applyBorder="1" applyProtection="1">
      <protection hidden="1"/>
    </xf>
    <xf numFmtId="0" fontId="15" fillId="2" borderId="17" xfId="0" applyFont="1" applyFill="1" applyBorder="1" applyProtection="1">
      <protection hidden="1"/>
    </xf>
    <xf numFmtId="0" fontId="15" fillId="2" borderId="41" xfId="0" applyFont="1" applyFill="1" applyBorder="1" applyAlignment="1" applyProtection="1">
      <alignment horizontal="center"/>
      <protection hidden="1"/>
    </xf>
    <xf numFmtId="0" fontId="15" fillId="2" borderId="20" xfId="0" applyFont="1" applyFill="1" applyBorder="1" applyProtection="1">
      <protection hidden="1"/>
    </xf>
    <xf numFmtId="0" fontId="15" fillId="2" borderId="43" xfId="0" applyFont="1" applyFill="1" applyBorder="1" applyProtection="1">
      <protection hidden="1"/>
    </xf>
    <xf numFmtId="165" fontId="15" fillId="2" borderId="27" xfId="0" applyNumberFormat="1" applyFont="1" applyFill="1" applyBorder="1" applyProtection="1">
      <protection hidden="1"/>
    </xf>
    <xf numFmtId="0" fontId="15" fillId="2" borderId="16" xfId="0" applyFont="1" applyFill="1" applyBorder="1" applyAlignment="1" applyProtection="1">
      <alignment horizontal="center" vertical="center"/>
      <protection hidden="1"/>
    </xf>
    <xf numFmtId="165" fontId="15" fillId="2" borderId="16" xfId="0" applyNumberFormat="1" applyFont="1" applyFill="1" applyBorder="1" applyProtection="1">
      <protection hidden="1"/>
    </xf>
    <xf numFmtId="0" fontId="12" fillId="2" borderId="16" xfId="0" applyFont="1" applyFill="1" applyBorder="1" applyAlignment="1" applyProtection="1">
      <alignment horizontal="center"/>
      <protection hidden="1"/>
    </xf>
    <xf numFmtId="0" fontId="12" fillId="2" borderId="16" xfId="0" applyFont="1" applyFill="1" applyBorder="1" applyAlignment="1" applyProtection="1">
      <alignment horizontal="center" vertical="center"/>
      <protection hidden="1"/>
    </xf>
    <xf numFmtId="165" fontId="15" fillId="2" borderId="29" xfId="0" applyNumberFormat="1" applyFont="1" applyFill="1" applyBorder="1" applyProtection="1">
      <protection hidden="1"/>
    </xf>
    <xf numFmtId="0" fontId="15" fillId="2" borderId="35" xfId="0" applyFont="1" applyFill="1" applyBorder="1" applyProtection="1">
      <protection hidden="1"/>
    </xf>
    <xf numFmtId="0" fontId="15" fillId="2" borderId="48" xfId="0" applyFont="1" applyFill="1" applyBorder="1" applyAlignment="1" applyProtection="1">
      <alignment horizontal="center"/>
      <protection hidden="1"/>
    </xf>
    <xf numFmtId="0" fontId="12" fillId="2" borderId="5" xfId="0" applyFont="1" applyFill="1" applyBorder="1" applyProtection="1">
      <protection hidden="1"/>
    </xf>
    <xf numFmtId="165" fontId="15" fillId="2" borderId="0" xfId="0" applyNumberFormat="1" applyFont="1" applyFill="1" applyProtection="1">
      <protection hidden="1"/>
    </xf>
    <xf numFmtId="164" fontId="15" fillId="2" borderId="0" xfId="0" applyNumberFormat="1" applyFont="1" applyFill="1" applyProtection="1">
      <protection hidden="1"/>
    </xf>
    <xf numFmtId="0" fontId="15" fillId="0" borderId="0" xfId="0" applyFont="1" applyFill="1" applyProtection="1">
      <protection hidden="1"/>
    </xf>
    <xf numFmtId="0" fontId="12" fillId="2" borderId="37" xfId="0" applyFont="1" applyFill="1" applyBorder="1" applyProtection="1">
      <protection hidden="1"/>
    </xf>
    <xf numFmtId="0" fontId="15" fillId="2" borderId="22" xfId="0" applyFont="1" applyFill="1" applyBorder="1" applyAlignment="1" applyProtection="1">
      <alignment horizontal="center"/>
      <protection hidden="1"/>
    </xf>
    <xf numFmtId="0" fontId="15" fillId="2" borderId="44" xfId="0" applyFont="1" applyFill="1" applyBorder="1" applyProtection="1">
      <protection hidden="1"/>
    </xf>
    <xf numFmtId="0" fontId="15" fillId="2" borderId="3" xfId="0" applyFont="1" applyFill="1" applyBorder="1" applyProtection="1">
      <protection hidden="1"/>
    </xf>
    <xf numFmtId="0" fontId="12" fillId="2" borderId="18" xfId="0" applyFont="1" applyFill="1" applyBorder="1" applyProtection="1">
      <protection hidden="1"/>
    </xf>
    <xf numFmtId="0" fontId="15" fillId="2" borderId="23" xfId="0" applyFont="1" applyFill="1" applyBorder="1" applyAlignment="1" applyProtection="1">
      <alignment horizontal="center"/>
      <protection hidden="1"/>
    </xf>
    <xf numFmtId="0" fontId="15" fillId="2" borderId="39" xfId="0" applyFont="1" applyFill="1" applyBorder="1" applyProtection="1">
      <protection hidden="1"/>
    </xf>
    <xf numFmtId="0" fontId="15" fillId="2" borderId="21" xfId="0" applyFont="1" applyFill="1" applyBorder="1" applyProtection="1">
      <protection hidden="1"/>
    </xf>
    <xf numFmtId="0" fontId="12" fillId="2" borderId="6" xfId="0" applyFont="1" applyFill="1" applyBorder="1" applyProtection="1">
      <protection hidden="1"/>
    </xf>
    <xf numFmtId="0" fontId="12" fillId="2" borderId="21" xfId="0" applyFont="1" applyFill="1" applyBorder="1" applyProtection="1">
      <protection hidden="1"/>
    </xf>
    <xf numFmtId="0" fontId="15" fillId="2" borderId="40" xfId="0" applyFont="1" applyFill="1" applyBorder="1" applyAlignment="1" applyProtection="1">
      <alignment horizontal="center"/>
      <protection hidden="1"/>
    </xf>
    <xf numFmtId="0" fontId="15" fillId="2" borderId="45" xfId="0" applyFont="1" applyFill="1" applyBorder="1" applyProtection="1">
      <protection hidden="1"/>
    </xf>
    <xf numFmtId="164" fontId="12" fillId="2" borderId="0" xfId="0" applyNumberFormat="1" applyFont="1" applyFill="1" applyBorder="1" applyProtection="1">
      <protection hidden="1"/>
    </xf>
    <xf numFmtId="165" fontId="12" fillId="2" borderId="4" xfId="0" applyNumberFormat="1" applyFont="1" applyFill="1" applyBorder="1" applyAlignment="1" applyProtection="1">
      <alignment horizontal="center"/>
      <protection hidden="1"/>
    </xf>
    <xf numFmtId="0" fontId="12" fillId="2" borderId="37" xfId="0" applyFont="1" applyFill="1" applyBorder="1" applyAlignment="1" applyProtection="1">
      <alignment horizontal="center"/>
      <protection hidden="1"/>
    </xf>
    <xf numFmtId="0" fontId="15" fillId="0" borderId="15" xfId="0" applyFont="1" applyFill="1" applyBorder="1" applyProtection="1">
      <protection hidden="1"/>
    </xf>
    <xf numFmtId="0" fontId="15" fillId="2" borderId="7" xfId="0" applyFont="1" applyFill="1" applyBorder="1" applyAlignment="1" applyProtection="1">
      <alignment horizontal="center"/>
      <protection hidden="1"/>
    </xf>
    <xf numFmtId="165" fontId="15" fillId="2" borderId="7" xfId="0" applyNumberFormat="1" applyFont="1" applyFill="1" applyBorder="1" applyProtection="1">
      <protection hidden="1"/>
    </xf>
    <xf numFmtId="164" fontId="15" fillId="2" borderId="24" xfId="0" applyNumberFormat="1" applyFont="1" applyFill="1" applyBorder="1" applyAlignment="1" applyProtection="1">
      <alignment horizontal="right"/>
      <protection hidden="1"/>
    </xf>
    <xf numFmtId="0" fontId="15" fillId="2" borderId="23" xfId="1" applyFont="1" applyFill="1" applyBorder="1" applyAlignment="1" applyProtection="1">
      <alignment horizontal="center" vertical="top"/>
      <protection hidden="1"/>
    </xf>
    <xf numFmtId="0" fontId="15" fillId="0" borderId="12" xfId="1" applyFont="1" applyFill="1" applyBorder="1" applyAlignment="1" applyProtection="1">
      <alignment wrapText="1"/>
      <protection hidden="1"/>
    </xf>
    <xf numFmtId="49" fontId="15" fillId="2" borderId="7" xfId="1" applyNumberFormat="1" applyFont="1" applyFill="1" applyBorder="1" applyAlignment="1" applyProtection="1">
      <alignment horizontal="center" shrinkToFit="1"/>
      <protection hidden="1"/>
    </xf>
    <xf numFmtId="165" fontId="15" fillId="2" borderId="7" xfId="1" applyNumberFormat="1" applyFont="1" applyFill="1" applyBorder="1" applyAlignment="1" applyProtection="1">
      <alignment horizontal="right"/>
      <protection hidden="1"/>
    </xf>
    <xf numFmtId="164" fontId="15" fillId="2" borderId="7" xfId="1" applyNumberFormat="1" applyFont="1" applyFill="1" applyBorder="1" applyAlignment="1" applyProtection="1">
      <alignment horizontal="right" vertical="top"/>
      <protection hidden="1"/>
    </xf>
    <xf numFmtId="164" fontId="15" fillId="2" borderId="24" xfId="1" applyNumberFormat="1" applyFont="1" applyFill="1" applyBorder="1" applyProtection="1">
      <protection hidden="1"/>
    </xf>
    <xf numFmtId="164" fontId="15" fillId="2" borderId="24" xfId="1" applyNumberFormat="1" applyFont="1" applyFill="1" applyBorder="1" applyAlignment="1" applyProtection="1">
      <alignment vertical="top"/>
      <protection hidden="1"/>
    </xf>
    <xf numFmtId="0" fontId="15" fillId="2" borderId="17" xfId="0" applyFont="1" applyFill="1" applyBorder="1" applyAlignment="1" applyProtection="1">
      <alignment horizontal="center"/>
      <protection hidden="1"/>
    </xf>
    <xf numFmtId="165" fontId="15" fillId="2" borderId="17" xfId="0" applyNumberFormat="1" applyFont="1" applyFill="1" applyBorder="1" applyProtection="1">
      <protection hidden="1"/>
    </xf>
    <xf numFmtId="0" fontId="15" fillId="2" borderId="34" xfId="0" applyFont="1" applyFill="1" applyBorder="1" applyAlignment="1" applyProtection="1">
      <alignment horizontal="center"/>
      <protection hidden="1"/>
    </xf>
    <xf numFmtId="0" fontId="14" fillId="2" borderId="10" xfId="0" applyFont="1" applyFill="1" applyBorder="1" applyProtection="1">
      <protection hidden="1"/>
    </xf>
    <xf numFmtId="164" fontId="15" fillId="2" borderId="4" xfId="0" applyNumberFormat="1" applyFont="1" applyFill="1" applyBorder="1" applyProtection="1">
      <protection hidden="1"/>
    </xf>
    <xf numFmtId="164" fontId="12" fillId="2" borderId="37" xfId="0" applyNumberFormat="1" applyFont="1" applyFill="1" applyBorder="1" applyProtection="1">
      <protection hidden="1"/>
    </xf>
    <xf numFmtId="164" fontId="12" fillId="2" borderId="4" xfId="0" applyNumberFormat="1" applyFont="1" applyFill="1" applyBorder="1" applyProtection="1">
      <protection hidden="1"/>
    </xf>
    <xf numFmtId="165" fontId="12" fillId="2" borderId="54" xfId="0" applyNumberFormat="1" applyFont="1" applyFill="1" applyBorder="1" applyAlignment="1" applyProtection="1">
      <alignment horizontal="center"/>
      <protection hidden="1"/>
    </xf>
    <xf numFmtId="0" fontId="12" fillId="2" borderId="53" xfId="0" applyFont="1" applyFill="1" applyBorder="1" applyAlignment="1" applyProtection="1">
      <alignment horizontal="center"/>
      <protection hidden="1"/>
    </xf>
    <xf numFmtId="165" fontId="15" fillId="2" borderId="39" xfId="0" applyNumberFormat="1" applyFont="1" applyFill="1" applyBorder="1" applyProtection="1">
      <protection hidden="1"/>
    </xf>
    <xf numFmtId="164" fontId="15" fillId="2" borderId="55" xfId="0" applyNumberFormat="1" applyFont="1" applyFill="1" applyBorder="1" applyAlignment="1" applyProtection="1">
      <alignment horizontal="right"/>
      <protection locked="0"/>
    </xf>
    <xf numFmtId="164" fontId="15" fillId="2" borderId="55" xfId="0" applyNumberFormat="1" applyFont="1" applyFill="1" applyBorder="1" applyAlignment="1" applyProtection="1">
      <alignment horizontal="right"/>
      <protection hidden="1"/>
    </xf>
    <xf numFmtId="165" fontId="15" fillId="2" borderId="15" xfId="0" applyNumberFormat="1" applyFont="1" applyFill="1" applyBorder="1" applyProtection="1">
      <protection hidden="1"/>
    </xf>
    <xf numFmtId="164" fontId="15" fillId="2" borderId="48" xfId="0" applyNumberFormat="1" applyFont="1" applyFill="1" applyBorder="1" applyAlignment="1" applyProtection="1">
      <alignment horizontal="right"/>
      <protection hidden="1"/>
    </xf>
    <xf numFmtId="164" fontId="15" fillId="2" borderId="48" xfId="0" applyNumberFormat="1" applyFont="1" applyFill="1" applyBorder="1" applyAlignment="1" applyProtection="1">
      <alignment horizontal="right"/>
      <protection locked="0"/>
    </xf>
    <xf numFmtId="164" fontId="12" fillId="2" borderId="48" xfId="0" applyNumberFormat="1" applyFont="1" applyFill="1" applyBorder="1" applyAlignment="1" applyProtection="1">
      <alignment horizontal="right"/>
      <protection hidden="1"/>
    </xf>
    <xf numFmtId="0" fontId="12" fillId="2" borderId="16" xfId="0" applyFont="1" applyFill="1" applyBorder="1" applyProtection="1">
      <protection hidden="1"/>
    </xf>
    <xf numFmtId="165" fontId="15" fillId="2" borderId="41" xfId="0" applyNumberFormat="1" applyFont="1" applyFill="1" applyBorder="1" applyProtection="1">
      <protection hidden="1"/>
    </xf>
    <xf numFmtId="164" fontId="15" fillId="2" borderId="56" xfId="0" applyNumberFormat="1" applyFont="1" applyFill="1" applyBorder="1" applyAlignment="1" applyProtection="1">
      <alignment horizontal="right"/>
      <protection locked="0"/>
    </xf>
    <xf numFmtId="164" fontId="15" fillId="2" borderId="56" xfId="0" applyNumberFormat="1" applyFont="1" applyFill="1" applyBorder="1" applyAlignment="1" applyProtection="1">
      <alignment horizontal="right"/>
      <protection hidden="1"/>
    </xf>
    <xf numFmtId="164" fontId="12" fillId="2" borderId="56" xfId="0" applyNumberFormat="1" applyFont="1" applyFill="1" applyBorder="1" applyAlignment="1" applyProtection="1">
      <alignment horizontal="right"/>
      <protection hidden="1"/>
    </xf>
    <xf numFmtId="165" fontId="15" fillId="2" borderId="51" xfId="0" applyNumberFormat="1" applyFont="1" applyFill="1" applyBorder="1" applyProtection="1">
      <protection hidden="1"/>
    </xf>
    <xf numFmtId="164" fontId="15" fillId="2" borderId="2" xfId="0" applyNumberFormat="1" applyFont="1" applyFill="1" applyBorder="1" applyAlignment="1" applyProtection="1">
      <alignment horizontal="right"/>
      <protection hidden="1"/>
    </xf>
    <xf numFmtId="164" fontId="12" fillId="2" borderId="57" xfId="0" applyNumberFormat="1" applyFont="1" applyFill="1" applyBorder="1" applyAlignment="1" applyProtection="1">
      <alignment horizontal="right"/>
      <protection hidden="1"/>
    </xf>
    <xf numFmtId="0" fontId="14" fillId="2" borderId="0" xfId="0" applyFont="1" applyFill="1" applyProtection="1">
      <protection hidden="1"/>
    </xf>
    <xf numFmtId="164" fontId="15" fillId="2" borderId="0" xfId="0" applyNumberFormat="1" applyFont="1" applyFill="1" applyBorder="1" applyProtection="1">
      <protection hidden="1"/>
    </xf>
    <xf numFmtId="0" fontId="15" fillId="2" borderId="0" xfId="1" applyFont="1" applyFill="1" applyAlignment="1" applyProtection="1">
      <alignment horizontal="left"/>
      <protection hidden="1"/>
    </xf>
    <xf numFmtId="0" fontId="13" fillId="2" borderId="0" xfId="1" applyFont="1" applyFill="1" applyAlignment="1" applyProtection="1">
      <alignment horizontal="centerContinuous"/>
      <protection hidden="1"/>
    </xf>
    <xf numFmtId="165" fontId="13" fillId="2" borderId="0" xfId="1" applyNumberFormat="1" applyFont="1" applyFill="1" applyAlignment="1" applyProtection="1">
      <alignment horizontal="right"/>
      <protection hidden="1"/>
    </xf>
    <xf numFmtId="0" fontId="14" fillId="2" borderId="0" xfId="1" applyFont="1" applyFill="1" applyBorder="1" applyAlignment="1" applyProtection="1">
      <alignment horizontal="left"/>
      <protection hidden="1"/>
    </xf>
    <xf numFmtId="0" fontId="15" fillId="2" borderId="0" xfId="1" applyFont="1" applyFill="1" applyBorder="1" applyProtection="1">
      <protection hidden="1"/>
    </xf>
    <xf numFmtId="165" fontId="15" fillId="2" borderId="0" xfId="1" applyNumberFormat="1" applyFont="1" applyFill="1" applyBorder="1" applyAlignment="1" applyProtection="1">
      <alignment horizontal="right"/>
      <protection hidden="1"/>
    </xf>
    <xf numFmtId="0" fontId="12" fillId="2" borderId="21" xfId="1" applyFont="1" applyFill="1" applyBorder="1" applyAlignment="1" applyProtection="1">
      <alignment horizontal="center"/>
      <protection hidden="1"/>
    </xf>
    <xf numFmtId="0" fontId="12" fillId="2" borderId="28" xfId="1" applyFont="1" applyFill="1" applyBorder="1" applyProtection="1">
      <protection hidden="1"/>
    </xf>
    <xf numFmtId="0" fontId="15" fillId="2" borderId="6" xfId="1" applyFont="1" applyFill="1" applyBorder="1" applyAlignment="1" applyProtection="1">
      <alignment horizontal="center"/>
      <protection hidden="1"/>
    </xf>
    <xf numFmtId="164" fontId="15" fillId="2" borderId="39" xfId="1" applyNumberFormat="1" applyFont="1" applyFill="1" applyBorder="1" applyAlignment="1" applyProtection="1">
      <alignment horizontal="right"/>
      <protection hidden="1"/>
    </xf>
    <xf numFmtId="164" fontId="15" fillId="2" borderId="6" xfId="1" applyNumberFormat="1" applyFont="1" applyFill="1" applyBorder="1" applyProtection="1">
      <protection hidden="1"/>
    </xf>
    <xf numFmtId="164" fontId="15" fillId="2" borderId="6" xfId="1" applyNumberFormat="1" applyFont="1" applyFill="1" applyBorder="1" applyAlignment="1" applyProtection="1">
      <alignment horizontal="right"/>
      <protection hidden="1"/>
    </xf>
    <xf numFmtId="164" fontId="15" fillId="2" borderId="47" xfId="1" applyNumberFormat="1" applyFont="1" applyFill="1" applyBorder="1" applyProtection="1">
      <protection hidden="1"/>
    </xf>
    <xf numFmtId="0" fontId="15" fillId="2" borderId="12" xfId="1" applyFont="1" applyFill="1" applyBorder="1" applyAlignment="1" applyProtection="1">
      <alignment wrapText="1"/>
      <protection hidden="1"/>
    </xf>
    <xf numFmtId="164" fontId="15" fillId="2" borderId="15" xfId="1" applyNumberFormat="1" applyFont="1" applyFill="1" applyBorder="1" applyAlignment="1" applyProtection="1">
      <alignment horizontal="right"/>
      <protection hidden="1"/>
    </xf>
    <xf numFmtId="164" fontId="15" fillId="2" borderId="7" xfId="1" applyNumberFormat="1" applyFont="1" applyFill="1" applyBorder="1" applyProtection="1">
      <protection hidden="1"/>
    </xf>
    <xf numFmtId="164" fontId="15" fillId="2" borderId="7" xfId="1" applyNumberFormat="1" applyFont="1" applyFill="1" applyBorder="1" applyAlignment="1" applyProtection="1">
      <alignment horizontal="right"/>
      <protection hidden="1"/>
    </xf>
    <xf numFmtId="0" fontId="15" fillId="2" borderId="23" xfId="1" applyFont="1" applyFill="1" applyBorder="1" applyAlignment="1" applyProtection="1">
      <alignment horizontal="center"/>
      <protection hidden="1"/>
    </xf>
    <xf numFmtId="0" fontId="12" fillId="2" borderId="12" xfId="1" applyFont="1" applyFill="1" applyBorder="1" applyProtection="1">
      <protection hidden="1"/>
    </xf>
    <xf numFmtId="0" fontId="15" fillId="2" borderId="7" xfId="1" applyFont="1" applyFill="1" applyBorder="1" applyAlignment="1" applyProtection="1">
      <alignment horizontal="center"/>
      <protection hidden="1"/>
    </xf>
    <xf numFmtId="164" fontId="12" fillId="2" borderId="7" xfId="1" applyNumberFormat="1" applyFont="1" applyFill="1" applyBorder="1" applyProtection="1">
      <protection hidden="1"/>
    </xf>
    <xf numFmtId="164" fontId="12" fillId="2" borderId="24" xfId="1" applyNumberFormat="1" applyFont="1" applyFill="1" applyBorder="1" applyProtection="1">
      <protection hidden="1"/>
    </xf>
    <xf numFmtId="0" fontId="12" fillId="2" borderId="23" xfId="1" applyFont="1" applyFill="1" applyBorder="1" applyAlignment="1" applyProtection="1">
      <alignment horizontal="center"/>
      <protection hidden="1"/>
    </xf>
    <xf numFmtId="0" fontId="15" fillId="2" borderId="15" xfId="0" applyFont="1" applyFill="1" applyBorder="1" applyProtection="1">
      <protection hidden="1"/>
    </xf>
    <xf numFmtId="164" fontId="15" fillId="2" borderId="15" xfId="0" applyNumberFormat="1" applyFont="1" applyFill="1" applyBorder="1" applyAlignment="1" applyProtection="1">
      <alignment horizontal="right"/>
      <protection locked="0"/>
    </xf>
    <xf numFmtId="164" fontId="15" fillId="2" borderId="42" xfId="1" applyNumberFormat="1" applyFont="1" applyFill="1" applyBorder="1" applyAlignment="1" applyProtection="1">
      <alignment horizontal="right"/>
      <protection hidden="1"/>
    </xf>
    <xf numFmtId="164" fontId="15" fillId="2" borderId="15" xfId="0" applyNumberFormat="1" applyFont="1" applyFill="1" applyBorder="1" applyAlignment="1" applyProtection="1">
      <alignment horizontal="left"/>
      <protection hidden="1"/>
    </xf>
    <xf numFmtId="164" fontId="15" fillId="2" borderId="7" xfId="1" applyNumberFormat="1" applyFont="1" applyFill="1" applyBorder="1" applyAlignment="1" applyProtection="1">
      <alignment vertical="top"/>
      <protection hidden="1"/>
    </xf>
    <xf numFmtId="0" fontId="15" fillId="2" borderId="49" xfId="1" applyFont="1" applyFill="1" applyBorder="1" applyAlignment="1" applyProtection="1">
      <alignment horizontal="center"/>
      <protection hidden="1"/>
    </xf>
    <xf numFmtId="0" fontId="12" fillId="2" borderId="9" xfId="1" applyFont="1" applyFill="1" applyBorder="1" applyProtection="1">
      <protection hidden="1"/>
    </xf>
    <xf numFmtId="0" fontId="15" fillId="2" borderId="34" xfId="1" applyFont="1" applyFill="1" applyBorder="1" applyAlignment="1" applyProtection="1">
      <alignment horizontal="center"/>
      <protection hidden="1"/>
    </xf>
    <xf numFmtId="164" fontId="15" fillId="2" borderId="41" xfId="1" applyNumberFormat="1" applyFont="1" applyFill="1" applyBorder="1" applyAlignment="1" applyProtection="1">
      <alignment horizontal="right"/>
      <protection hidden="1"/>
    </xf>
    <xf numFmtId="164" fontId="12" fillId="2" borderId="34" xfId="1" applyNumberFormat="1" applyFont="1" applyFill="1" applyBorder="1" applyProtection="1">
      <protection hidden="1"/>
    </xf>
    <xf numFmtId="164" fontId="15" fillId="2" borderId="10" xfId="0" applyNumberFormat="1" applyFont="1" applyFill="1" applyBorder="1" applyProtection="1">
      <protection hidden="1"/>
    </xf>
    <xf numFmtId="0" fontId="12" fillId="2" borderId="0" xfId="0" applyFont="1" applyFill="1" applyProtection="1">
      <protection hidden="1"/>
    </xf>
    <xf numFmtId="0" fontId="12" fillId="2" borderId="0" xfId="0" applyFont="1" applyFill="1" applyBorder="1" applyAlignment="1" applyProtection="1">
      <alignment horizontal="center"/>
      <protection hidden="1"/>
    </xf>
    <xf numFmtId="0" fontId="12" fillId="2" borderId="25" xfId="0" applyFont="1" applyFill="1" applyBorder="1" applyAlignment="1" applyProtection="1">
      <alignment horizontal="center"/>
      <protection hidden="1"/>
    </xf>
    <xf numFmtId="0" fontId="12" fillId="2" borderId="26" xfId="0" applyFont="1" applyFill="1" applyBorder="1" applyAlignment="1" applyProtection="1">
      <alignment horizontal="center"/>
      <protection hidden="1"/>
    </xf>
    <xf numFmtId="0" fontId="12" fillId="2" borderId="55" xfId="0" applyFont="1" applyFill="1" applyBorder="1" applyAlignment="1" applyProtection="1">
      <alignment horizontal="center"/>
      <protection hidden="1"/>
    </xf>
    <xf numFmtId="0" fontId="15" fillId="2" borderId="28" xfId="0" applyFont="1" applyFill="1" applyBorder="1" applyProtection="1">
      <protection hidden="1"/>
    </xf>
    <xf numFmtId="165" fontId="15" fillId="2" borderId="28" xfId="0" applyNumberFormat="1" applyFont="1" applyFill="1" applyBorder="1" applyProtection="1">
      <protection hidden="1"/>
    </xf>
    <xf numFmtId="164" fontId="12" fillId="2" borderId="6" xfId="0" applyNumberFormat="1" applyFont="1" applyFill="1" applyBorder="1" applyAlignment="1" applyProtection="1">
      <alignment horizontal="right"/>
      <protection hidden="1"/>
    </xf>
    <xf numFmtId="0" fontId="12" fillId="2" borderId="48" xfId="0" applyFont="1" applyFill="1" applyBorder="1" applyAlignment="1" applyProtection="1">
      <alignment horizontal="center"/>
      <protection hidden="1"/>
    </xf>
    <xf numFmtId="0" fontId="15" fillId="2" borderId="12" xfId="0" applyFont="1" applyFill="1" applyBorder="1" applyProtection="1">
      <protection hidden="1"/>
    </xf>
    <xf numFmtId="165" fontId="15" fillId="2" borderId="12" xfId="0" applyNumberFormat="1" applyFont="1" applyFill="1" applyBorder="1" applyProtection="1">
      <protection hidden="1"/>
    </xf>
    <xf numFmtId="164" fontId="12" fillId="2" borderId="7" xfId="0" applyNumberFormat="1" applyFont="1" applyFill="1" applyBorder="1" applyAlignment="1" applyProtection="1">
      <alignment horizontal="right"/>
      <protection hidden="1"/>
    </xf>
    <xf numFmtId="165" fontId="12" fillId="2" borderId="0" xfId="0" applyNumberFormat="1" applyFont="1" applyFill="1" applyBorder="1" applyProtection="1">
      <protection hidden="1"/>
    </xf>
    <xf numFmtId="0" fontId="12" fillId="2" borderId="46" xfId="0" applyFont="1" applyFill="1" applyBorder="1" applyAlignment="1" applyProtection="1">
      <alignment horizontal="center"/>
      <protection hidden="1"/>
    </xf>
    <xf numFmtId="0" fontId="15" fillId="2" borderId="9" xfId="0" applyFont="1" applyFill="1" applyBorder="1" applyProtection="1">
      <protection hidden="1"/>
    </xf>
    <xf numFmtId="0" fontId="15" fillId="2" borderId="33" xfId="0" applyFont="1" applyFill="1" applyBorder="1" applyProtection="1">
      <protection hidden="1"/>
    </xf>
    <xf numFmtId="164" fontId="12" fillId="2" borderId="17" xfId="0" applyNumberFormat="1" applyFont="1" applyFill="1" applyBorder="1" applyAlignment="1" applyProtection="1">
      <alignment horizontal="right"/>
      <protection hidden="1"/>
    </xf>
    <xf numFmtId="165" fontId="15" fillId="2" borderId="33" xfId="0" applyNumberFormat="1" applyFont="1" applyFill="1" applyBorder="1" applyProtection="1">
      <protection hidden="1"/>
    </xf>
    <xf numFmtId="3" fontId="12" fillId="2" borderId="0" xfId="0" applyNumberFormat="1" applyFont="1" applyFill="1" applyBorder="1" applyProtection="1">
      <protection hidden="1"/>
    </xf>
    <xf numFmtId="3" fontId="14" fillId="2" borderId="0" xfId="0" applyNumberFormat="1" applyFont="1" applyFill="1" applyAlignment="1" applyProtection="1">
      <alignment horizontal="left"/>
      <protection hidden="1"/>
    </xf>
    <xf numFmtId="3" fontId="15" fillId="2" borderId="0" xfId="0" applyNumberFormat="1" applyFont="1" applyFill="1" applyBorder="1" applyProtection="1">
      <protection hidden="1"/>
    </xf>
    <xf numFmtId="165" fontId="15" fillId="0" borderId="0" xfId="0" applyNumberFormat="1" applyFont="1" applyProtection="1">
      <protection hidden="1"/>
    </xf>
    <xf numFmtId="165" fontId="12" fillId="2" borderId="37" xfId="0" applyNumberFormat="1" applyFont="1" applyFill="1" applyBorder="1" applyAlignment="1" applyProtection="1">
      <alignment horizontal="center"/>
      <protection hidden="1"/>
    </xf>
    <xf numFmtId="165" fontId="15" fillId="2" borderId="47" xfId="1" applyNumberFormat="1" applyFont="1" applyFill="1" applyBorder="1" applyAlignment="1" applyProtection="1">
      <alignment horizontal="right"/>
      <protection hidden="1"/>
    </xf>
    <xf numFmtId="165" fontId="15" fillId="2" borderId="24" xfId="1" applyNumberFormat="1" applyFont="1" applyFill="1" applyBorder="1" applyAlignment="1" applyProtection="1">
      <alignment horizontal="right"/>
      <protection hidden="1"/>
    </xf>
    <xf numFmtId="165" fontId="15" fillId="2" borderId="24" xfId="0" applyNumberFormat="1" applyFont="1" applyFill="1" applyBorder="1" applyProtection="1">
      <protection hidden="1"/>
    </xf>
    <xf numFmtId="165" fontId="15" fillId="2" borderId="12" xfId="0" applyNumberFormat="1" applyFont="1" applyFill="1" applyBorder="1" applyAlignment="1" applyProtection="1">
      <alignment horizontal="right"/>
      <protection hidden="1"/>
    </xf>
    <xf numFmtId="165" fontId="15" fillId="2" borderId="58" xfId="1" applyNumberFormat="1" applyFont="1" applyFill="1" applyBorder="1" applyAlignment="1" applyProtection="1">
      <alignment horizontal="right"/>
      <protection hidden="1"/>
    </xf>
    <xf numFmtId="165" fontId="15" fillId="2" borderId="5" xfId="0" applyNumberFormat="1" applyFont="1" applyFill="1" applyBorder="1" applyProtection="1">
      <protection hidden="1"/>
    </xf>
    <xf numFmtId="0" fontId="14" fillId="2" borderId="19" xfId="0" applyFont="1" applyFill="1" applyBorder="1" applyProtection="1">
      <protection hidden="1"/>
    </xf>
    <xf numFmtId="165" fontId="15" fillId="2" borderId="31" xfId="0" applyNumberFormat="1" applyFont="1" applyFill="1" applyBorder="1" applyProtection="1">
      <protection hidden="1"/>
    </xf>
    <xf numFmtId="0" fontId="12" fillId="2" borderId="59" xfId="0" applyFont="1" applyFill="1" applyBorder="1" applyProtection="1">
      <protection hidden="1"/>
    </xf>
    <xf numFmtId="0" fontId="12" fillId="2" borderId="51" xfId="0" applyFont="1" applyFill="1" applyBorder="1" applyProtection="1">
      <protection hidden="1"/>
    </xf>
    <xf numFmtId="0" fontId="15" fillId="2" borderId="48" xfId="0" applyFont="1" applyFill="1" applyBorder="1" applyProtection="1">
      <protection hidden="1"/>
    </xf>
    <xf numFmtId="165" fontId="15" fillId="2" borderId="48" xfId="0" applyNumberFormat="1" applyFont="1" applyFill="1" applyBorder="1" applyProtection="1">
      <protection hidden="1"/>
    </xf>
    <xf numFmtId="0" fontId="18" fillId="2" borderId="0" xfId="0" applyFont="1" applyFill="1" applyBorder="1" applyProtection="1">
      <protection hidden="1"/>
    </xf>
    <xf numFmtId="49" fontId="15" fillId="0" borderId="48" xfId="0" applyNumberFormat="1" applyFont="1" applyFill="1" applyBorder="1" applyAlignment="1" applyProtection="1">
      <alignment wrapText="1"/>
      <protection hidden="1"/>
    </xf>
    <xf numFmtId="0" fontId="21" fillId="2" borderId="0" xfId="0" applyFont="1" applyFill="1" applyProtection="1">
      <protection hidden="1"/>
    </xf>
    <xf numFmtId="0" fontId="22" fillId="2" borderId="0" xfId="0" applyFont="1" applyFill="1" applyProtection="1">
      <protection hidden="1"/>
    </xf>
    <xf numFmtId="0" fontId="20" fillId="0" borderId="0" xfId="0" applyFont="1" applyProtection="1">
      <protection hidden="1"/>
    </xf>
    <xf numFmtId="165" fontId="20" fillId="0" borderId="0" xfId="0" applyNumberFormat="1" applyFont="1" applyProtection="1">
      <protection hidden="1"/>
    </xf>
    <xf numFmtId="0" fontId="19" fillId="2" borderId="0" xfId="0" applyFont="1" applyFill="1" applyProtection="1">
      <protection hidden="1"/>
    </xf>
    <xf numFmtId="164" fontId="12" fillId="2" borderId="34" xfId="0" applyNumberFormat="1" applyFont="1" applyFill="1" applyBorder="1" applyAlignment="1" applyProtection="1">
      <alignment horizontal="right"/>
      <protection hidden="1"/>
    </xf>
    <xf numFmtId="0" fontId="12" fillId="2" borderId="1" xfId="0" applyFont="1" applyFill="1" applyBorder="1" applyAlignment="1" applyProtection="1">
      <alignment horizontal="center"/>
      <protection hidden="1"/>
    </xf>
    <xf numFmtId="0" fontId="12" fillId="2" borderId="10" xfId="0" applyFont="1" applyFill="1" applyBorder="1" applyAlignment="1" applyProtection="1">
      <alignment horizontal="center"/>
      <protection hidden="1"/>
    </xf>
    <xf numFmtId="0" fontId="12" fillId="2" borderId="37" xfId="0" applyFont="1" applyFill="1" applyBorder="1" applyAlignment="1" applyProtection="1">
      <alignment horizontal="center"/>
      <protection hidden="1"/>
    </xf>
    <xf numFmtId="0" fontId="12" fillId="2" borderId="61" xfId="0" applyFont="1" applyFill="1" applyBorder="1" applyProtection="1">
      <protection hidden="1"/>
    </xf>
    <xf numFmtId="0" fontId="12" fillId="2" borderId="62" xfId="0" applyFont="1" applyFill="1" applyBorder="1" applyProtection="1">
      <protection hidden="1"/>
    </xf>
    <xf numFmtId="0" fontId="12" fillId="2" borderId="53" xfId="0" applyFont="1" applyFill="1" applyBorder="1" applyProtection="1">
      <protection hidden="1"/>
    </xf>
    <xf numFmtId="165" fontId="12" fillId="2" borderId="62" xfId="0" applyNumberFormat="1" applyFont="1" applyFill="1" applyBorder="1" applyAlignment="1" applyProtection="1">
      <alignment horizontal="center"/>
      <protection hidden="1"/>
    </xf>
    <xf numFmtId="0" fontId="15" fillId="2" borderId="25" xfId="0" applyFont="1" applyFill="1" applyBorder="1" applyProtection="1">
      <protection hidden="1"/>
    </xf>
    <xf numFmtId="165" fontId="15" fillId="2" borderId="60" xfId="0" applyNumberFormat="1" applyFont="1" applyFill="1" applyBorder="1" applyProtection="1">
      <protection hidden="1"/>
    </xf>
    <xf numFmtId="164" fontId="15" fillId="2" borderId="25" xfId="0" applyNumberFormat="1" applyFont="1" applyFill="1" applyBorder="1" applyAlignment="1" applyProtection="1">
      <alignment horizontal="right"/>
      <protection locked="0"/>
    </xf>
    <xf numFmtId="164" fontId="15" fillId="2" borderId="25" xfId="0" applyNumberFormat="1" applyFont="1" applyFill="1" applyBorder="1" applyAlignment="1" applyProtection="1">
      <alignment horizontal="right"/>
      <protection hidden="1"/>
    </xf>
    <xf numFmtId="0" fontId="15" fillId="2" borderId="15" xfId="0" applyFont="1" applyFill="1" applyBorder="1" applyAlignment="1" applyProtection="1">
      <alignment wrapText="1"/>
      <protection hidden="1"/>
    </xf>
    <xf numFmtId="0" fontId="15" fillId="2" borderId="7" xfId="0" applyFont="1" applyFill="1" applyBorder="1" applyAlignment="1" applyProtection="1">
      <alignment wrapText="1"/>
      <protection hidden="1"/>
    </xf>
    <xf numFmtId="0" fontId="15" fillId="2" borderId="16" xfId="0" applyFont="1" applyFill="1" applyBorder="1" applyAlignment="1" applyProtection="1">
      <protection hidden="1"/>
    </xf>
    <xf numFmtId="165" fontId="15" fillId="2" borderId="24" xfId="0" applyNumberFormat="1" applyFont="1" applyFill="1" applyBorder="1" applyAlignment="1" applyProtection="1">
      <protection hidden="1"/>
    </xf>
    <xf numFmtId="0" fontId="15" fillId="2" borderId="0" xfId="0" applyFont="1" applyFill="1" applyAlignment="1" applyProtection="1">
      <protection hidden="1"/>
    </xf>
    <xf numFmtId="0" fontId="15" fillId="0" borderId="0" xfId="0" applyFont="1" applyAlignment="1" applyProtection="1">
      <protection hidden="1"/>
    </xf>
    <xf numFmtId="164" fontId="15" fillId="2" borderId="7" xfId="1" applyNumberFormat="1" applyFont="1" applyFill="1" applyBorder="1" applyAlignment="1" applyProtection="1">
      <protection hidden="1"/>
    </xf>
    <xf numFmtId="164" fontId="15" fillId="2" borderId="24" xfId="1" applyNumberFormat="1" applyFont="1" applyFill="1" applyBorder="1" applyAlignment="1" applyProtection="1">
      <protection hidden="1"/>
    </xf>
    <xf numFmtId="0" fontId="23" fillId="2" borderId="0" xfId="0" applyFont="1" applyFill="1" applyBorder="1" applyProtection="1">
      <protection hidden="1"/>
    </xf>
    <xf numFmtId="0" fontId="24" fillId="2" borderId="0" xfId="0" applyFont="1" applyFill="1" applyProtection="1">
      <protection hidden="1"/>
    </xf>
    <xf numFmtId="0" fontId="24" fillId="2" borderId="0" xfId="0" applyFont="1" applyFill="1" applyBorder="1" applyProtection="1">
      <protection hidden="1"/>
    </xf>
    <xf numFmtId="165" fontId="24" fillId="2" borderId="0" xfId="0" applyNumberFormat="1" applyFont="1" applyFill="1" applyBorder="1" applyProtection="1">
      <protection hidden="1"/>
    </xf>
    <xf numFmtId="0" fontId="24" fillId="0" borderId="0" xfId="0" applyFont="1" applyProtection="1">
      <protection hidden="1"/>
    </xf>
    <xf numFmtId="0" fontId="15" fillId="2" borderId="4" xfId="0" applyFont="1" applyFill="1" applyBorder="1" applyAlignment="1" applyProtection="1">
      <alignment horizontal="center"/>
      <protection hidden="1"/>
    </xf>
    <xf numFmtId="0" fontId="15" fillId="2" borderId="10" xfId="0" applyFont="1" applyFill="1" applyBorder="1" applyProtection="1">
      <protection hidden="1"/>
    </xf>
    <xf numFmtId="3" fontId="12" fillId="2" borderId="37" xfId="0" applyNumberFormat="1" applyFont="1" applyFill="1" applyBorder="1" applyProtection="1">
      <protection hidden="1"/>
    </xf>
    <xf numFmtId="164" fontId="15" fillId="4" borderId="7" xfId="0" applyNumberFormat="1" applyFont="1" applyFill="1" applyBorder="1" applyAlignment="1" applyProtection="1">
      <alignment horizontal="right"/>
      <protection locked="0"/>
    </xf>
    <xf numFmtId="164" fontId="15" fillId="4" borderId="17" xfId="0" applyNumberFormat="1" applyFont="1" applyFill="1" applyBorder="1" applyAlignment="1" applyProtection="1">
      <alignment horizontal="right"/>
      <protection locked="0"/>
    </xf>
    <xf numFmtId="164" fontId="15" fillId="0" borderId="7" xfId="0" applyNumberFormat="1" applyFont="1" applyFill="1" applyBorder="1" applyAlignment="1" applyProtection="1">
      <alignment horizontal="right"/>
      <protection locked="0"/>
    </xf>
    <xf numFmtId="164" fontId="15" fillId="4" borderId="7" xfId="0" applyNumberFormat="1" applyFont="1" applyFill="1" applyBorder="1" applyAlignment="1" applyProtection="1">
      <alignment horizontal="right"/>
      <protection hidden="1"/>
    </xf>
    <xf numFmtId="164" fontId="15" fillId="4" borderId="48" xfId="0" applyNumberFormat="1" applyFont="1" applyFill="1" applyBorder="1" applyAlignment="1" applyProtection="1">
      <alignment horizontal="right"/>
      <protection locked="0"/>
    </xf>
    <xf numFmtId="164" fontId="15" fillId="4" borderId="15" xfId="0" applyNumberFormat="1" applyFont="1" applyFill="1" applyBorder="1" applyAlignment="1" applyProtection="1">
      <alignment horizontal="right"/>
      <protection locked="0"/>
    </xf>
    <xf numFmtId="164" fontId="15" fillId="4" borderId="15" xfId="1" applyNumberFormat="1" applyFont="1" applyFill="1" applyBorder="1" applyAlignment="1" applyProtection="1">
      <alignment horizontal="right"/>
      <protection hidden="1"/>
    </xf>
    <xf numFmtId="164" fontId="15" fillId="4" borderId="7" xfId="1" applyNumberFormat="1" applyFont="1" applyFill="1" applyBorder="1" applyAlignment="1" applyProtection="1">
      <alignment horizontal="right" vertical="top"/>
      <protection hidden="1"/>
    </xf>
    <xf numFmtId="164" fontId="15" fillId="4" borderId="15" xfId="1" applyNumberFormat="1" applyFont="1" applyFill="1" applyBorder="1" applyAlignment="1" applyProtection="1">
      <alignment horizontal="right" vertical="top"/>
      <protection hidden="1"/>
    </xf>
    <xf numFmtId="164" fontId="15" fillId="4" borderId="7" xfId="1" applyNumberFormat="1" applyFont="1" applyFill="1" applyBorder="1" applyAlignment="1" applyProtection="1">
      <alignment horizontal="right"/>
      <protection hidden="1"/>
    </xf>
    <xf numFmtId="164" fontId="12" fillId="4" borderId="48" xfId="0" applyNumberFormat="1" applyFont="1" applyFill="1" applyBorder="1" applyAlignment="1" applyProtection="1">
      <alignment horizontal="right"/>
      <protection hidden="1"/>
    </xf>
    <xf numFmtId="0" fontId="19" fillId="2" borderId="48" xfId="0" applyFont="1" applyFill="1" applyBorder="1" applyProtection="1">
      <protection hidden="1"/>
    </xf>
    <xf numFmtId="0" fontId="20" fillId="2" borderId="48" xfId="0" applyFont="1" applyFill="1" applyBorder="1" applyProtection="1">
      <protection hidden="1"/>
    </xf>
    <xf numFmtId="165" fontId="20" fillId="2" borderId="48" xfId="0" applyNumberFormat="1" applyFont="1" applyFill="1" applyBorder="1" applyProtection="1">
      <protection hidden="1"/>
    </xf>
    <xf numFmtId="0" fontId="20" fillId="0" borderId="48" xfId="0" applyFont="1" applyBorder="1" applyProtection="1">
      <protection hidden="1"/>
    </xf>
    <xf numFmtId="165" fontId="20" fillId="0" borderId="48" xfId="0" applyNumberFormat="1" applyFont="1" applyBorder="1" applyProtection="1">
      <protection hidden="1"/>
    </xf>
    <xf numFmtId="0" fontId="12" fillId="2" borderId="11" xfId="0" applyFont="1" applyFill="1" applyBorder="1" applyAlignment="1" applyProtection="1">
      <alignment horizontal="center"/>
      <protection hidden="1"/>
    </xf>
    <xf numFmtId="0" fontId="12" fillId="2" borderId="50" xfId="0" applyFont="1" applyFill="1" applyBorder="1" applyAlignment="1" applyProtection="1">
      <alignment horizontal="center"/>
      <protection hidden="1"/>
    </xf>
    <xf numFmtId="0" fontId="12" fillId="2" borderId="1" xfId="0" applyFont="1" applyFill="1" applyBorder="1" applyAlignment="1" applyProtection="1">
      <alignment horizontal="center"/>
      <protection hidden="1"/>
    </xf>
    <xf numFmtId="0" fontId="12" fillId="2" borderId="10" xfId="0" applyFont="1" applyFill="1" applyBorder="1" applyAlignment="1" applyProtection="1">
      <alignment horizontal="center"/>
      <protection hidden="1"/>
    </xf>
    <xf numFmtId="0" fontId="12" fillId="2" borderId="37" xfId="0" applyFont="1" applyFill="1" applyBorder="1" applyAlignment="1" applyProtection="1">
      <alignment horizontal="center"/>
      <protection hidden="1"/>
    </xf>
    <xf numFmtId="0" fontId="12" fillId="2" borderId="51" xfId="0" applyFont="1" applyFill="1" applyBorder="1" applyAlignment="1" applyProtection="1">
      <alignment horizontal="left"/>
      <protection hidden="1"/>
    </xf>
    <xf numFmtId="0" fontId="12" fillId="2" borderId="52" xfId="0" applyFont="1" applyFill="1" applyBorder="1" applyAlignment="1" applyProtection="1">
      <alignment horizontal="left"/>
      <protection hidden="1"/>
    </xf>
    <xf numFmtId="0" fontId="12" fillId="2" borderId="5" xfId="0" applyFont="1" applyFill="1" applyBorder="1" applyAlignment="1" applyProtection="1">
      <alignment horizontal="center"/>
      <protection hidden="1"/>
    </xf>
    <xf numFmtId="0" fontId="19" fillId="4" borderId="0" xfId="0" applyFont="1" applyFill="1" applyProtection="1">
      <protection hidden="1"/>
    </xf>
    <xf numFmtId="0" fontId="15" fillId="4" borderId="0" xfId="0" applyFont="1" applyFill="1" applyProtection="1">
      <protection hidden="1"/>
    </xf>
  </cellXfs>
  <cellStyles count="62">
    <cellStyle name="Hypertextový odkaz" xfId="2" builtinId="8" hidden="1"/>
    <cellStyle name="Hypertextový odkaz" xfId="4" builtinId="8" hidden="1"/>
    <cellStyle name="Hypertextový odkaz" xfId="6" builtinId="8" hidden="1"/>
    <cellStyle name="Hypertextový odkaz" xfId="8" builtinId="8" hidden="1"/>
    <cellStyle name="Hypertextový odkaz" xfId="10" builtinId="8" hidden="1"/>
    <cellStyle name="Hypertextový odkaz" xfId="12" builtinId="8" hidden="1"/>
    <cellStyle name="Hypertextový odkaz" xfId="14" builtinId="8" hidden="1"/>
    <cellStyle name="Hypertextový odkaz" xfId="16" builtinId="8" hidden="1"/>
    <cellStyle name="Hypertextový odkaz" xfId="18" builtinId="8" hidden="1"/>
    <cellStyle name="Hypertextový odkaz" xfId="20" builtinId="8" hidden="1"/>
    <cellStyle name="Hypertextový odkaz" xfId="22" builtinId="8" hidden="1"/>
    <cellStyle name="Hypertextový odkaz" xfId="24" builtinId="8" hidden="1"/>
    <cellStyle name="Hypertextový odkaz" xfId="26" builtinId="8" hidden="1"/>
    <cellStyle name="Hypertextový odkaz" xfId="28" builtinId="8" hidden="1"/>
    <cellStyle name="Hypertextový odkaz" xfId="30" builtinId="8" hidden="1"/>
    <cellStyle name="Hypertextový odkaz" xfId="32" builtinId="8" hidden="1"/>
    <cellStyle name="Hypertextový odkaz" xfId="34" builtinId="8" hidden="1"/>
    <cellStyle name="Hypertextový odkaz" xfId="36" builtinId="8" hidden="1"/>
    <cellStyle name="Hypertextový odkaz" xfId="38" builtinId="8" hidden="1"/>
    <cellStyle name="Hypertextový odkaz" xfId="40" builtinId="8" hidden="1"/>
    <cellStyle name="Hypertextový odkaz" xfId="42" builtinId="8" hidden="1"/>
    <cellStyle name="Hypertextový odkaz" xfId="44" builtinId="8" hidden="1"/>
    <cellStyle name="Hypertextový odkaz" xfId="46" builtinId="8" hidden="1"/>
    <cellStyle name="Hypertextový odkaz" xfId="48" builtinId="8" hidden="1"/>
    <cellStyle name="Hypertextový odkaz" xfId="50" builtinId="8" hidden="1"/>
    <cellStyle name="Hypertextový odkaz" xfId="52" builtinId="8" hidden="1"/>
    <cellStyle name="Hypertextový odkaz" xfId="54" builtinId="8" hidden="1"/>
    <cellStyle name="Hypertextový odkaz" xfId="56" builtinId="8" hidden="1"/>
    <cellStyle name="Hypertextový odkaz" xfId="58" builtinId="8" hidden="1"/>
    <cellStyle name="Hypertextový odkaz" xfId="60" builtinId="8" hidden="1"/>
    <cellStyle name="Normální" xfId="0" builtinId="0"/>
    <cellStyle name="normální_POL.XLS" xfId="1" xr:uid="{00000000-0005-0000-0000-00001F000000}"/>
    <cellStyle name="Použitý hypertextový odkaz" xfId="3" builtinId="9" hidden="1"/>
    <cellStyle name="Použitý hypertextový odkaz" xfId="5" builtinId="9" hidden="1"/>
    <cellStyle name="Použitý hypertextový odkaz" xfId="7" builtinId="9" hidden="1"/>
    <cellStyle name="Použitý hypertextový odkaz" xfId="9" builtinId="9" hidden="1"/>
    <cellStyle name="Použitý hypertextový odkaz" xfId="11" builtinId="9" hidden="1"/>
    <cellStyle name="Použitý hypertextový odkaz" xfId="13" builtinId="9" hidden="1"/>
    <cellStyle name="Použitý hypertextový odkaz" xfId="15" builtinId="9" hidden="1"/>
    <cellStyle name="Použitý hypertextový odkaz" xfId="17" builtinId="9" hidden="1"/>
    <cellStyle name="Použitý hypertextový odkaz" xfId="19" builtinId="9" hidden="1"/>
    <cellStyle name="Použitý hypertextový odkaz" xfId="21" builtinId="9" hidden="1"/>
    <cellStyle name="Použitý hypertextový odkaz" xfId="23" builtinId="9" hidden="1"/>
    <cellStyle name="Použitý hypertextový odkaz" xfId="25" builtinId="9" hidden="1"/>
    <cellStyle name="Použitý hypertextový odkaz" xfId="27" builtinId="9" hidden="1"/>
    <cellStyle name="Použitý hypertextový odkaz" xfId="29" builtinId="9" hidden="1"/>
    <cellStyle name="Použitý hypertextový odkaz" xfId="31" builtinId="9" hidden="1"/>
    <cellStyle name="Použitý hypertextový odkaz" xfId="33" builtinId="9" hidden="1"/>
    <cellStyle name="Použitý hypertextový odkaz" xfId="35" builtinId="9" hidden="1"/>
    <cellStyle name="Použitý hypertextový odkaz" xfId="37" builtinId="9" hidden="1"/>
    <cellStyle name="Použitý hypertextový odkaz" xfId="39" builtinId="9" hidden="1"/>
    <cellStyle name="Použitý hypertextový odkaz" xfId="41" builtinId="9" hidden="1"/>
    <cellStyle name="Použitý hypertextový odkaz" xfId="43" builtinId="9" hidden="1"/>
    <cellStyle name="Použitý hypertextový odkaz" xfId="45" builtinId="9" hidden="1"/>
    <cellStyle name="Použitý hypertextový odkaz" xfId="47" builtinId="9" hidden="1"/>
    <cellStyle name="Použitý hypertextový odkaz" xfId="49" builtinId="9" hidden="1"/>
    <cellStyle name="Použitý hypertextový odkaz" xfId="51" builtinId="9" hidden="1"/>
    <cellStyle name="Použitý hypertextový odkaz" xfId="53" builtinId="9" hidden="1"/>
    <cellStyle name="Použitý hypertextový odkaz" xfId="55" builtinId="9" hidden="1"/>
    <cellStyle name="Použitý hypertextový odkaz" xfId="57" builtinId="9" hidden="1"/>
    <cellStyle name="Použitý hypertextový odkaz" xfId="59" builtinId="9" hidden="1"/>
    <cellStyle name="Použitý hypertextový odkaz" xfId="61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2"/>
  <sheetViews>
    <sheetView tabSelected="1" showWhiteSpace="0" zoomScaleNormal="100" zoomScaleSheetLayoutView="90" zoomScalePageLayoutView="70" workbookViewId="0">
      <selection activeCell="C4" sqref="C4"/>
    </sheetView>
  </sheetViews>
  <sheetFormatPr baseColWidth="10" defaultColWidth="8.83203125" defaultRowHeight="15" customHeight="1"/>
  <cols>
    <col min="1" max="1" width="6.6640625" style="25" customWidth="1"/>
    <col min="2" max="2" width="10.6640625" style="25" customWidth="1"/>
    <col min="3" max="3" width="86.6640625" style="25" customWidth="1"/>
    <col min="4" max="4" width="5.6640625" style="25" customWidth="1"/>
    <col min="5" max="5" width="11.83203125" style="213" customWidth="1"/>
    <col min="6" max="6" width="11.6640625" style="25" customWidth="1"/>
    <col min="7" max="7" width="14.33203125" style="25" bestFit="1" customWidth="1"/>
    <col min="8" max="8" width="11.6640625" style="25" customWidth="1"/>
    <col min="9" max="9" width="12.1640625" style="25" customWidth="1"/>
    <col min="10" max="10" width="13.1640625" style="25" customWidth="1"/>
    <col min="11" max="11" width="10.33203125" style="25" customWidth="1"/>
    <col min="12" max="12" width="10.83203125" style="25" customWidth="1"/>
    <col min="13" max="13" width="1.83203125" style="25" customWidth="1"/>
    <col min="14" max="14" width="2.6640625" style="25" customWidth="1"/>
    <col min="15" max="15" width="6.1640625" style="25" customWidth="1"/>
    <col min="16" max="16384" width="8.83203125" style="25"/>
  </cols>
  <sheetData>
    <row r="1" spans="1:13" ht="23.5" customHeight="1">
      <c r="A1" s="286" t="s">
        <v>206</v>
      </c>
      <c r="B1" s="287"/>
      <c r="C1" s="287"/>
    </row>
    <row r="3" spans="1:13" s="258" customFormat="1" ht="25" customHeight="1">
      <c r="A3" s="254" t="s">
        <v>74</v>
      </c>
      <c r="B3" s="255"/>
      <c r="C3" s="255"/>
      <c r="D3" s="256"/>
      <c r="E3" s="257"/>
      <c r="F3" s="255"/>
      <c r="G3" s="256"/>
      <c r="H3" s="256"/>
      <c r="I3" s="256"/>
      <c r="J3" s="254"/>
      <c r="K3" s="255"/>
      <c r="L3" s="255"/>
      <c r="M3" s="255"/>
    </row>
    <row r="4" spans="1:13" ht="15" customHeight="1">
      <c r="A4" s="21"/>
      <c r="B4" s="22"/>
      <c r="C4" s="22"/>
      <c r="D4" s="23"/>
      <c r="E4" s="24"/>
      <c r="F4" s="22"/>
      <c r="G4" s="23"/>
      <c r="H4" s="23"/>
      <c r="I4" s="23"/>
      <c r="J4" s="21"/>
      <c r="K4" s="22"/>
      <c r="L4" s="22"/>
      <c r="M4" s="22"/>
    </row>
    <row r="5" spans="1:13" ht="15" customHeight="1">
      <c r="A5" s="21"/>
      <c r="B5" s="22"/>
      <c r="C5" s="22"/>
      <c r="D5" s="23"/>
      <c r="E5" s="24"/>
      <c r="F5" s="22"/>
      <c r="G5" s="23"/>
      <c r="H5" s="23"/>
      <c r="I5" s="23"/>
      <c r="J5" s="21"/>
      <c r="K5" s="22"/>
      <c r="L5" s="22"/>
      <c r="M5" s="22"/>
    </row>
    <row r="6" spans="1:13" ht="15" customHeight="1" thickBot="1">
      <c r="A6" s="23"/>
      <c r="B6" s="22"/>
      <c r="C6" s="22"/>
      <c r="D6" s="23"/>
      <c r="E6" s="24"/>
      <c r="F6" s="26" t="s">
        <v>22</v>
      </c>
      <c r="G6" s="22"/>
      <c r="H6" s="22"/>
      <c r="I6" s="22"/>
      <c r="J6" s="22"/>
      <c r="K6" s="22"/>
      <c r="L6" s="22"/>
      <c r="M6" s="22"/>
    </row>
    <row r="7" spans="1:13" ht="15" customHeight="1" thickBot="1">
      <c r="A7" s="22"/>
      <c r="B7" s="21" t="s">
        <v>44</v>
      </c>
      <c r="C7" s="23"/>
      <c r="D7" s="23"/>
      <c r="E7" s="24"/>
      <c r="F7" s="281" t="s">
        <v>12</v>
      </c>
      <c r="G7" s="282"/>
      <c r="H7" s="278" t="s">
        <v>7</v>
      </c>
      <c r="I7" s="279"/>
      <c r="J7" s="34" t="s">
        <v>8</v>
      </c>
      <c r="K7" s="22"/>
      <c r="L7" s="22"/>
      <c r="M7" s="22"/>
    </row>
    <row r="8" spans="1:13" ht="15" customHeight="1" thickBot="1">
      <c r="A8" s="27" t="s">
        <v>2</v>
      </c>
      <c r="B8" s="28" t="s">
        <v>17</v>
      </c>
      <c r="C8" s="29" t="s">
        <v>3</v>
      </c>
      <c r="D8" s="30" t="s">
        <v>5</v>
      </c>
      <c r="E8" s="31" t="s">
        <v>9</v>
      </c>
      <c r="F8" s="32" t="s">
        <v>4</v>
      </c>
      <c r="G8" s="33" t="s">
        <v>6</v>
      </c>
      <c r="H8" s="32" t="s">
        <v>4</v>
      </c>
      <c r="I8" s="33" t="s">
        <v>6</v>
      </c>
      <c r="J8" s="34" t="s">
        <v>10</v>
      </c>
      <c r="K8" s="22"/>
      <c r="L8" s="22"/>
      <c r="M8" s="22"/>
    </row>
    <row r="9" spans="1:13" ht="15" customHeight="1">
      <c r="A9" s="35"/>
      <c r="B9" s="36"/>
      <c r="C9" s="37" t="s">
        <v>48</v>
      </c>
      <c r="D9" s="38"/>
      <c r="E9" s="39"/>
      <c r="F9" s="40"/>
      <c r="G9" s="41"/>
      <c r="H9" s="40"/>
      <c r="I9" s="41"/>
      <c r="J9" s="42"/>
      <c r="K9" s="22"/>
      <c r="L9" s="22"/>
      <c r="M9" s="22"/>
    </row>
    <row r="10" spans="1:13" ht="15" customHeight="1">
      <c r="A10" s="43">
        <v>1</v>
      </c>
      <c r="B10" s="44"/>
      <c r="C10" s="45" t="s">
        <v>75</v>
      </c>
      <c r="D10" s="46" t="s">
        <v>11</v>
      </c>
      <c r="E10" s="47">
        <v>323.60000000000002</v>
      </c>
      <c r="F10" s="48">
        <v>0</v>
      </c>
      <c r="G10" s="49">
        <f>E10*F10</f>
        <v>0</v>
      </c>
      <c r="H10" s="262"/>
      <c r="I10" s="49">
        <f t="shared" ref="I10:I30" si="0">E10*H10</f>
        <v>0</v>
      </c>
      <c r="J10" s="50">
        <f>G10+I10</f>
        <v>0</v>
      </c>
      <c r="K10" s="22"/>
      <c r="L10" s="22"/>
      <c r="M10" s="22"/>
    </row>
    <row r="11" spans="1:13" ht="15" customHeight="1">
      <c r="A11" s="43">
        <v>2</v>
      </c>
      <c r="B11" s="44"/>
      <c r="C11" s="45" t="s">
        <v>76</v>
      </c>
      <c r="D11" s="46" t="s">
        <v>11</v>
      </c>
      <c r="E11" s="47">
        <v>8.1</v>
      </c>
      <c r="F11" s="48">
        <v>0</v>
      </c>
      <c r="G11" s="49">
        <f>E11*F11</f>
        <v>0</v>
      </c>
      <c r="H11" s="262"/>
      <c r="I11" s="49">
        <f t="shared" si="0"/>
        <v>0</v>
      </c>
      <c r="J11" s="50">
        <f t="shared" ref="J11:J30" si="1">G11+I11</f>
        <v>0</v>
      </c>
      <c r="K11" s="22"/>
      <c r="L11" s="22"/>
      <c r="M11" s="22"/>
    </row>
    <row r="12" spans="1:13" ht="15" customHeight="1">
      <c r="A12" s="43">
        <v>3</v>
      </c>
      <c r="B12" s="44"/>
      <c r="C12" s="45" t="s">
        <v>77</v>
      </c>
      <c r="D12" s="46" t="s">
        <v>11</v>
      </c>
      <c r="E12" s="47">
        <v>11</v>
      </c>
      <c r="F12" s="48">
        <v>0</v>
      </c>
      <c r="G12" s="49">
        <f t="shared" ref="G12:G30" si="2">E12*F12</f>
        <v>0</v>
      </c>
      <c r="H12" s="262"/>
      <c r="I12" s="49">
        <f t="shared" si="0"/>
        <v>0</v>
      </c>
      <c r="J12" s="50">
        <f t="shared" si="1"/>
        <v>0</v>
      </c>
      <c r="K12" s="22"/>
      <c r="L12" s="22"/>
      <c r="M12" s="22"/>
    </row>
    <row r="13" spans="1:13" ht="15" customHeight="1">
      <c r="A13" s="43">
        <v>4</v>
      </c>
      <c r="B13" s="44"/>
      <c r="C13" s="45" t="s">
        <v>78</v>
      </c>
      <c r="D13" s="46" t="s">
        <v>0</v>
      </c>
      <c r="E13" s="47">
        <v>19.25</v>
      </c>
      <c r="F13" s="48">
        <v>0</v>
      </c>
      <c r="G13" s="49">
        <v>0</v>
      </c>
      <c r="H13" s="262"/>
      <c r="I13" s="49">
        <f t="shared" si="0"/>
        <v>0</v>
      </c>
      <c r="J13" s="50">
        <f t="shared" si="1"/>
        <v>0</v>
      </c>
      <c r="K13" s="22"/>
      <c r="L13" s="22"/>
      <c r="M13" s="22"/>
    </row>
    <row r="14" spans="1:13" ht="15" customHeight="1">
      <c r="A14" s="43">
        <v>5</v>
      </c>
      <c r="B14" s="44"/>
      <c r="C14" s="45" t="s">
        <v>83</v>
      </c>
      <c r="D14" s="46" t="s">
        <v>0</v>
      </c>
      <c r="E14" s="47">
        <v>4.5</v>
      </c>
      <c r="F14" s="48">
        <v>0</v>
      </c>
      <c r="G14" s="49">
        <f t="shared" si="2"/>
        <v>0</v>
      </c>
      <c r="H14" s="262"/>
      <c r="I14" s="49">
        <f t="shared" si="0"/>
        <v>0</v>
      </c>
      <c r="J14" s="50">
        <f t="shared" si="1"/>
        <v>0</v>
      </c>
      <c r="K14" s="22"/>
      <c r="L14" s="22"/>
      <c r="M14" s="22"/>
    </row>
    <row r="15" spans="1:13" ht="15" customHeight="1">
      <c r="A15" s="43">
        <v>6</v>
      </c>
      <c r="B15" s="44"/>
      <c r="C15" s="45" t="s">
        <v>63</v>
      </c>
      <c r="D15" s="46" t="s">
        <v>0</v>
      </c>
      <c r="E15" s="47">
        <v>4.5</v>
      </c>
      <c r="F15" s="48">
        <v>0</v>
      </c>
      <c r="G15" s="49">
        <f t="shared" si="2"/>
        <v>0</v>
      </c>
      <c r="H15" s="262"/>
      <c r="I15" s="49">
        <f t="shared" si="0"/>
        <v>0</v>
      </c>
      <c r="J15" s="50">
        <f t="shared" si="1"/>
        <v>0</v>
      </c>
      <c r="K15" s="22"/>
      <c r="L15" s="22"/>
      <c r="M15" s="22"/>
    </row>
    <row r="16" spans="1:13" ht="15" customHeight="1">
      <c r="A16" s="43">
        <v>7</v>
      </c>
      <c r="B16" s="44"/>
      <c r="C16" s="45" t="s">
        <v>79</v>
      </c>
      <c r="D16" s="46" t="s">
        <v>0</v>
      </c>
      <c r="E16" s="47">
        <v>8</v>
      </c>
      <c r="F16" s="48">
        <v>0</v>
      </c>
      <c r="G16" s="49">
        <f t="shared" si="2"/>
        <v>0</v>
      </c>
      <c r="H16" s="262"/>
      <c r="I16" s="49">
        <f t="shared" si="0"/>
        <v>0</v>
      </c>
      <c r="J16" s="50">
        <f t="shared" si="1"/>
        <v>0</v>
      </c>
      <c r="K16" s="22"/>
      <c r="L16" s="22"/>
      <c r="M16" s="22"/>
    </row>
    <row r="17" spans="1:13" ht="15" customHeight="1">
      <c r="A17" s="43">
        <v>8</v>
      </c>
      <c r="B17" s="44"/>
      <c r="C17" s="45" t="s">
        <v>80</v>
      </c>
      <c r="D17" s="46" t="s">
        <v>0</v>
      </c>
      <c r="E17" s="47">
        <v>43.6</v>
      </c>
      <c r="F17" s="48">
        <v>0</v>
      </c>
      <c r="G17" s="49">
        <f t="shared" si="2"/>
        <v>0</v>
      </c>
      <c r="H17" s="262"/>
      <c r="I17" s="49">
        <f t="shared" si="0"/>
        <v>0</v>
      </c>
      <c r="J17" s="50">
        <f t="shared" si="1"/>
        <v>0</v>
      </c>
      <c r="K17" s="22"/>
      <c r="L17" s="22"/>
      <c r="M17" s="22"/>
    </row>
    <row r="18" spans="1:13" ht="15" customHeight="1">
      <c r="A18" s="43">
        <v>9</v>
      </c>
      <c r="B18" s="44"/>
      <c r="C18" s="45" t="s">
        <v>81</v>
      </c>
      <c r="D18" s="46" t="s">
        <v>0</v>
      </c>
      <c r="E18" s="47">
        <v>38.5</v>
      </c>
      <c r="F18" s="48">
        <v>0</v>
      </c>
      <c r="G18" s="49">
        <f t="shared" si="2"/>
        <v>0</v>
      </c>
      <c r="H18" s="262"/>
      <c r="I18" s="49">
        <f t="shared" si="0"/>
        <v>0</v>
      </c>
      <c r="J18" s="50">
        <f t="shared" si="1"/>
        <v>0</v>
      </c>
      <c r="K18" s="22"/>
      <c r="L18" s="22"/>
      <c r="M18" s="22"/>
    </row>
    <row r="19" spans="1:13" ht="15" customHeight="1">
      <c r="A19" s="43">
        <v>11</v>
      </c>
      <c r="B19" s="44"/>
      <c r="C19" s="45" t="s">
        <v>82</v>
      </c>
      <c r="D19" s="46" t="s">
        <v>0</v>
      </c>
      <c r="E19" s="47">
        <v>38.5</v>
      </c>
      <c r="F19" s="48">
        <v>0</v>
      </c>
      <c r="G19" s="49">
        <f t="shared" si="2"/>
        <v>0</v>
      </c>
      <c r="H19" s="262"/>
      <c r="I19" s="49">
        <f t="shared" si="0"/>
        <v>0</v>
      </c>
      <c r="J19" s="50">
        <f t="shared" si="1"/>
        <v>0</v>
      </c>
      <c r="K19" s="22"/>
      <c r="L19" s="22"/>
      <c r="M19" s="22"/>
    </row>
    <row r="20" spans="1:13" ht="15" customHeight="1">
      <c r="A20" s="43">
        <v>12</v>
      </c>
      <c r="B20" s="44"/>
      <c r="C20" s="45" t="s">
        <v>84</v>
      </c>
      <c r="D20" s="46" t="s">
        <v>0</v>
      </c>
      <c r="E20" s="47">
        <v>38.5</v>
      </c>
      <c r="F20" s="48">
        <v>0</v>
      </c>
      <c r="G20" s="49">
        <f t="shared" si="2"/>
        <v>0</v>
      </c>
      <c r="H20" s="262"/>
      <c r="I20" s="49">
        <f t="shared" si="0"/>
        <v>0</v>
      </c>
      <c r="J20" s="50">
        <f t="shared" si="1"/>
        <v>0</v>
      </c>
      <c r="K20" s="22"/>
      <c r="L20" s="22"/>
      <c r="M20" s="22"/>
    </row>
    <row r="21" spans="1:13" ht="15" customHeight="1">
      <c r="A21" s="43">
        <v>13</v>
      </c>
      <c r="B21" s="44"/>
      <c r="C21" s="45" t="s">
        <v>85</v>
      </c>
      <c r="D21" s="46" t="s">
        <v>0</v>
      </c>
      <c r="E21" s="47">
        <v>16</v>
      </c>
      <c r="F21" s="48">
        <v>0</v>
      </c>
      <c r="G21" s="49">
        <f t="shared" si="2"/>
        <v>0</v>
      </c>
      <c r="H21" s="262"/>
      <c r="I21" s="49">
        <f t="shared" si="0"/>
        <v>0</v>
      </c>
      <c r="J21" s="50">
        <f t="shared" si="1"/>
        <v>0</v>
      </c>
      <c r="K21" s="22"/>
      <c r="L21" s="22"/>
      <c r="M21" s="22"/>
    </row>
    <row r="22" spans="1:13" ht="15" customHeight="1">
      <c r="A22" s="43">
        <v>14</v>
      </c>
      <c r="B22" s="44"/>
      <c r="C22" s="45" t="s">
        <v>121</v>
      </c>
      <c r="D22" s="46" t="s">
        <v>1</v>
      </c>
      <c r="E22" s="47">
        <v>4</v>
      </c>
      <c r="F22" s="48">
        <v>0</v>
      </c>
      <c r="G22" s="49">
        <f t="shared" ref="G22" si="3">E22*F22</f>
        <v>0</v>
      </c>
      <c r="H22" s="262"/>
      <c r="I22" s="49">
        <f t="shared" ref="I22" si="4">E22*H22</f>
        <v>0</v>
      </c>
      <c r="J22" s="50">
        <f t="shared" ref="J22" si="5">G22+I22</f>
        <v>0</v>
      </c>
      <c r="K22" s="22"/>
      <c r="L22" s="22"/>
      <c r="M22" s="22"/>
    </row>
    <row r="23" spans="1:13" ht="15" customHeight="1">
      <c r="A23" s="43">
        <v>15</v>
      </c>
      <c r="B23" s="44"/>
      <c r="C23" s="45" t="s">
        <v>54</v>
      </c>
      <c r="D23" s="46" t="s">
        <v>1</v>
      </c>
      <c r="E23" s="47">
        <v>21</v>
      </c>
      <c r="F23" s="48">
        <v>0</v>
      </c>
      <c r="G23" s="49">
        <f t="shared" si="2"/>
        <v>0</v>
      </c>
      <c r="H23" s="262"/>
      <c r="I23" s="49">
        <f t="shared" si="0"/>
        <v>0</v>
      </c>
      <c r="J23" s="50">
        <f t="shared" si="1"/>
        <v>0</v>
      </c>
      <c r="K23" s="22"/>
      <c r="L23" s="22"/>
      <c r="M23" s="22"/>
    </row>
    <row r="24" spans="1:13" ht="15" customHeight="1">
      <c r="A24" s="43">
        <v>16</v>
      </c>
      <c r="B24" s="44"/>
      <c r="C24" s="45" t="s">
        <v>65</v>
      </c>
      <c r="D24" s="46" t="s">
        <v>1</v>
      </c>
      <c r="E24" s="47">
        <v>8</v>
      </c>
      <c r="F24" s="48">
        <v>0</v>
      </c>
      <c r="G24" s="49">
        <f t="shared" si="2"/>
        <v>0</v>
      </c>
      <c r="H24" s="262"/>
      <c r="I24" s="49">
        <f t="shared" si="0"/>
        <v>0</v>
      </c>
      <c r="J24" s="50">
        <f t="shared" si="1"/>
        <v>0</v>
      </c>
      <c r="K24" s="22"/>
      <c r="L24" s="22"/>
      <c r="M24" s="22"/>
    </row>
    <row r="25" spans="1:13" ht="15" customHeight="1">
      <c r="A25" s="43">
        <v>17</v>
      </c>
      <c r="B25" s="44"/>
      <c r="C25" s="45" t="s">
        <v>122</v>
      </c>
      <c r="D25" s="46" t="s">
        <v>1</v>
      </c>
      <c r="E25" s="47">
        <v>5</v>
      </c>
      <c r="F25" s="48">
        <v>0</v>
      </c>
      <c r="G25" s="49">
        <f t="shared" ref="G25:G26" si="6">E25*F25</f>
        <v>0</v>
      </c>
      <c r="H25" s="262"/>
      <c r="I25" s="49">
        <f t="shared" ref="I25:I26" si="7">E25*H25</f>
        <v>0</v>
      </c>
      <c r="J25" s="50">
        <f t="shared" ref="J25:J26" si="8">G25+I25</f>
        <v>0</v>
      </c>
      <c r="K25" s="22"/>
      <c r="L25" s="22"/>
      <c r="M25" s="22"/>
    </row>
    <row r="26" spans="1:13" ht="15" customHeight="1">
      <c r="A26" s="43">
        <v>18</v>
      </c>
      <c r="B26" s="44"/>
      <c r="C26" s="45" t="s">
        <v>55</v>
      </c>
      <c r="D26" s="46" t="s">
        <v>0</v>
      </c>
      <c r="E26" s="47">
        <v>38.5</v>
      </c>
      <c r="F26" s="48">
        <v>0</v>
      </c>
      <c r="G26" s="49">
        <f t="shared" si="6"/>
        <v>0</v>
      </c>
      <c r="H26" s="262"/>
      <c r="I26" s="49">
        <f t="shared" si="7"/>
        <v>0</v>
      </c>
      <c r="J26" s="50">
        <f t="shared" si="8"/>
        <v>0</v>
      </c>
      <c r="K26" s="22"/>
      <c r="L26" s="22"/>
      <c r="M26" s="22"/>
    </row>
    <row r="27" spans="1:13" ht="15" customHeight="1">
      <c r="A27" s="43">
        <v>19</v>
      </c>
      <c r="B27" s="44"/>
      <c r="C27" s="45" t="s">
        <v>87</v>
      </c>
      <c r="D27" s="46" t="s">
        <v>11</v>
      </c>
      <c r="E27" s="47">
        <v>342.7</v>
      </c>
      <c r="F27" s="48">
        <v>0</v>
      </c>
      <c r="G27" s="49">
        <f t="shared" si="2"/>
        <v>0</v>
      </c>
      <c r="H27" s="262"/>
      <c r="I27" s="49">
        <f t="shared" si="0"/>
        <v>0</v>
      </c>
      <c r="J27" s="50">
        <f t="shared" si="1"/>
        <v>0</v>
      </c>
      <c r="K27" s="22"/>
      <c r="L27" s="22"/>
      <c r="M27" s="22"/>
    </row>
    <row r="28" spans="1:13" ht="15" customHeight="1">
      <c r="A28" s="43">
        <v>20</v>
      </c>
      <c r="B28" s="44"/>
      <c r="C28" s="45" t="s">
        <v>13</v>
      </c>
      <c r="D28" s="46" t="s">
        <v>21</v>
      </c>
      <c r="E28" s="47">
        <v>4</v>
      </c>
      <c r="F28" s="48">
        <v>0</v>
      </c>
      <c r="G28" s="49">
        <f t="shared" si="2"/>
        <v>0</v>
      </c>
      <c r="H28" s="262"/>
      <c r="I28" s="49">
        <f t="shared" si="0"/>
        <v>0</v>
      </c>
      <c r="J28" s="50">
        <f t="shared" si="1"/>
        <v>0</v>
      </c>
      <c r="K28" s="22"/>
      <c r="L28" s="22"/>
      <c r="M28" s="22"/>
    </row>
    <row r="29" spans="1:13" ht="15" customHeight="1">
      <c r="A29" s="43">
        <v>21</v>
      </c>
      <c r="B29" s="44"/>
      <c r="C29" s="45" t="s">
        <v>14</v>
      </c>
      <c r="D29" s="46" t="s">
        <v>21</v>
      </c>
      <c r="E29" s="47">
        <v>4</v>
      </c>
      <c r="F29" s="48">
        <v>0</v>
      </c>
      <c r="G29" s="49">
        <f t="shared" si="2"/>
        <v>0</v>
      </c>
      <c r="H29" s="262"/>
      <c r="I29" s="49">
        <f t="shared" si="0"/>
        <v>0</v>
      </c>
      <c r="J29" s="50">
        <f t="shared" si="1"/>
        <v>0</v>
      </c>
      <c r="K29" s="22"/>
      <c r="L29" s="22"/>
      <c r="M29" s="22"/>
    </row>
    <row r="30" spans="1:13" ht="15" customHeight="1" thickBot="1">
      <c r="A30" s="43">
        <v>22</v>
      </c>
      <c r="B30" s="51"/>
      <c r="C30" s="52" t="s">
        <v>86</v>
      </c>
      <c r="D30" s="53" t="s">
        <v>1</v>
      </c>
      <c r="E30" s="54">
        <v>2</v>
      </c>
      <c r="F30" s="48">
        <v>0</v>
      </c>
      <c r="G30" s="49">
        <f t="shared" si="2"/>
        <v>0</v>
      </c>
      <c r="H30" s="263"/>
      <c r="I30" s="49">
        <f t="shared" si="0"/>
        <v>0</v>
      </c>
      <c r="J30" s="50">
        <f t="shared" si="1"/>
        <v>0</v>
      </c>
      <c r="K30" s="22"/>
      <c r="L30" s="22"/>
      <c r="M30" s="22"/>
    </row>
    <row r="31" spans="1:13" ht="15" customHeight="1" thickBot="1">
      <c r="A31" s="56"/>
      <c r="B31" s="57" t="s">
        <v>44</v>
      </c>
      <c r="C31" s="58"/>
      <c r="D31" s="59"/>
      <c r="E31" s="60"/>
      <c r="F31" s="61"/>
      <c r="G31" s="62">
        <f>SUM(G29:G30)</f>
        <v>0</v>
      </c>
      <c r="H31" s="62"/>
      <c r="I31" s="62">
        <f>SUM(I9:I30)</f>
        <v>0</v>
      </c>
      <c r="J31" s="62">
        <f>SUM(J10:J30)</f>
        <v>0</v>
      </c>
      <c r="K31" s="22"/>
      <c r="L31" s="22"/>
      <c r="M31" s="22"/>
    </row>
    <row r="32" spans="1:13" ht="15" customHeight="1">
      <c r="A32" s="63"/>
      <c r="B32" s="26"/>
      <c r="C32" s="23"/>
      <c r="D32" s="23"/>
      <c r="E32" s="24"/>
      <c r="F32" s="64"/>
      <c r="G32" s="65"/>
      <c r="H32" s="65"/>
      <c r="I32" s="65"/>
      <c r="J32" s="65"/>
      <c r="K32" s="22"/>
      <c r="L32" s="22"/>
      <c r="M32" s="22"/>
    </row>
    <row r="33" spans="1:13" ht="15" customHeight="1">
      <c r="A33" s="63"/>
      <c r="B33" s="26"/>
      <c r="C33" s="23"/>
      <c r="D33" s="23"/>
      <c r="E33" s="24"/>
      <c r="F33" s="64"/>
      <c r="G33" s="65"/>
      <c r="H33" s="65"/>
      <c r="I33" s="65"/>
      <c r="J33" s="65"/>
      <c r="K33" s="22"/>
      <c r="L33" s="22"/>
      <c r="M33" s="22"/>
    </row>
    <row r="34" spans="1:13" ht="15" customHeight="1">
      <c r="A34" s="63"/>
      <c r="B34" s="26"/>
      <c r="C34" s="23"/>
      <c r="D34" s="23"/>
      <c r="E34" s="24"/>
      <c r="F34" s="64"/>
      <c r="G34" s="65"/>
      <c r="H34" s="65"/>
      <c r="I34" s="65"/>
      <c r="J34" s="65"/>
      <c r="K34" s="22"/>
      <c r="L34" s="22"/>
      <c r="M34" s="22"/>
    </row>
    <row r="35" spans="1:13" ht="15" customHeight="1" thickBot="1">
      <c r="A35" s="67"/>
      <c r="B35" s="23"/>
      <c r="C35" s="23"/>
      <c r="D35" s="63"/>
      <c r="E35" s="68"/>
      <c r="F35" s="23"/>
      <c r="G35" s="23"/>
      <c r="H35" s="23"/>
      <c r="I35" s="23"/>
      <c r="J35" s="23"/>
      <c r="K35" s="22"/>
      <c r="L35" s="22"/>
      <c r="M35" s="22"/>
    </row>
    <row r="36" spans="1:13" ht="15" customHeight="1" thickBot="1">
      <c r="A36" s="23"/>
      <c r="B36" s="21" t="s">
        <v>168</v>
      </c>
      <c r="C36" s="69"/>
      <c r="D36" s="23"/>
      <c r="E36" s="24"/>
      <c r="F36" s="278" t="s">
        <v>12</v>
      </c>
      <c r="G36" s="280"/>
      <c r="H36" s="278" t="s">
        <v>7</v>
      </c>
      <c r="I36" s="279"/>
      <c r="J36" s="32" t="s">
        <v>8</v>
      </c>
      <c r="K36" s="22"/>
      <c r="L36" s="22"/>
      <c r="M36" s="22"/>
    </row>
    <row r="37" spans="1:13" ht="15" customHeight="1" thickBot="1">
      <c r="A37" s="27" t="s">
        <v>2</v>
      </c>
      <c r="B37" s="28" t="s">
        <v>17</v>
      </c>
      <c r="C37" s="29" t="s">
        <v>3</v>
      </c>
      <c r="D37" s="80" t="s">
        <v>5</v>
      </c>
      <c r="E37" s="81" t="s">
        <v>9</v>
      </c>
      <c r="F37" s="32" t="s">
        <v>4</v>
      </c>
      <c r="G37" s="32" t="s">
        <v>6</v>
      </c>
      <c r="H37" s="32" t="s">
        <v>4</v>
      </c>
      <c r="I37" s="32" t="s">
        <v>6</v>
      </c>
      <c r="J37" s="32" t="s">
        <v>10</v>
      </c>
      <c r="K37" s="22"/>
      <c r="L37" s="22"/>
      <c r="M37" s="22"/>
    </row>
    <row r="38" spans="1:13" ht="15" customHeight="1" thickBot="1">
      <c r="A38" s="238"/>
      <c r="B38" s="239"/>
      <c r="C38" s="240"/>
      <c r="D38" s="235"/>
      <c r="E38" s="241"/>
      <c r="F38" s="140"/>
      <c r="G38" s="140"/>
      <c r="H38" s="140"/>
      <c r="I38" s="140"/>
      <c r="J38" s="140"/>
      <c r="K38" s="22"/>
      <c r="L38" s="22"/>
      <c r="M38" s="22"/>
    </row>
    <row r="39" spans="1:13" ht="15" customHeight="1">
      <c r="A39" s="82"/>
      <c r="B39" s="83"/>
      <c r="C39" s="37" t="s">
        <v>47</v>
      </c>
      <c r="D39" s="71"/>
      <c r="E39" s="84"/>
      <c r="F39" s="85"/>
      <c r="G39" s="85"/>
      <c r="H39" s="85"/>
      <c r="I39" s="85"/>
      <c r="J39" s="85"/>
      <c r="K39" s="22"/>
      <c r="L39" s="22"/>
      <c r="M39" s="22"/>
    </row>
    <row r="40" spans="1:13" ht="15" customHeight="1">
      <c r="A40" s="43"/>
      <c r="B40" s="75"/>
      <c r="C40" s="87" t="s">
        <v>88</v>
      </c>
      <c r="D40" s="74"/>
      <c r="E40" s="77"/>
      <c r="F40" s="78"/>
      <c r="G40" s="78"/>
      <c r="H40" s="78"/>
      <c r="I40" s="78"/>
      <c r="J40" s="78"/>
      <c r="K40" s="22"/>
      <c r="L40" s="22"/>
      <c r="M40" s="22"/>
    </row>
    <row r="41" spans="1:13" ht="15" customHeight="1">
      <c r="A41" s="43">
        <v>1</v>
      </c>
      <c r="B41" s="75"/>
      <c r="C41" s="79" t="s">
        <v>149</v>
      </c>
      <c r="D41" s="74" t="s">
        <v>11</v>
      </c>
      <c r="E41" s="77">
        <v>23.1</v>
      </c>
      <c r="F41" s="262"/>
      <c r="G41" s="265"/>
      <c r="H41" s="262"/>
      <c r="I41" s="78">
        <f t="shared" ref="I41:I46" si="9">E41*H41</f>
        <v>0</v>
      </c>
      <c r="J41" s="78">
        <f>G41+I41</f>
        <v>0</v>
      </c>
      <c r="K41" s="22"/>
      <c r="L41" s="22"/>
      <c r="M41" s="22"/>
    </row>
    <row r="42" spans="1:13" ht="15" customHeight="1">
      <c r="A42" s="43">
        <v>2</v>
      </c>
      <c r="B42" s="75"/>
      <c r="C42" s="79" t="s">
        <v>150</v>
      </c>
      <c r="D42" s="74" t="s">
        <v>11</v>
      </c>
      <c r="E42" s="77">
        <v>7.7</v>
      </c>
      <c r="F42" s="262"/>
      <c r="G42" s="265"/>
      <c r="H42" s="262"/>
      <c r="I42" s="78">
        <f t="shared" si="9"/>
        <v>0</v>
      </c>
      <c r="J42" s="78">
        <f t="shared" ref="J42:J51" si="10">G42+I42</f>
        <v>0</v>
      </c>
      <c r="K42" s="22"/>
      <c r="L42" s="22"/>
      <c r="M42" s="22"/>
    </row>
    <row r="43" spans="1:13" ht="15" customHeight="1">
      <c r="A43" s="43">
        <v>3</v>
      </c>
      <c r="B43" s="75"/>
      <c r="C43" s="79" t="s">
        <v>151</v>
      </c>
      <c r="D43" s="74" t="s">
        <v>11</v>
      </c>
      <c r="E43" s="77">
        <v>12.6</v>
      </c>
      <c r="F43" s="262"/>
      <c r="G43" s="265"/>
      <c r="H43" s="262"/>
      <c r="I43" s="78">
        <f t="shared" si="9"/>
        <v>0</v>
      </c>
      <c r="J43" s="78">
        <f t="shared" si="10"/>
        <v>0</v>
      </c>
      <c r="K43" s="22"/>
      <c r="L43" s="22"/>
      <c r="M43" s="22"/>
    </row>
    <row r="44" spans="1:13" ht="15" customHeight="1">
      <c r="A44" s="43">
        <v>4</v>
      </c>
      <c r="B44" s="75"/>
      <c r="C44" s="79" t="s">
        <v>200</v>
      </c>
      <c r="D44" s="74" t="s">
        <v>0</v>
      </c>
      <c r="E44" s="77">
        <v>72</v>
      </c>
      <c r="F44" s="262"/>
      <c r="G44" s="265"/>
      <c r="H44" s="262"/>
      <c r="I44" s="78">
        <f t="shared" si="9"/>
        <v>0</v>
      </c>
      <c r="J44" s="78">
        <f t="shared" ref="J44" si="11">G44+I44</f>
        <v>0</v>
      </c>
      <c r="K44" s="22"/>
      <c r="L44" s="22"/>
      <c r="M44" s="22"/>
    </row>
    <row r="45" spans="1:13" ht="15" customHeight="1">
      <c r="A45" s="43">
        <v>5</v>
      </c>
      <c r="B45" s="75"/>
      <c r="C45" s="79" t="s">
        <v>117</v>
      </c>
      <c r="D45" s="74" t="s">
        <v>11</v>
      </c>
      <c r="E45" s="77">
        <v>11.6</v>
      </c>
      <c r="F45" s="262"/>
      <c r="G45" s="265"/>
      <c r="H45" s="262"/>
      <c r="I45" s="78">
        <f t="shared" si="9"/>
        <v>0</v>
      </c>
      <c r="J45" s="78">
        <f t="shared" ref="J45" si="12">G45+I45</f>
        <v>0</v>
      </c>
      <c r="K45" s="22"/>
      <c r="L45" s="22"/>
      <c r="M45" s="22"/>
    </row>
    <row r="46" spans="1:13" ht="15" customHeight="1">
      <c r="A46" s="43">
        <v>6</v>
      </c>
      <c r="B46" s="75"/>
      <c r="C46" s="79" t="s">
        <v>15</v>
      </c>
      <c r="D46" s="74" t="s">
        <v>56</v>
      </c>
      <c r="E46" s="77">
        <v>1</v>
      </c>
      <c r="F46" s="262"/>
      <c r="G46" s="265"/>
      <c r="H46" s="262"/>
      <c r="I46" s="78">
        <f t="shared" si="9"/>
        <v>0</v>
      </c>
      <c r="J46" s="78">
        <f t="shared" si="10"/>
        <v>0</v>
      </c>
      <c r="K46" s="22"/>
      <c r="L46" s="22"/>
      <c r="M46" s="22"/>
    </row>
    <row r="47" spans="1:13" ht="15" customHeight="1">
      <c r="A47" s="43"/>
      <c r="B47" s="75"/>
      <c r="C47" s="79"/>
      <c r="D47" s="88"/>
      <c r="E47" s="89"/>
      <c r="F47" s="48"/>
      <c r="G47" s="78"/>
      <c r="H47" s="264"/>
      <c r="I47" s="78"/>
      <c r="J47" s="78"/>
      <c r="K47" s="22"/>
      <c r="L47" s="22"/>
      <c r="M47" s="22"/>
    </row>
    <row r="48" spans="1:13" ht="15" customHeight="1">
      <c r="A48" s="43"/>
      <c r="B48" s="75"/>
      <c r="C48" s="87" t="s">
        <v>57</v>
      </c>
      <c r="D48" s="88"/>
      <c r="E48" s="89"/>
      <c r="F48" s="48"/>
      <c r="G48" s="78"/>
      <c r="H48" s="264"/>
      <c r="I48" s="78"/>
      <c r="J48" s="78"/>
      <c r="K48" s="22"/>
      <c r="L48" s="22"/>
      <c r="M48" s="22"/>
    </row>
    <row r="49" spans="1:13" ht="15" customHeight="1">
      <c r="A49" s="43">
        <v>7</v>
      </c>
      <c r="B49" s="75"/>
      <c r="C49" s="90" t="s">
        <v>147</v>
      </c>
      <c r="D49" s="88" t="s">
        <v>11</v>
      </c>
      <c r="E49" s="89">
        <v>11.6</v>
      </c>
      <c r="F49" s="262"/>
      <c r="G49" s="265"/>
      <c r="H49" s="262"/>
      <c r="I49" s="78">
        <f>E49*H49</f>
        <v>0</v>
      </c>
      <c r="J49" s="78">
        <f t="shared" si="10"/>
        <v>0</v>
      </c>
      <c r="K49" s="22"/>
      <c r="L49" s="22"/>
      <c r="M49" s="22"/>
    </row>
    <row r="50" spans="1:13" ht="15" customHeight="1">
      <c r="A50" s="43">
        <v>8</v>
      </c>
      <c r="B50" s="75"/>
      <c r="C50" s="90" t="s">
        <v>148</v>
      </c>
      <c r="D50" s="88" t="s">
        <v>11</v>
      </c>
      <c r="E50" s="89">
        <v>43.4</v>
      </c>
      <c r="F50" s="262"/>
      <c r="G50" s="265"/>
      <c r="H50" s="262"/>
      <c r="I50" s="78">
        <f>E50*H50</f>
        <v>0</v>
      </c>
      <c r="J50" s="78">
        <f t="shared" si="10"/>
        <v>0</v>
      </c>
      <c r="K50" s="22"/>
      <c r="L50" s="22"/>
      <c r="M50" s="22"/>
    </row>
    <row r="51" spans="1:13" ht="15" customHeight="1">
      <c r="A51" s="43">
        <v>9</v>
      </c>
      <c r="B51" s="75"/>
      <c r="C51" s="79" t="s">
        <v>16</v>
      </c>
      <c r="D51" s="74" t="s">
        <v>18</v>
      </c>
      <c r="E51" s="77">
        <v>8</v>
      </c>
      <c r="F51" s="48">
        <v>0</v>
      </c>
      <c r="G51" s="78">
        <v>0</v>
      </c>
      <c r="H51" s="262"/>
      <c r="I51" s="78">
        <f>E51*H51</f>
        <v>0</v>
      </c>
      <c r="J51" s="78">
        <f t="shared" si="10"/>
        <v>0</v>
      </c>
      <c r="K51" s="22"/>
      <c r="L51" s="22"/>
      <c r="M51" s="22"/>
    </row>
    <row r="52" spans="1:13" ht="15" customHeight="1" thickBot="1">
      <c r="A52" s="88"/>
      <c r="B52" s="63"/>
      <c r="C52" s="242"/>
      <c r="D52" s="63"/>
      <c r="E52" s="243"/>
      <c r="F52" s="244"/>
      <c r="G52" s="245"/>
      <c r="H52" s="244"/>
      <c r="I52" s="245"/>
      <c r="J52" s="245"/>
      <c r="K52" s="22"/>
      <c r="L52" s="22"/>
      <c r="M52" s="22"/>
    </row>
    <row r="53" spans="1:13" ht="15" customHeight="1" thickBot="1">
      <c r="A53" s="91"/>
      <c r="B53" s="57" t="s">
        <v>169</v>
      </c>
      <c r="C53" s="58"/>
      <c r="D53" s="59"/>
      <c r="E53" s="60"/>
      <c r="F53" s="61"/>
      <c r="G53" s="62">
        <f>SUM(G39:G51)</f>
        <v>0</v>
      </c>
      <c r="H53" s="62"/>
      <c r="I53" s="62">
        <f>SUM(I39:I51)</f>
        <v>0</v>
      </c>
      <c r="J53" s="62">
        <f>SUM(J39:J51)</f>
        <v>0</v>
      </c>
      <c r="K53" s="22"/>
      <c r="L53" s="22"/>
      <c r="M53" s="22"/>
    </row>
    <row r="54" spans="1:13" ht="15" customHeight="1">
      <c r="A54" s="63"/>
      <c r="B54" s="26"/>
      <c r="C54" s="23"/>
      <c r="D54" s="23"/>
      <c r="E54" s="24"/>
      <c r="F54" s="64"/>
      <c r="G54" s="65"/>
      <c r="H54" s="65"/>
      <c r="I54" s="65"/>
      <c r="J54" s="65"/>
      <c r="K54" s="22"/>
      <c r="L54" s="22"/>
      <c r="M54" s="22"/>
    </row>
    <row r="55" spans="1:13" ht="15" customHeight="1">
      <c r="A55" s="63"/>
      <c r="B55" s="26"/>
      <c r="C55" s="23"/>
      <c r="D55" s="23"/>
      <c r="E55" s="24"/>
      <c r="F55" s="64"/>
      <c r="G55" s="65"/>
      <c r="H55" s="65"/>
      <c r="I55" s="65"/>
      <c r="J55" s="65"/>
      <c r="K55" s="22"/>
      <c r="L55" s="22"/>
      <c r="M55" s="22"/>
    </row>
    <row r="56" spans="1:13" ht="15" customHeight="1">
      <c r="A56" s="63"/>
      <c r="B56" s="26"/>
      <c r="C56" s="23"/>
      <c r="D56" s="23"/>
      <c r="E56" s="24"/>
      <c r="F56" s="64"/>
      <c r="G56" s="65"/>
      <c r="H56" s="65"/>
      <c r="I56" s="65"/>
      <c r="J56" s="65"/>
      <c r="K56" s="23"/>
      <c r="L56" s="22"/>
      <c r="M56" s="22"/>
    </row>
    <row r="57" spans="1:13" ht="15" customHeight="1" thickBot="1">
      <c r="A57" s="22"/>
      <c r="B57" s="21" t="s">
        <v>171</v>
      </c>
      <c r="C57" s="69"/>
      <c r="D57" s="23"/>
      <c r="E57" s="24"/>
      <c r="F57" s="23"/>
      <c r="G57" s="23"/>
      <c r="H57" s="23"/>
      <c r="I57" s="23"/>
      <c r="J57" s="23"/>
      <c r="K57" s="23"/>
      <c r="L57" s="22"/>
      <c r="M57" s="22"/>
    </row>
    <row r="58" spans="1:13" ht="15" customHeight="1" thickBot="1">
      <c r="A58" s="283" t="s">
        <v>170</v>
      </c>
      <c r="B58" s="283"/>
      <c r="C58" s="283"/>
      <c r="D58" s="283"/>
      <c r="E58" s="284"/>
      <c r="F58" s="278" t="s">
        <v>12</v>
      </c>
      <c r="G58" s="280"/>
      <c r="H58" s="278" t="s">
        <v>7</v>
      </c>
      <c r="I58" s="279"/>
      <c r="J58" s="32" t="s">
        <v>8</v>
      </c>
      <c r="K58" s="23"/>
      <c r="L58" s="22"/>
      <c r="M58" s="22"/>
    </row>
    <row r="59" spans="1:13" ht="15" customHeight="1" thickBot="1">
      <c r="A59" s="57" t="s">
        <v>2</v>
      </c>
      <c r="B59" s="28" t="s">
        <v>17</v>
      </c>
      <c r="C59" s="29" t="s">
        <v>3</v>
      </c>
      <c r="D59" s="33" t="s">
        <v>5</v>
      </c>
      <c r="E59" s="31" t="s">
        <v>9</v>
      </c>
      <c r="F59" s="32" t="s">
        <v>4</v>
      </c>
      <c r="G59" s="32" t="s">
        <v>6</v>
      </c>
      <c r="H59" s="32" t="s">
        <v>4</v>
      </c>
      <c r="I59" s="32" t="s">
        <v>6</v>
      </c>
      <c r="J59" s="32" t="s">
        <v>10</v>
      </c>
      <c r="K59" s="22"/>
      <c r="L59" s="22"/>
      <c r="M59" s="22"/>
    </row>
    <row r="60" spans="1:13" ht="15" customHeight="1">
      <c r="A60" s="92"/>
      <c r="B60" s="72"/>
      <c r="C60" s="37" t="s">
        <v>49</v>
      </c>
      <c r="D60" s="93"/>
      <c r="E60" s="94"/>
      <c r="F60" s="85"/>
      <c r="G60" s="85"/>
      <c r="H60" s="85"/>
      <c r="I60" s="85"/>
      <c r="J60" s="85"/>
      <c r="K60" s="22"/>
      <c r="L60" s="22"/>
      <c r="M60" s="22"/>
    </row>
    <row r="61" spans="1:13" ht="15" customHeight="1">
      <c r="A61" s="43">
        <v>1</v>
      </c>
      <c r="B61" s="95"/>
      <c r="C61" s="45" t="s">
        <v>89</v>
      </c>
      <c r="D61" s="46" t="s">
        <v>11</v>
      </c>
      <c r="E61" s="96">
        <v>331.7</v>
      </c>
      <c r="F61" s="262"/>
      <c r="G61" s="78">
        <f>E61*F61</f>
        <v>0</v>
      </c>
      <c r="H61" s="262"/>
      <c r="I61" s="78">
        <f>E61*H61</f>
        <v>0</v>
      </c>
      <c r="J61" s="78">
        <f>G61+I61</f>
        <v>0</v>
      </c>
      <c r="K61" s="22"/>
      <c r="L61" s="22"/>
      <c r="M61" s="22"/>
    </row>
    <row r="62" spans="1:13" ht="15" customHeight="1">
      <c r="A62" s="43">
        <v>2</v>
      </c>
      <c r="B62" s="95"/>
      <c r="C62" s="45" t="s">
        <v>90</v>
      </c>
      <c r="D62" s="46" t="s">
        <v>0</v>
      </c>
      <c r="E62" s="96">
        <v>38.5</v>
      </c>
      <c r="F62" s="48">
        <v>0</v>
      </c>
      <c r="G62" s="78">
        <f t="shared" ref="G62:G94" si="13">E62*F62</f>
        <v>0</v>
      </c>
      <c r="H62" s="262"/>
      <c r="I62" s="78">
        <f t="shared" ref="I62:I94" si="14">E62*H62</f>
        <v>0</v>
      </c>
      <c r="J62" s="78">
        <f t="shared" ref="J62:J95" si="15">G62+I62</f>
        <v>0</v>
      </c>
      <c r="K62" s="22"/>
      <c r="L62" s="22"/>
      <c r="M62" s="22"/>
    </row>
    <row r="63" spans="1:13" ht="15" customHeight="1">
      <c r="A63" s="43">
        <v>3</v>
      </c>
      <c r="B63" s="75"/>
      <c r="C63" s="45" t="s">
        <v>93</v>
      </c>
      <c r="D63" s="46" t="s">
        <v>0</v>
      </c>
      <c r="E63" s="96">
        <v>38.5</v>
      </c>
      <c r="F63" s="262"/>
      <c r="G63" s="78">
        <f t="shared" si="13"/>
        <v>0</v>
      </c>
      <c r="H63" s="262"/>
      <c r="I63" s="78">
        <f t="shared" si="14"/>
        <v>0</v>
      </c>
      <c r="J63" s="78">
        <f t="shared" si="15"/>
        <v>0</v>
      </c>
      <c r="K63" s="22"/>
      <c r="L63" s="22"/>
      <c r="M63" s="22"/>
    </row>
    <row r="64" spans="1:13" ht="15" customHeight="1">
      <c r="A64" s="43">
        <v>4</v>
      </c>
      <c r="B64" s="75"/>
      <c r="C64" s="45" t="s">
        <v>92</v>
      </c>
      <c r="D64" s="46" t="s">
        <v>0</v>
      </c>
      <c r="E64" s="96">
        <v>38.5</v>
      </c>
      <c r="F64" s="262"/>
      <c r="G64" s="78">
        <f t="shared" si="13"/>
        <v>0</v>
      </c>
      <c r="H64" s="262"/>
      <c r="I64" s="78">
        <f t="shared" si="14"/>
        <v>0</v>
      </c>
      <c r="J64" s="78">
        <f t="shared" ref="J64:J68" si="16">G64+I64</f>
        <v>0</v>
      </c>
      <c r="K64" s="22"/>
      <c r="L64" s="22"/>
      <c r="M64" s="22"/>
    </row>
    <row r="65" spans="1:13" ht="15" customHeight="1">
      <c r="A65" s="43">
        <v>5</v>
      </c>
      <c r="B65" s="75"/>
      <c r="C65" s="79" t="s">
        <v>100</v>
      </c>
      <c r="D65" s="46" t="s">
        <v>0</v>
      </c>
      <c r="E65" s="96">
        <v>38.5</v>
      </c>
      <c r="F65" s="262"/>
      <c r="G65" s="78">
        <f t="shared" ref="G65:G66" si="17">E65*F65</f>
        <v>0</v>
      </c>
      <c r="H65" s="262"/>
      <c r="I65" s="78">
        <f t="shared" ref="I65:I68" si="18">E65*H65</f>
        <v>0</v>
      </c>
      <c r="J65" s="78">
        <f t="shared" si="16"/>
        <v>0</v>
      </c>
      <c r="K65" s="22"/>
      <c r="L65" s="22"/>
      <c r="M65" s="22"/>
    </row>
    <row r="66" spans="1:13" ht="15" customHeight="1">
      <c r="A66" s="43">
        <v>6</v>
      </c>
      <c r="B66" s="75"/>
      <c r="C66" s="79" t="s">
        <v>101</v>
      </c>
      <c r="D66" s="46" t="s">
        <v>0</v>
      </c>
      <c r="E66" s="96">
        <v>38.5</v>
      </c>
      <c r="F66" s="262"/>
      <c r="G66" s="78">
        <f t="shared" si="17"/>
        <v>0</v>
      </c>
      <c r="H66" s="262"/>
      <c r="I66" s="78">
        <f t="shared" si="18"/>
        <v>0</v>
      </c>
      <c r="J66" s="78">
        <f t="shared" si="16"/>
        <v>0</v>
      </c>
      <c r="K66" s="22"/>
      <c r="L66" s="22"/>
      <c r="M66" s="22"/>
    </row>
    <row r="67" spans="1:13" ht="15" customHeight="1">
      <c r="A67" s="43">
        <v>7</v>
      </c>
      <c r="B67" s="75"/>
      <c r="C67" s="45" t="s">
        <v>104</v>
      </c>
      <c r="D67" s="46" t="s">
        <v>0</v>
      </c>
      <c r="E67" s="96">
        <v>38.5</v>
      </c>
      <c r="F67" s="48">
        <v>0</v>
      </c>
      <c r="G67" s="78">
        <f t="shared" si="13"/>
        <v>0</v>
      </c>
      <c r="H67" s="262"/>
      <c r="I67" s="78">
        <f t="shared" si="18"/>
        <v>0</v>
      </c>
      <c r="J67" s="78">
        <f t="shared" si="16"/>
        <v>0</v>
      </c>
      <c r="K67" s="22"/>
      <c r="L67" s="22"/>
      <c r="M67" s="22"/>
    </row>
    <row r="68" spans="1:13" ht="15" customHeight="1">
      <c r="A68" s="43">
        <v>8</v>
      </c>
      <c r="B68" s="75"/>
      <c r="C68" s="45" t="s">
        <v>105</v>
      </c>
      <c r="D68" s="46" t="s">
        <v>0</v>
      </c>
      <c r="E68" s="96">
        <v>52</v>
      </c>
      <c r="F68" s="48">
        <v>0</v>
      </c>
      <c r="G68" s="78">
        <f t="shared" si="13"/>
        <v>0</v>
      </c>
      <c r="H68" s="262"/>
      <c r="I68" s="78">
        <f t="shared" si="18"/>
        <v>0</v>
      </c>
      <c r="J68" s="78">
        <f t="shared" si="16"/>
        <v>0</v>
      </c>
      <c r="K68" s="22"/>
      <c r="L68" s="22"/>
      <c r="M68" s="22"/>
    </row>
    <row r="69" spans="1:13" ht="15" customHeight="1">
      <c r="A69" s="43">
        <v>9</v>
      </c>
      <c r="B69" s="75"/>
      <c r="C69" s="79" t="s">
        <v>146</v>
      </c>
      <c r="D69" s="46" t="s">
        <v>0</v>
      </c>
      <c r="E69" s="96">
        <v>45.6</v>
      </c>
      <c r="F69" s="262"/>
      <c r="G69" s="78">
        <f t="shared" si="13"/>
        <v>0</v>
      </c>
      <c r="H69" s="262"/>
      <c r="I69" s="78">
        <f t="shared" si="14"/>
        <v>0</v>
      </c>
      <c r="J69" s="78">
        <f t="shared" si="15"/>
        <v>0</v>
      </c>
      <c r="K69" s="22"/>
      <c r="L69" s="22"/>
      <c r="M69" s="22"/>
    </row>
    <row r="70" spans="1:13" ht="15" customHeight="1">
      <c r="A70" s="43">
        <v>10</v>
      </c>
      <c r="B70" s="75"/>
      <c r="C70" s="79" t="s">
        <v>154</v>
      </c>
      <c r="D70" s="46" t="s">
        <v>0</v>
      </c>
      <c r="E70" s="96">
        <v>45.6</v>
      </c>
      <c r="F70" s="262"/>
      <c r="G70" s="78">
        <f t="shared" ref="G70:G71" si="19">E70*F70</f>
        <v>0</v>
      </c>
      <c r="H70" s="262"/>
      <c r="I70" s="78">
        <f t="shared" ref="I70:I72" si="20">E70*H70</f>
        <v>0</v>
      </c>
      <c r="J70" s="78">
        <f t="shared" ref="J70:J71" si="21">G70+I70</f>
        <v>0</v>
      </c>
      <c r="K70" s="22"/>
      <c r="L70" s="22"/>
      <c r="M70" s="22"/>
    </row>
    <row r="71" spans="1:13" ht="15" customHeight="1">
      <c r="A71" s="43">
        <v>11</v>
      </c>
      <c r="B71" s="75"/>
      <c r="C71" s="79" t="s">
        <v>99</v>
      </c>
      <c r="D71" s="46" t="s">
        <v>0</v>
      </c>
      <c r="E71" s="96">
        <v>4.5</v>
      </c>
      <c r="F71" s="262"/>
      <c r="G71" s="78">
        <f t="shared" si="19"/>
        <v>0</v>
      </c>
      <c r="H71" s="262"/>
      <c r="I71" s="78">
        <f t="shared" si="20"/>
        <v>0</v>
      </c>
      <c r="J71" s="78">
        <f t="shared" si="21"/>
        <v>0</v>
      </c>
      <c r="K71" s="22"/>
      <c r="L71" s="22"/>
      <c r="M71" s="22"/>
    </row>
    <row r="72" spans="1:13" ht="15" customHeight="1">
      <c r="A72" s="43">
        <v>12</v>
      </c>
      <c r="B72" s="95"/>
      <c r="C72" s="45" t="s">
        <v>123</v>
      </c>
      <c r="D72" s="46" t="s">
        <v>11</v>
      </c>
      <c r="E72" s="96">
        <v>11</v>
      </c>
      <c r="F72" s="262"/>
      <c r="G72" s="78">
        <f>E72*F72</f>
        <v>0</v>
      </c>
      <c r="H72" s="262"/>
      <c r="I72" s="78">
        <f t="shared" si="20"/>
        <v>0</v>
      </c>
      <c r="J72" s="78">
        <f>G72+I72</f>
        <v>0</v>
      </c>
      <c r="K72" s="22"/>
      <c r="L72" s="22"/>
      <c r="M72" s="22"/>
    </row>
    <row r="73" spans="1:13" ht="15" customHeight="1">
      <c r="A73" s="43">
        <v>13</v>
      </c>
      <c r="B73" s="75"/>
      <c r="C73" s="79" t="s">
        <v>94</v>
      </c>
      <c r="D73" s="46" t="s">
        <v>0</v>
      </c>
      <c r="E73" s="96">
        <v>4.5</v>
      </c>
      <c r="F73" s="262"/>
      <c r="G73" s="78">
        <f t="shared" si="13"/>
        <v>0</v>
      </c>
      <c r="H73" s="262"/>
      <c r="I73" s="78">
        <f t="shared" si="14"/>
        <v>0</v>
      </c>
      <c r="J73" s="78">
        <f t="shared" si="15"/>
        <v>0</v>
      </c>
      <c r="K73" s="22"/>
      <c r="L73" s="22"/>
      <c r="M73" s="22"/>
    </row>
    <row r="74" spans="1:13" ht="15" customHeight="1">
      <c r="A74" s="43">
        <v>14</v>
      </c>
      <c r="B74" s="75"/>
      <c r="C74" s="79" t="s">
        <v>152</v>
      </c>
      <c r="D74" s="46" t="s">
        <v>0</v>
      </c>
      <c r="E74" s="96">
        <v>9</v>
      </c>
      <c r="F74" s="262"/>
      <c r="G74" s="78">
        <f t="shared" si="13"/>
        <v>0</v>
      </c>
      <c r="H74" s="262"/>
      <c r="I74" s="78">
        <f t="shared" si="14"/>
        <v>0</v>
      </c>
      <c r="J74" s="78">
        <f t="shared" si="15"/>
        <v>0</v>
      </c>
      <c r="K74" s="22"/>
      <c r="L74" s="22"/>
      <c r="M74" s="22"/>
    </row>
    <row r="75" spans="1:13" ht="15" customHeight="1">
      <c r="A75" s="43">
        <v>15</v>
      </c>
      <c r="B75" s="97"/>
      <c r="C75" s="79" t="s">
        <v>153</v>
      </c>
      <c r="D75" s="46" t="s">
        <v>0</v>
      </c>
      <c r="E75" s="96">
        <v>9</v>
      </c>
      <c r="F75" s="262"/>
      <c r="G75" s="78">
        <f t="shared" si="13"/>
        <v>0</v>
      </c>
      <c r="H75" s="262"/>
      <c r="I75" s="78">
        <f t="shared" si="14"/>
        <v>0</v>
      </c>
      <c r="J75" s="78">
        <f t="shared" si="15"/>
        <v>0</v>
      </c>
      <c r="K75" s="22"/>
      <c r="L75" s="22"/>
      <c r="M75" s="22"/>
    </row>
    <row r="76" spans="1:13" ht="15" customHeight="1">
      <c r="A76" s="43">
        <v>16</v>
      </c>
      <c r="B76" s="97"/>
      <c r="C76" s="79" t="s">
        <v>91</v>
      </c>
      <c r="D76" s="46" t="s">
        <v>0</v>
      </c>
      <c r="E76" s="96">
        <v>69</v>
      </c>
      <c r="F76" s="48">
        <v>0</v>
      </c>
      <c r="G76" s="78">
        <f t="shared" ref="G76" si="22">E76*F76</f>
        <v>0</v>
      </c>
      <c r="H76" s="262"/>
      <c r="I76" s="78">
        <f t="shared" ref="I76" si="23">E76*H76</f>
        <v>0</v>
      </c>
      <c r="J76" s="78">
        <f t="shared" ref="J76" si="24">G76+I76</f>
        <v>0</v>
      </c>
      <c r="K76" s="22"/>
      <c r="L76" s="22"/>
      <c r="M76" s="22"/>
    </row>
    <row r="77" spans="1:13" ht="15" customHeight="1">
      <c r="A77" s="43">
        <v>17</v>
      </c>
      <c r="B77" s="98"/>
      <c r="C77" s="79" t="s">
        <v>95</v>
      </c>
      <c r="D77" s="46" t="s">
        <v>0</v>
      </c>
      <c r="E77" s="96">
        <v>38.5</v>
      </c>
      <c r="F77" s="262"/>
      <c r="G77" s="78">
        <f t="shared" si="13"/>
        <v>0</v>
      </c>
      <c r="H77" s="262"/>
      <c r="I77" s="78">
        <f t="shared" si="14"/>
        <v>0</v>
      </c>
      <c r="J77" s="78">
        <f t="shared" si="15"/>
        <v>0</v>
      </c>
      <c r="K77" s="22"/>
      <c r="L77" s="22"/>
      <c r="M77" s="22"/>
    </row>
    <row r="78" spans="1:13" ht="15" customHeight="1">
      <c r="A78" s="43">
        <v>18</v>
      </c>
      <c r="B78" s="98"/>
      <c r="C78" s="79" t="s">
        <v>96</v>
      </c>
      <c r="D78" s="46" t="s">
        <v>1</v>
      </c>
      <c r="E78" s="96">
        <v>4</v>
      </c>
      <c r="F78" s="262"/>
      <c r="G78" s="78">
        <f t="shared" si="13"/>
        <v>0</v>
      </c>
      <c r="H78" s="262"/>
      <c r="I78" s="78">
        <f t="shared" si="14"/>
        <v>0</v>
      </c>
      <c r="J78" s="78">
        <f t="shared" si="15"/>
        <v>0</v>
      </c>
      <c r="K78" s="22"/>
      <c r="L78" s="22"/>
      <c r="M78" s="22"/>
    </row>
    <row r="79" spans="1:13" ht="15" customHeight="1">
      <c r="A79" s="43">
        <v>19</v>
      </c>
      <c r="B79" s="98"/>
      <c r="C79" s="79" t="s">
        <v>97</v>
      </c>
      <c r="D79" s="46" t="s">
        <v>1</v>
      </c>
      <c r="E79" s="96">
        <v>42</v>
      </c>
      <c r="F79" s="262"/>
      <c r="G79" s="78">
        <f t="shared" si="13"/>
        <v>0</v>
      </c>
      <c r="H79" s="262"/>
      <c r="I79" s="78">
        <f t="shared" si="14"/>
        <v>0</v>
      </c>
      <c r="J79" s="78">
        <f t="shared" si="15"/>
        <v>0</v>
      </c>
      <c r="K79" s="22"/>
      <c r="L79" s="22"/>
      <c r="M79" s="22"/>
    </row>
    <row r="80" spans="1:13" ht="15" customHeight="1">
      <c r="A80" s="43">
        <v>20</v>
      </c>
      <c r="B80" s="98"/>
      <c r="C80" s="79" t="s">
        <v>98</v>
      </c>
      <c r="D80" s="46" t="s">
        <v>1</v>
      </c>
      <c r="E80" s="96">
        <v>2</v>
      </c>
      <c r="F80" s="262"/>
      <c r="G80" s="78">
        <f t="shared" si="13"/>
        <v>0</v>
      </c>
      <c r="H80" s="262"/>
      <c r="I80" s="78">
        <f t="shared" si="14"/>
        <v>0</v>
      </c>
      <c r="J80" s="78">
        <f t="shared" si="15"/>
        <v>0</v>
      </c>
      <c r="K80" s="22"/>
      <c r="L80" s="22"/>
      <c r="M80" s="22"/>
    </row>
    <row r="81" spans="1:13" ht="15" customHeight="1">
      <c r="A81" s="43">
        <v>21</v>
      </c>
      <c r="B81" s="75"/>
      <c r="C81" s="79" t="s">
        <v>66</v>
      </c>
      <c r="D81" s="46" t="s">
        <v>0</v>
      </c>
      <c r="E81" s="96">
        <v>16</v>
      </c>
      <c r="F81" s="262"/>
      <c r="G81" s="78">
        <f t="shared" ref="G81:G83" si="25">E81*F81</f>
        <v>0</v>
      </c>
      <c r="H81" s="262"/>
      <c r="I81" s="78">
        <f t="shared" ref="I81:I84" si="26">E81*H81</f>
        <v>0</v>
      </c>
      <c r="J81" s="78">
        <f t="shared" ref="J81:J83" si="27">G81+I81</f>
        <v>0</v>
      </c>
      <c r="K81" s="22"/>
      <c r="L81" s="22"/>
      <c r="M81" s="22"/>
    </row>
    <row r="82" spans="1:13" ht="15" customHeight="1">
      <c r="A82" s="43">
        <v>22</v>
      </c>
      <c r="B82" s="75"/>
      <c r="C82" s="79" t="s">
        <v>67</v>
      </c>
      <c r="D82" s="46" t="s">
        <v>1</v>
      </c>
      <c r="E82" s="96">
        <v>6</v>
      </c>
      <c r="F82" s="262"/>
      <c r="G82" s="78">
        <f t="shared" si="25"/>
        <v>0</v>
      </c>
      <c r="H82" s="262"/>
      <c r="I82" s="78">
        <f t="shared" si="26"/>
        <v>0</v>
      </c>
      <c r="J82" s="78">
        <f t="shared" si="27"/>
        <v>0</v>
      </c>
      <c r="K82" s="22"/>
      <c r="L82" s="22"/>
      <c r="M82" s="22"/>
    </row>
    <row r="83" spans="1:13" ht="15" customHeight="1">
      <c r="A83" s="43">
        <v>23</v>
      </c>
      <c r="B83" s="75"/>
      <c r="C83" s="79" t="s">
        <v>102</v>
      </c>
      <c r="D83" s="46" t="s">
        <v>1</v>
      </c>
      <c r="E83" s="96">
        <v>8</v>
      </c>
      <c r="F83" s="262"/>
      <c r="G83" s="78">
        <f t="shared" si="25"/>
        <v>0</v>
      </c>
      <c r="H83" s="262"/>
      <c r="I83" s="78">
        <f t="shared" si="26"/>
        <v>0</v>
      </c>
      <c r="J83" s="78">
        <f t="shared" si="27"/>
        <v>0</v>
      </c>
      <c r="K83" s="22"/>
      <c r="L83" s="22"/>
      <c r="M83" s="22"/>
    </row>
    <row r="84" spans="1:13" ht="15" customHeight="1">
      <c r="A84" s="43">
        <v>24</v>
      </c>
      <c r="B84" s="75"/>
      <c r="C84" s="79" t="s">
        <v>103</v>
      </c>
      <c r="D84" s="76" t="s">
        <v>1</v>
      </c>
      <c r="E84" s="96">
        <v>2</v>
      </c>
      <c r="F84" s="262"/>
      <c r="G84" s="78">
        <f>E84*F84</f>
        <v>0</v>
      </c>
      <c r="H84" s="262"/>
      <c r="I84" s="78">
        <f t="shared" si="26"/>
        <v>0</v>
      </c>
      <c r="J84" s="78">
        <f>G84+I84</f>
        <v>0</v>
      </c>
      <c r="K84" s="22"/>
      <c r="L84" s="22"/>
      <c r="M84" s="22"/>
    </row>
    <row r="85" spans="1:13" ht="15" customHeight="1">
      <c r="A85" s="43">
        <v>25</v>
      </c>
      <c r="B85" s="98"/>
      <c r="C85" s="79" t="s">
        <v>201</v>
      </c>
      <c r="D85" s="46" t="s">
        <v>0</v>
      </c>
      <c r="E85" s="96">
        <v>19.25</v>
      </c>
      <c r="F85" s="262"/>
      <c r="G85" s="78">
        <f>E85*F85</f>
        <v>0</v>
      </c>
      <c r="H85" s="262"/>
      <c r="I85" s="78">
        <f t="shared" si="14"/>
        <v>0</v>
      </c>
      <c r="J85" s="78">
        <f>G85+I85</f>
        <v>0</v>
      </c>
      <c r="K85" s="22"/>
      <c r="L85" s="22"/>
      <c r="M85" s="22"/>
    </row>
    <row r="86" spans="1:13" ht="15" customHeight="1">
      <c r="A86" s="43">
        <v>26</v>
      </c>
      <c r="B86" s="75"/>
      <c r="C86" s="79" t="s">
        <v>125</v>
      </c>
      <c r="D86" s="46" t="s">
        <v>1</v>
      </c>
      <c r="E86" s="96">
        <v>68</v>
      </c>
      <c r="F86" s="262"/>
      <c r="G86" s="78">
        <f t="shared" si="13"/>
        <v>0</v>
      </c>
      <c r="H86" s="262"/>
      <c r="I86" s="78">
        <f t="shared" si="14"/>
        <v>0</v>
      </c>
      <c r="J86" s="78">
        <f t="shared" si="15"/>
        <v>0</v>
      </c>
      <c r="K86" s="22"/>
      <c r="L86" s="22"/>
      <c r="M86" s="22"/>
    </row>
    <row r="87" spans="1:13" ht="15" customHeight="1">
      <c r="A87" s="43">
        <v>27</v>
      </c>
      <c r="B87" s="75"/>
      <c r="C87" s="79" t="s">
        <v>124</v>
      </c>
      <c r="D87" s="46" t="s">
        <v>1</v>
      </c>
      <c r="E87" s="96">
        <v>68</v>
      </c>
      <c r="F87" s="262"/>
      <c r="G87" s="78">
        <f t="shared" ref="G87" si="28">E87*F87</f>
        <v>0</v>
      </c>
      <c r="H87" s="262"/>
      <c r="I87" s="78">
        <f t="shared" ref="I87" si="29">E87*H87</f>
        <v>0</v>
      </c>
      <c r="J87" s="78">
        <f t="shared" ref="J87" si="30">G87+I87</f>
        <v>0</v>
      </c>
      <c r="K87" s="22"/>
      <c r="L87" s="22"/>
      <c r="M87" s="22"/>
    </row>
    <row r="88" spans="1:13" ht="15" customHeight="1">
      <c r="A88" s="43">
        <v>28</v>
      </c>
      <c r="B88" s="75"/>
      <c r="C88" s="79" t="s">
        <v>126</v>
      </c>
      <c r="D88" s="46" t="s">
        <v>0</v>
      </c>
      <c r="E88" s="96">
        <v>115.5</v>
      </c>
      <c r="F88" s="262"/>
      <c r="G88" s="78">
        <f>E88*F88</f>
        <v>0</v>
      </c>
      <c r="H88" s="262"/>
      <c r="I88" s="78">
        <f t="shared" si="14"/>
        <v>0</v>
      </c>
      <c r="J88" s="78">
        <f>G88+I88</f>
        <v>0</v>
      </c>
      <c r="K88" s="22"/>
      <c r="L88" s="22"/>
      <c r="M88" s="22"/>
    </row>
    <row r="89" spans="1:13" ht="15" customHeight="1">
      <c r="A89" s="43">
        <v>29</v>
      </c>
      <c r="B89" s="75"/>
      <c r="C89" s="79" t="s">
        <v>127</v>
      </c>
      <c r="D89" s="46" t="s">
        <v>43</v>
      </c>
      <c r="E89" s="96">
        <v>38</v>
      </c>
      <c r="F89" s="48">
        <v>0</v>
      </c>
      <c r="G89" s="78">
        <f>E89*F89</f>
        <v>0</v>
      </c>
      <c r="H89" s="262"/>
      <c r="I89" s="78">
        <f t="shared" ref="I89" si="31">E89*H89</f>
        <v>0</v>
      </c>
      <c r="J89" s="78">
        <f>G89+I89</f>
        <v>0</v>
      </c>
      <c r="K89" s="22"/>
      <c r="L89" s="22"/>
      <c r="M89" s="22"/>
    </row>
    <row r="90" spans="1:13" ht="15" customHeight="1">
      <c r="A90" s="43">
        <v>30</v>
      </c>
      <c r="B90" s="75"/>
      <c r="C90" s="79" t="s">
        <v>128</v>
      </c>
      <c r="D90" s="46" t="s">
        <v>43</v>
      </c>
      <c r="E90" s="96">
        <v>20</v>
      </c>
      <c r="F90" s="262"/>
      <c r="G90" s="78">
        <f>E90*F90</f>
        <v>0</v>
      </c>
      <c r="H90" s="262"/>
      <c r="I90" s="78">
        <f t="shared" si="14"/>
        <v>0</v>
      </c>
      <c r="J90" s="78">
        <f>G90+I90</f>
        <v>0</v>
      </c>
      <c r="K90" s="22"/>
      <c r="L90" s="22"/>
      <c r="M90" s="22"/>
    </row>
    <row r="91" spans="1:13" ht="15" customHeight="1">
      <c r="A91" s="43">
        <v>31</v>
      </c>
      <c r="B91" s="75"/>
      <c r="C91" s="79" t="s">
        <v>58</v>
      </c>
      <c r="D91" s="46" t="s">
        <v>0</v>
      </c>
      <c r="E91" s="96">
        <v>38.5</v>
      </c>
      <c r="F91" s="262"/>
      <c r="G91" s="78">
        <f t="shared" si="13"/>
        <v>0</v>
      </c>
      <c r="H91" s="262"/>
      <c r="I91" s="78">
        <f t="shared" si="14"/>
        <v>0</v>
      </c>
      <c r="J91" s="78">
        <f t="shared" si="15"/>
        <v>0</v>
      </c>
      <c r="K91" s="22"/>
      <c r="L91" s="22"/>
      <c r="M91" s="22"/>
    </row>
    <row r="92" spans="1:13" ht="29.5" customHeight="1">
      <c r="A92" s="43">
        <v>32</v>
      </c>
      <c r="B92" s="75"/>
      <c r="C92" s="247" t="s">
        <v>155</v>
      </c>
      <c r="D92" s="46" t="s">
        <v>1</v>
      </c>
      <c r="E92" s="96">
        <v>10</v>
      </c>
      <c r="F92" s="262"/>
      <c r="G92" s="78">
        <f t="shared" si="13"/>
        <v>0</v>
      </c>
      <c r="H92" s="262"/>
      <c r="I92" s="78">
        <f t="shared" si="14"/>
        <v>0</v>
      </c>
      <c r="J92" s="78">
        <f t="shared" si="15"/>
        <v>0</v>
      </c>
      <c r="K92" s="22"/>
      <c r="L92" s="22"/>
      <c r="M92" s="22"/>
    </row>
    <row r="93" spans="1:13" ht="15" customHeight="1">
      <c r="A93" s="43">
        <v>33</v>
      </c>
      <c r="B93" s="75"/>
      <c r="C93" s="79" t="s">
        <v>156</v>
      </c>
      <c r="D93" s="46" t="s">
        <v>1</v>
      </c>
      <c r="E93" s="96">
        <v>10</v>
      </c>
      <c r="F93" s="262"/>
      <c r="G93" s="78">
        <f t="shared" ref="G93" si="32">E93*F93</f>
        <v>0</v>
      </c>
      <c r="H93" s="262"/>
      <c r="I93" s="78">
        <f t="shared" ref="I93" si="33">E93*H93</f>
        <v>0</v>
      </c>
      <c r="J93" s="78">
        <f t="shared" ref="J93" si="34">G93+I93</f>
        <v>0</v>
      </c>
      <c r="K93" s="22"/>
      <c r="L93" s="22"/>
      <c r="M93" s="22"/>
    </row>
    <row r="94" spans="1:13" ht="15" customHeight="1">
      <c r="A94" s="43">
        <v>34</v>
      </c>
      <c r="B94" s="75"/>
      <c r="C94" s="79" t="s">
        <v>59</v>
      </c>
      <c r="D94" s="46" t="s">
        <v>11</v>
      </c>
      <c r="E94" s="96">
        <v>342.7</v>
      </c>
      <c r="F94" s="262"/>
      <c r="G94" s="78">
        <f t="shared" si="13"/>
        <v>0</v>
      </c>
      <c r="H94" s="48">
        <v>0</v>
      </c>
      <c r="I94" s="78">
        <f t="shared" si="14"/>
        <v>0</v>
      </c>
      <c r="J94" s="78">
        <f t="shared" si="15"/>
        <v>0</v>
      </c>
      <c r="K94" s="22"/>
      <c r="L94" s="22"/>
      <c r="M94" s="22"/>
    </row>
    <row r="95" spans="1:13" ht="15" customHeight="1" thickBot="1">
      <c r="A95" s="43">
        <v>35</v>
      </c>
      <c r="B95" s="75"/>
      <c r="C95" s="90" t="s">
        <v>16</v>
      </c>
      <c r="D95" s="100" t="s">
        <v>18</v>
      </c>
      <c r="E95" s="99">
        <v>6</v>
      </c>
      <c r="F95" s="55"/>
      <c r="G95" s="78"/>
      <c r="H95" s="262"/>
      <c r="I95" s="78">
        <f>H95*E95</f>
        <v>0</v>
      </c>
      <c r="J95" s="78">
        <f t="shared" si="15"/>
        <v>0</v>
      </c>
      <c r="K95" s="22"/>
      <c r="L95" s="22"/>
      <c r="M95" s="22"/>
    </row>
    <row r="96" spans="1:13" ht="15" customHeight="1" thickBot="1">
      <c r="A96" s="43"/>
      <c r="B96" s="75"/>
      <c r="C96" s="29" t="s">
        <v>172</v>
      </c>
      <c r="D96" s="59"/>
      <c r="E96" s="60"/>
      <c r="F96" s="61"/>
      <c r="G96" s="62">
        <f>SUM(G61:G95)</f>
        <v>0</v>
      </c>
      <c r="H96" s="62"/>
      <c r="I96" s="62">
        <f>SUM(I61:I95)</f>
        <v>0</v>
      </c>
      <c r="J96" s="62">
        <f>SUM(J61:J95)</f>
        <v>0</v>
      </c>
      <c r="K96" s="22"/>
      <c r="L96" s="22"/>
      <c r="M96" s="22"/>
    </row>
    <row r="97" spans="1:13" ht="15" customHeight="1">
      <c r="A97" s="63"/>
      <c r="B97" s="63"/>
      <c r="C97" s="26"/>
      <c r="D97" s="23"/>
      <c r="E97" s="24"/>
      <c r="F97" s="64"/>
      <c r="G97" s="65"/>
      <c r="H97" s="65"/>
      <c r="I97" s="65"/>
      <c r="J97" s="65"/>
      <c r="K97" s="22"/>
      <c r="L97" s="22"/>
      <c r="M97" s="22"/>
    </row>
    <row r="98" spans="1:13" ht="15" customHeight="1">
      <c r="A98" s="63"/>
      <c r="B98" s="63"/>
      <c r="C98" s="26"/>
      <c r="D98" s="23"/>
      <c r="E98" s="24"/>
      <c r="F98" s="64"/>
      <c r="G98" s="65"/>
      <c r="H98" s="65"/>
      <c r="I98" s="65"/>
      <c r="J98" s="65"/>
      <c r="K98" s="22"/>
      <c r="L98" s="22"/>
      <c r="M98" s="22"/>
    </row>
    <row r="99" spans="1:13" s="105" customFormat="1" ht="15" customHeight="1">
      <c r="A99" s="67"/>
      <c r="B99" s="22"/>
      <c r="C99" s="22"/>
      <c r="D99" s="22"/>
      <c r="E99" s="103"/>
      <c r="F99" s="22"/>
      <c r="G99" s="22"/>
      <c r="H99" s="22"/>
      <c r="I99" s="22"/>
      <c r="J99" s="104"/>
      <c r="K99" s="22"/>
      <c r="L99" s="22"/>
      <c r="M99" s="22"/>
    </row>
    <row r="100" spans="1:13" ht="15" customHeight="1" thickBot="1">
      <c r="A100" s="63"/>
      <c r="B100" s="21" t="s">
        <v>173</v>
      </c>
      <c r="C100" s="26"/>
      <c r="D100" s="23"/>
      <c r="E100" s="24"/>
      <c r="F100" s="64"/>
      <c r="G100" s="65"/>
      <c r="H100" s="65"/>
      <c r="I100" s="65"/>
      <c r="J100" s="65"/>
      <c r="K100" s="22"/>
      <c r="L100" s="22"/>
      <c r="M100" s="22"/>
    </row>
    <row r="101" spans="1:13" ht="15" customHeight="1" thickBot="1">
      <c r="A101" s="23"/>
      <c r="B101" s="224" t="s">
        <v>176</v>
      </c>
      <c r="C101" s="23"/>
      <c r="D101" s="23"/>
      <c r="E101" s="24"/>
      <c r="F101" s="278" t="s">
        <v>12</v>
      </c>
      <c r="G101" s="280"/>
      <c r="H101" s="278" t="s">
        <v>7</v>
      </c>
      <c r="I101" s="279"/>
      <c r="J101" s="32" t="s">
        <v>8</v>
      </c>
      <c r="K101" s="22"/>
      <c r="L101" s="22"/>
      <c r="M101" s="22"/>
    </row>
    <row r="102" spans="1:13" ht="15" customHeight="1" thickBot="1">
      <c r="A102" s="27" t="s">
        <v>2</v>
      </c>
      <c r="B102" s="223" t="s">
        <v>17</v>
      </c>
      <c r="C102" s="106" t="s">
        <v>3</v>
      </c>
      <c r="D102" s="80" t="s">
        <v>5</v>
      </c>
      <c r="E102" s="81" t="s">
        <v>9</v>
      </c>
      <c r="F102" s="32" t="s">
        <v>4</v>
      </c>
      <c r="G102" s="32" t="s">
        <v>6</v>
      </c>
      <c r="H102" s="32" t="s">
        <v>4</v>
      </c>
      <c r="I102" s="32" t="s">
        <v>6</v>
      </c>
      <c r="J102" s="32" t="s">
        <v>10</v>
      </c>
      <c r="K102" s="22"/>
      <c r="L102" s="22"/>
      <c r="M102" s="22"/>
    </row>
    <row r="103" spans="1:13" ht="15" customHeight="1">
      <c r="A103" s="35"/>
      <c r="B103" s="36"/>
      <c r="C103" s="221" t="s">
        <v>73</v>
      </c>
      <c r="D103" s="38"/>
      <c r="E103" s="222"/>
      <c r="F103" s="40"/>
      <c r="G103" s="73"/>
      <c r="H103" s="40"/>
      <c r="I103" s="73"/>
      <c r="J103" s="73"/>
      <c r="K103" s="22"/>
      <c r="L103" s="22"/>
      <c r="M103" s="22"/>
    </row>
    <row r="104" spans="1:13" ht="15" customHeight="1">
      <c r="A104" s="43">
        <v>1</v>
      </c>
      <c r="B104" s="44"/>
      <c r="C104" s="45" t="s">
        <v>68</v>
      </c>
      <c r="D104" s="46" t="s">
        <v>1</v>
      </c>
      <c r="E104" s="96">
        <v>21</v>
      </c>
      <c r="F104" s="48">
        <v>0</v>
      </c>
      <c r="G104" s="78">
        <f t="shared" ref="G104:G111" si="35">E104*F104</f>
        <v>0</v>
      </c>
      <c r="H104" s="262"/>
      <c r="I104" s="78">
        <f t="shared" ref="I104:I111" si="36">E104*H104</f>
        <v>0</v>
      </c>
      <c r="J104" s="78">
        <f t="shared" ref="J104:J111" si="37">G104+I104</f>
        <v>0</v>
      </c>
      <c r="K104" s="22"/>
      <c r="L104" s="22"/>
      <c r="M104" s="22"/>
    </row>
    <row r="105" spans="1:13" ht="15" customHeight="1">
      <c r="A105" s="43">
        <v>2</v>
      </c>
      <c r="B105" s="44"/>
      <c r="C105" s="45" t="s">
        <v>157</v>
      </c>
      <c r="D105" s="46" t="s">
        <v>1</v>
      </c>
      <c r="E105" s="96">
        <v>21</v>
      </c>
      <c r="F105" s="262"/>
      <c r="G105" s="78">
        <f t="shared" ref="G105" si="38">E105*F105</f>
        <v>0</v>
      </c>
      <c r="H105" s="262"/>
      <c r="I105" s="78">
        <f t="shared" ref="I105" si="39">E105*H105</f>
        <v>0</v>
      </c>
      <c r="J105" s="78">
        <f t="shared" ref="J105" si="40">G105+I105</f>
        <v>0</v>
      </c>
      <c r="K105" s="22"/>
      <c r="L105" s="22"/>
      <c r="M105" s="22"/>
    </row>
    <row r="106" spans="1:13" ht="46" customHeight="1">
      <c r="A106" s="101">
        <v>3</v>
      </c>
      <c r="B106" s="225"/>
      <c r="C106" s="228" t="s">
        <v>194</v>
      </c>
      <c r="D106" s="46" t="s">
        <v>1</v>
      </c>
      <c r="E106" s="226">
        <v>21</v>
      </c>
      <c r="F106" s="266"/>
      <c r="G106" s="145">
        <f t="shared" si="35"/>
        <v>0</v>
      </c>
      <c r="H106" s="266"/>
      <c r="I106" s="145">
        <f t="shared" si="36"/>
        <v>0</v>
      </c>
      <c r="J106" s="145">
        <f t="shared" si="37"/>
        <v>0</v>
      </c>
      <c r="K106" s="22"/>
      <c r="L106" s="22"/>
      <c r="M106" s="22"/>
    </row>
    <row r="107" spans="1:13" ht="16.5" customHeight="1">
      <c r="A107" s="101">
        <v>4</v>
      </c>
      <c r="B107" s="225"/>
      <c r="C107" s="225" t="s">
        <v>158</v>
      </c>
      <c r="D107" s="46" t="s">
        <v>1</v>
      </c>
      <c r="E107" s="226">
        <v>17</v>
      </c>
      <c r="F107" s="266"/>
      <c r="G107" s="145">
        <f t="shared" si="35"/>
        <v>0</v>
      </c>
      <c r="H107" s="266"/>
      <c r="I107" s="145">
        <f t="shared" si="36"/>
        <v>0</v>
      </c>
      <c r="J107" s="145">
        <f t="shared" si="37"/>
        <v>0</v>
      </c>
      <c r="K107" s="22"/>
      <c r="L107" s="22"/>
      <c r="M107" s="22"/>
    </row>
    <row r="108" spans="1:13" ht="15" customHeight="1">
      <c r="A108" s="43">
        <v>5</v>
      </c>
      <c r="B108" s="44"/>
      <c r="C108" s="45" t="s">
        <v>159</v>
      </c>
      <c r="D108" s="46" t="s">
        <v>1</v>
      </c>
      <c r="E108" s="96">
        <v>21</v>
      </c>
      <c r="F108" s="262"/>
      <c r="G108" s="78">
        <f t="shared" si="35"/>
        <v>0</v>
      </c>
      <c r="H108" s="262"/>
      <c r="I108" s="78">
        <f t="shared" si="36"/>
        <v>0</v>
      </c>
      <c r="J108" s="78">
        <f t="shared" si="37"/>
        <v>0</v>
      </c>
      <c r="K108" s="22"/>
      <c r="L108" s="22"/>
      <c r="M108" s="22"/>
    </row>
    <row r="109" spans="1:13" ht="15" customHeight="1">
      <c r="A109" s="43">
        <v>6</v>
      </c>
      <c r="B109" s="44"/>
      <c r="C109" s="121" t="s">
        <v>160</v>
      </c>
      <c r="D109" s="122" t="s">
        <v>1</v>
      </c>
      <c r="E109" s="123">
        <v>21</v>
      </c>
      <c r="F109" s="262"/>
      <c r="G109" s="124">
        <f>E109*F109</f>
        <v>0</v>
      </c>
      <c r="H109" s="262"/>
      <c r="I109" s="124">
        <f t="shared" si="36"/>
        <v>0</v>
      </c>
      <c r="J109" s="78">
        <f t="shared" si="37"/>
        <v>0</v>
      </c>
      <c r="K109" s="22"/>
      <c r="L109" s="22"/>
      <c r="M109" s="22"/>
    </row>
    <row r="110" spans="1:13" ht="15" customHeight="1">
      <c r="A110" s="43">
        <v>7</v>
      </c>
      <c r="B110" s="44"/>
      <c r="C110" s="121" t="s">
        <v>202</v>
      </c>
      <c r="D110" s="122" t="s">
        <v>1</v>
      </c>
      <c r="E110" s="123">
        <v>21</v>
      </c>
      <c r="F110" s="262"/>
      <c r="G110" s="124">
        <f>E110*F110</f>
        <v>0</v>
      </c>
      <c r="H110" s="262"/>
      <c r="I110" s="124">
        <f t="shared" si="36"/>
        <v>0</v>
      </c>
      <c r="J110" s="78">
        <f t="shared" si="37"/>
        <v>0</v>
      </c>
      <c r="K110" s="22"/>
      <c r="L110" s="22"/>
      <c r="M110" s="22"/>
    </row>
    <row r="111" spans="1:13" ht="15" customHeight="1">
      <c r="A111" s="43">
        <v>8</v>
      </c>
      <c r="B111" s="44"/>
      <c r="C111" s="45" t="s">
        <v>106</v>
      </c>
      <c r="D111" s="46" t="s">
        <v>1</v>
      </c>
      <c r="E111" s="96">
        <v>21</v>
      </c>
      <c r="F111" s="262"/>
      <c r="G111" s="78">
        <f t="shared" si="35"/>
        <v>0</v>
      </c>
      <c r="H111" s="262"/>
      <c r="I111" s="78">
        <f t="shared" si="36"/>
        <v>0</v>
      </c>
      <c r="J111" s="78">
        <f t="shared" si="37"/>
        <v>0</v>
      </c>
      <c r="K111" s="22"/>
      <c r="L111" s="22"/>
      <c r="M111" s="22"/>
    </row>
    <row r="112" spans="1:13" ht="15" customHeight="1">
      <c r="A112" s="43">
        <v>9</v>
      </c>
      <c r="B112" s="44"/>
      <c r="C112" s="45" t="s">
        <v>193</v>
      </c>
      <c r="D112" s="46" t="s">
        <v>1</v>
      </c>
      <c r="E112" s="96">
        <v>1</v>
      </c>
      <c r="F112" s="262"/>
      <c r="G112" s="78">
        <f t="shared" ref="G112" si="41">E112*F112</f>
        <v>0</v>
      </c>
      <c r="H112" s="262"/>
      <c r="I112" s="78">
        <f t="shared" ref="I112" si="42">E112*H112</f>
        <v>0</v>
      </c>
      <c r="J112" s="78">
        <f t="shared" ref="J112" si="43">G112+I112</f>
        <v>0</v>
      </c>
      <c r="K112" s="22"/>
      <c r="L112" s="22"/>
      <c r="M112" s="22"/>
    </row>
    <row r="113" spans="1:13" ht="15" customHeight="1" thickBot="1">
      <c r="A113" s="43">
        <v>10</v>
      </c>
      <c r="B113" s="44"/>
      <c r="C113" s="90" t="s">
        <v>16</v>
      </c>
      <c r="D113" s="53" t="s">
        <v>18</v>
      </c>
      <c r="E113" s="99">
        <v>6</v>
      </c>
      <c r="F113" s="55"/>
      <c r="G113" s="78"/>
      <c r="H113" s="263"/>
      <c r="I113" s="78">
        <f>H113*E113</f>
        <v>0</v>
      </c>
      <c r="J113" s="78">
        <f>I113+G113</f>
        <v>0</v>
      </c>
      <c r="K113" s="22"/>
      <c r="L113" s="22"/>
      <c r="M113" s="22"/>
    </row>
    <row r="114" spans="1:13" ht="15" customHeight="1" thickBot="1">
      <c r="A114" s="107"/>
      <c r="B114" s="108"/>
      <c r="C114" s="57" t="s">
        <v>174</v>
      </c>
      <c r="D114" s="59"/>
      <c r="E114" s="60"/>
      <c r="F114" s="61"/>
      <c r="G114" s="62">
        <f>SUM(G103:G113)</f>
        <v>0</v>
      </c>
      <c r="H114" s="62"/>
      <c r="I114" s="62">
        <f>SUM(I103:I113)</f>
        <v>0</v>
      </c>
      <c r="J114" s="62">
        <f>SUM(J103:J113)</f>
        <v>0</v>
      </c>
      <c r="K114" s="22"/>
      <c r="L114" s="22"/>
      <c r="M114" s="22"/>
    </row>
    <row r="115" spans="1:13" ht="15" customHeight="1" thickBot="1">
      <c r="A115" s="74"/>
      <c r="B115" s="27" t="s">
        <v>175</v>
      </c>
      <c r="C115" s="109"/>
      <c r="D115" s="59"/>
      <c r="E115" s="60"/>
      <c r="F115" s="61"/>
      <c r="G115" s="62">
        <f>G96+G114</f>
        <v>0</v>
      </c>
      <c r="H115" s="62"/>
      <c r="I115" s="62">
        <f>I96+I114</f>
        <v>0</v>
      </c>
      <c r="J115" s="62">
        <f>J96+J114</f>
        <v>0</v>
      </c>
      <c r="K115" s="22"/>
      <c r="L115" s="22"/>
      <c r="M115" s="22"/>
    </row>
    <row r="116" spans="1:13" ht="15" customHeight="1">
      <c r="A116" s="67"/>
      <c r="B116" s="22"/>
      <c r="C116" s="22"/>
      <c r="D116" s="22"/>
      <c r="E116" s="103"/>
      <c r="F116" s="22"/>
      <c r="G116" s="22"/>
      <c r="H116" s="22"/>
      <c r="I116" s="22"/>
      <c r="J116" s="104"/>
      <c r="K116" s="22"/>
      <c r="L116" s="22"/>
      <c r="M116" s="22"/>
    </row>
    <row r="117" spans="1:13" ht="15" customHeight="1">
      <c r="A117" s="67"/>
      <c r="B117" s="22"/>
      <c r="C117" s="22"/>
      <c r="D117" s="22"/>
      <c r="E117" s="103"/>
      <c r="F117" s="22"/>
      <c r="G117" s="22"/>
      <c r="H117" s="22"/>
      <c r="I117" s="22"/>
      <c r="J117" s="104"/>
      <c r="K117" s="22"/>
      <c r="L117" s="22"/>
      <c r="M117" s="22"/>
    </row>
    <row r="118" spans="1:13" ht="15" customHeight="1" thickBot="1">
      <c r="A118" s="63"/>
      <c r="B118" s="26"/>
      <c r="C118" s="23"/>
      <c r="D118" s="23"/>
      <c r="E118" s="24"/>
      <c r="F118" s="64"/>
      <c r="G118" s="65"/>
      <c r="H118" s="65"/>
      <c r="I118" s="65"/>
      <c r="J118" s="65"/>
      <c r="K118" s="22"/>
      <c r="L118" s="22"/>
      <c r="M118" s="22"/>
    </row>
    <row r="119" spans="1:13" ht="15" customHeight="1" thickBot="1">
      <c r="A119" s="23"/>
      <c r="B119" s="21" t="s">
        <v>179</v>
      </c>
      <c r="C119" s="22"/>
      <c r="D119" s="23"/>
      <c r="E119" s="24"/>
      <c r="F119" s="278" t="s">
        <v>12</v>
      </c>
      <c r="G119" s="280"/>
      <c r="H119" s="278" t="s">
        <v>7</v>
      </c>
      <c r="I119" s="279"/>
      <c r="J119" s="32" t="s">
        <v>8</v>
      </c>
      <c r="K119" s="22"/>
      <c r="L119" s="22"/>
      <c r="M119" s="22"/>
    </row>
    <row r="120" spans="1:13" ht="15" customHeight="1" thickBot="1">
      <c r="A120" s="57" t="s">
        <v>2</v>
      </c>
      <c r="B120" s="110" t="s">
        <v>17</v>
      </c>
      <c r="C120" s="57" t="s">
        <v>3</v>
      </c>
      <c r="D120" s="30" t="s">
        <v>5</v>
      </c>
      <c r="E120" s="81" t="s">
        <v>9</v>
      </c>
      <c r="F120" s="32" t="s">
        <v>4</v>
      </c>
      <c r="G120" s="32" t="s">
        <v>6</v>
      </c>
      <c r="H120" s="32" t="s">
        <v>4</v>
      </c>
      <c r="I120" s="32" t="s">
        <v>6</v>
      </c>
      <c r="J120" s="32" t="s">
        <v>10</v>
      </c>
      <c r="K120" s="22"/>
      <c r="L120" s="22"/>
      <c r="M120" s="22"/>
    </row>
    <row r="121" spans="1:13" ht="15" customHeight="1">
      <c r="A121" s="112"/>
      <c r="B121" s="113"/>
      <c r="C121" s="114" t="s">
        <v>41</v>
      </c>
      <c r="D121" s="93"/>
      <c r="E121" s="94"/>
      <c r="F121" s="85"/>
      <c r="G121" s="85"/>
      <c r="H121" s="85"/>
      <c r="I121" s="85"/>
      <c r="J121" s="85"/>
      <c r="K121" s="22"/>
      <c r="L121" s="22"/>
      <c r="M121" s="22"/>
    </row>
    <row r="122" spans="1:13" ht="15" customHeight="1">
      <c r="A122" s="74">
        <v>1</v>
      </c>
      <c r="B122" s="111"/>
      <c r="C122" s="79" t="s">
        <v>161</v>
      </c>
      <c r="D122" s="46" t="s">
        <v>56</v>
      </c>
      <c r="E122" s="96">
        <v>1</v>
      </c>
      <c r="F122" s="48">
        <v>0</v>
      </c>
      <c r="G122" s="78">
        <f>E122*F122</f>
        <v>0</v>
      </c>
      <c r="H122" s="262"/>
      <c r="I122" s="78">
        <f>E122*H122</f>
        <v>0</v>
      </c>
      <c r="J122" s="78">
        <f>G122+I122</f>
        <v>0</v>
      </c>
      <c r="K122" s="22"/>
      <c r="L122" s="22"/>
      <c r="M122" s="22"/>
    </row>
    <row r="123" spans="1:13" ht="15" customHeight="1">
      <c r="A123" s="74">
        <v>2</v>
      </c>
      <c r="B123" s="111"/>
      <c r="C123" s="79" t="s">
        <v>107</v>
      </c>
      <c r="D123" s="46" t="s">
        <v>56</v>
      </c>
      <c r="E123" s="96">
        <v>1</v>
      </c>
      <c r="F123" s="48">
        <v>0</v>
      </c>
      <c r="G123" s="78">
        <f>E123*F123</f>
        <v>0</v>
      </c>
      <c r="H123" s="262"/>
      <c r="I123" s="78">
        <f>E123*H123</f>
        <v>0</v>
      </c>
      <c r="J123" s="78">
        <f>G123+I123</f>
        <v>0</v>
      </c>
      <c r="K123" s="22"/>
      <c r="L123" s="22"/>
      <c r="M123" s="22"/>
    </row>
    <row r="124" spans="1:13" ht="15" customHeight="1">
      <c r="A124" s="74">
        <v>3</v>
      </c>
      <c r="B124" s="111"/>
      <c r="C124" s="79" t="s">
        <v>162</v>
      </c>
      <c r="D124" s="46" t="s">
        <v>56</v>
      </c>
      <c r="E124" s="96">
        <v>1</v>
      </c>
      <c r="F124" s="48">
        <v>0</v>
      </c>
      <c r="G124" s="78">
        <f>E124*F124</f>
        <v>0</v>
      </c>
      <c r="H124" s="262"/>
      <c r="I124" s="78">
        <f>E124*H124</f>
        <v>0</v>
      </c>
      <c r="J124" s="78">
        <f>G124+I124</f>
        <v>0</v>
      </c>
      <c r="K124" s="22"/>
      <c r="L124" s="22"/>
      <c r="M124" s="22"/>
    </row>
    <row r="125" spans="1:13" ht="15" customHeight="1">
      <c r="A125" s="74">
        <v>4</v>
      </c>
      <c r="B125" s="111"/>
      <c r="C125" s="79" t="s">
        <v>108</v>
      </c>
      <c r="D125" s="46" t="s">
        <v>56</v>
      </c>
      <c r="E125" s="96">
        <v>1</v>
      </c>
      <c r="F125" s="48">
        <v>0</v>
      </c>
      <c r="G125" s="78">
        <f>E125*F125</f>
        <v>0</v>
      </c>
      <c r="H125" s="262"/>
      <c r="I125" s="78">
        <f>E125*H125</f>
        <v>0</v>
      </c>
      <c r="J125" s="78">
        <f>G125+I125</f>
        <v>0</v>
      </c>
      <c r="K125" s="22"/>
      <c r="L125" s="22"/>
      <c r="M125" s="22"/>
    </row>
    <row r="126" spans="1:13" ht="15" customHeight="1" thickBot="1">
      <c r="A126" s="74">
        <v>5</v>
      </c>
      <c r="B126" s="111"/>
      <c r="C126" s="79" t="s">
        <v>42</v>
      </c>
      <c r="D126" s="46" t="s">
        <v>56</v>
      </c>
      <c r="E126" s="96">
        <v>1</v>
      </c>
      <c r="F126" s="48">
        <v>0</v>
      </c>
      <c r="G126" s="78">
        <f>E126*F126</f>
        <v>0</v>
      </c>
      <c r="H126" s="262"/>
      <c r="I126" s="78">
        <f>E126*H126</f>
        <v>0</v>
      </c>
      <c r="J126" s="78">
        <f>G126+I126</f>
        <v>0</v>
      </c>
      <c r="K126" s="22"/>
      <c r="L126" s="22"/>
      <c r="M126" s="22"/>
    </row>
    <row r="127" spans="1:13" ht="15" customHeight="1" thickBot="1">
      <c r="A127" s="107"/>
      <c r="B127" s="108"/>
      <c r="C127" s="57" t="s">
        <v>180</v>
      </c>
      <c r="D127" s="59"/>
      <c r="E127" s="60"/>
      <c r="F127" s="61"/>
      <c r="G127" s="62">
        <f>SUM(G121:G126)</f>
        <v>0</v>
      </c>
      <c r="H127" s="62"/>
      <c r="I127" s="62">
        <f>SUM(I121:I126)</f>
        <v>0</v>
      </c>
      <c r="J127" s="62">
        <f>SUM(J121:J126)</f>
        <v>0</v>
      </c>
      <c r="K127" s="22"/>
      <c r="L127" s="22"/>
      <c r="M127" s="22"/>
    </row>
    <row r="128" spans="1:13" ht="15" customHeight="1">
      <c r="A128" s="63"/>
      <c r="B128" s="23"/>
      <c r="C128" s="26"/>
      <c r="D128" s="23"/>
      <c r="E128" s="24"/>
      <c r="F128" s="64"/>
      <c r="G128" s="65"/>
      <c r="H128" s="65"/>
      <c r="I128" s="65"/>
      <c r="J128" s="65"/>
      <c r="K128" s="22"/>
      <c r="L128" s="22"/>
      <c r="M128" s="22"/>
    </row>
    <row r="129" spans="1:13" ht="15" customHeight="1">
      <c r="A129" s="63"/>
      <c r="B129" s="23"/>
      <c r="C129" s="26"/>
      <c r="D129" s="23"/>
      <c r="E129" s="24"/>
      <c r="F129" s="64"/>
      <c r="G129" s="65"/>
      <c r="H129" s="65"/>
      <c r="I129" s="65"/>
      <c r="J129" s="65"/>
      <c r="K129" s="22"/>
      <c r="L129" s="22"/>
      <c r="M129" s="22"/>
    </row>
    <row r="130" spans="1:13" ht="15" customHeight="1">
      <c r="A130" s="63"/>
      <c r="B130" s="23"/>
      <c r="C130" s="26"/>
      <c r="D130" s="23"/>
      <c r="E130" s="24"/>
      <c r="F130" s="64"/>
      <c r="G130" s="65"/>
      <c r="H130" s="65"/>
      <c r="I130" s="65"/>
      <c r="J130" s="65"/>
      <c r="K130" s="22"/>
      <c r="L130" s="22"/>
      <c r="M130" s="22"/>
    </row>
    <row r="131" spans="1:13" ht="15" customHeight="1" thickBot="1">
      <c r="A131" s="63"/>
      <c r="B131" s="23"/>
      <c r="C131" s="26"/>
      <c r="D131" s="63"/>
      <c r="E131" s="24"/>
      <c r="F131" s="66"/>
      <c r="G131" s="64"/>
      <c r="H131" s="64"/>
      <c r="I131" s="66"/>
      <c r="J131" s="104"/>
      <c r="K131" s="22"/>
      <c r="L131" s="22"/>
      <c r="M131" s="22"/>
    </row>
    <row r="132" spans="1:13" ht="15" customHeight="1" thickBot="1">
      <c r="A132" s="23"/>
      <c r="B132" s="21" t="s">
        <v>177</v>
      </c>
      <c r="C132" s="22"/>
      <c r="D132" s="22"/>
      <c r="E132" s="103"/>
      <c r="F132" s="278" t="s">
        <v>12</v>
      </c>
      <c r="G132" s="280"/>
      <c r="H132" s="278" t="s">
        <v>7</v>
      </c>
      <c r="I132" s="279"/>
      <c r="J132" s="32" t="s">
        <v>8</v>
      </c>
      <c r="K132" s="22"/>
      <c r="L132" s="22"/>
      <c r="M132" s="22"/>
    </row>
    <row r="133" spans="1:13" ht="15" customHeight="1">
      <c r="A133" s="82"/>
      <c r="B133" s="115"/>
      <c r="C133" s="114" t="s">
        <v>19</v>
      </c>
      <c r="D133" s="93"/>
      <c r="E133" s="94"/>
      <c r="F133" s="86"/>
      <c r="G133" s="85"/>
      <c r="H133" s="86"/>
      <c r="I133" s="85"/>
      <c r="J133" s="85"/>
      <c r="K133" s="22"/>
      <c r="L133" s="22"/>
      <c r="M133" s="22"/>
    </row>
    <row r="134" spans="1:13" ht="15" customHeight="1">
      <c r="A134" s="101">
        <v>1</v>
      </c>
      <c r="B134" s="116"/>
      <c r="C134" s="79" t="s">
        <v>203</v>
      </c>
      <c r="D134" s="46" t="s">
        <v>1</v>
      </c>
      <c r="E134" s="96">
        <v>2</v>
      </c>
      <c r="F134" s="48">
        <v>0</v>
      </c>
      <c r="G134" s="78">
        <f>E134*F134</f>
        <v>0</v>
      </c>
      <c r="H134" s="262"/>
      <c r="I134" s="78">
        <f>E134*H134</f>
        <v>0</v>
      </c>
      <c r="J134" s="78">
        <f>G134+I134</f>
        <v>0</v>
      </c>
      <c r="K134" s="22"/>
      <c r="L134" s="22"/>
      <c r="M134" s="22"/>
    </row>
    <row r="135" spans="1:13" ht="15" customHeight="1">
      <c r="A135" s="101">
        <v>2</v>
      </c>
      <c r="B135" s="116"/>
      <c r="C135" s="79" t="s">
        <v>60</v>
      </c>
      <c r="D135" s="46" t="s">
        <v>1</v>
      </c>
      <c r="E135" s="96">
        <v>1</v>
      </c>
      <c r="F135" s="48">
        <v>0</v>
      </c>
      <c r="G135" s="78">
        <f>E135*F135</f>
        <v>0</v>
      </c>
      <c r="H135" s="262"/>
      <c r="I135" s="78">
        <f>E135*H135</f>
        <v>0</v>
      </c>
      <c r="J135" s="78">
        <f>G135+I135</f>
        <v>0</v>
      </c>
      <c r="K135" s="22"/>
      <c r="L135" s="22"/>
      <c r="M135" s="22"/>
    </row>
    <row r="136" spans="1:13" ht="15" customHeight="1" thickBot="1">
      <c r="A136" s="101">
        <v>3</v>
      </c>
      <c r="B136" s="117"/>
      <c r="C136" s="90" t="s">
        <v>72</v>
      </c>
      <c r="D136" s="53" t="s">
        <v>20</v>
      </c>
      <c r="E136" s="99">
        <v>90</v>
      </c>
      <c r="F136" s="55">
        <v>0</v>
      </c>
      <c r="G136" s="78">
        <f>E136*F136</f>
        <v>0</v>
      </c>
      <c r="H136" s="263"/>
      <c r="I136" s="78">
        <f>E136*H136</f>
        <v>0</v>
      </c>
      <c r="J136" s="78">
        <f>G136+I136</f>
        <v>0</v>
      </c>
      <c r="K136" s="22"/>
      <c r="L136" s="22"/>
      <c r="M136" s="22"/>
    </row>
    <row r="137" spans="1:13" ht="15" customHeight="1" thickBot="1">
      <c r="A137" s="107"/>
      <c r="B137" s="108"/>
      <c r="C137" s="57" t="s">
        <v>181</v>
      </c>
      <c r="D137" s="59"/>
      <c r="E137" s="60"/>
      <c r="F137" s="61"/>
      <c r="G137" s="62">
        <f>SUM(G134:G136)</f>
        <v>0</v>
      </c>
      <c r="H137" s="62"/>
      <c r="I137" s="62">
        <f>SUM(I134:I136)</f>
        <v>0</v>
      </c>
      <c r="J137" s="62">
        <f>SUM(J133:J136)</f>
        <v>0</v>
      </c>
      <c r="K137" s="22"/>
      <c r="L137" s="22"/>
      <c r="M137" s="22"/>
    </row>
    <row r="138" spans="1:13" ht="15" customHeight="1" thickBot="1">
      <c r="A138" s="107"/>
      <c r="B138" s="27" t="s">
        <v>178</v>
      </c>
      <c r="C138" s="109"/>
      <c r="D138" s="59"/>
      <c r="E138" s="60"/>
      <c r="F138" s="61"/>
      <c r="G138" s="62">
        <f>G127+G137</f>
        <v>0</v>
      </c>
      <c r="H138" s="62"/>
      <c r="I138" s="62">
        <f>I127+I137</f>
        <v>0</v>
      </c>
      <c r="J138" s="62">
        <f>J127+J137</f>
        <v>0</v>
      </c>
      <c r="K138" s="22"/>
      <c r="L138" s="22"/>
      <c r="M138" s="22"/>
    </row>
    <row r="139" spans="1:13" ht="15" customHeight="1">
      <c r="A139" s="63"/>
      <c r="B139" s="26"/>
      <c r="C139" s="23"/>
      <c r="D139" s="23"/>
      <c r="E139" s="24"/>
      <c r="F139" s="64"/>
      <c r="G139" s="65"/>
      <c r="H139" s="65"/>
      <c r="I139" s="65"/>
      <c r="J139" s="65"/>
      <c r="K139" s="22"/>
      <c r="L139" s="22"/>
      <c r="M139" s="22"/>
    </row>
    <row r="140" spans="1:13" ht="15" customHeight="1">
      <c r="A140" s="63"/>
      <c r="B140" s="26"/>
      <c r="C140" s="23"/>
      <c r="D140" s="23"/>
      <c r="E140" s="24"/>
      <c r="F140" s="64"/>
      <c r="G140" s="65"/>
      <c r="H140" s="65"/>
      <c r="I140" s="65"/>
      <c r="J140" s="65"/>
      <c r="K140" s="22"/>
      <c r="L140" s="22"/>
      <c r="M140" s="22"/>
    </row>
    <row r="141" spans="1:13" ht="14.25" customHeight="1">
      <c r="A141" s="23"/>
      <c r="B141" s="21"/>
      <c r="C141" s="23"/>
      <c r="D141" s="23"/>
      <c r="E141" s="24"/>
      <c r="F141" s="23"/>
      <c r="G141" s="23"/>
      <c r="H141" s="23"/>
      <c r="I141" s="23"/>
      <c r="J141" s="118"/>
      <c r="K141" s="22"/>
      <c r="L141" s="22"/>
      <c r="M141" s="22"/>
    </row>
    <row r="142" spans="1:13" ht="15" customHeight="1" thickBot="1">
      <c r="A142" s="22"/>
      <c r="B142" s="156" t="s">
        <v>182</v>
      </c>
      <c r="C142" s="158"/>
      <c r="D142" s="159"/>
      <c r="E142" s="160"/>
      <c r="F142" s="159"/>
      <c r="G142" s="159"/>
      <c r="H142" s="22"/>
      <c r="I142" s="22"/>
      <c r="J142" s="22"/>
      <c r="K142" s="22"/>
      <c r="L142" s="22"/>
      <c r="M142" s="22"/>
    </row>
    <row r="143" spans="1:13" ht="15" customHeight="1" thickBot="1">
      <c r="A143" s="22"/>
      <c r="B143" s="233" t="s">
        <v>118</v>
      </c>
      <c r="C143" s="161"/>
      <c r="D143" s="162"/>
      <c r="E143" s="163"/>
      <c r="F143" s="278" t="s">
        <v>12</v>
      </c>
      <c r="G143" s="280"/>
      <c r="H143" s="278" t="s">
        <v>37</v>
      </c>
      <c r="I143" s="279"/>
      <c r="J143" s="32" t="s">
        <v>8</v>
      </c>
      <c r="K143" s="22"/>
      <c r="L143" s="22"/>
      <c r="M143" s="22"/>
    </row>
    <row r="144" spans="1:13" ht="15" customHeight="1" thickBot="1">
      <c r="A144" s="57" t="s">
        <v>2</v>
      </c>
      <c r="B144" s="110" t="s">
        <v>17</v>
      </c>
      <c r="C144" s="102" t="s">
        <v>3</v>
      </c>
      <c r="D144" s="32" t="s">
        <v>5</v>
      </c>
      <c r="E144" s="214" t="s">
        <v>9</v>
      </c>
      <c r="F144" s="70" t="s">
        <v>4</v>
      </c>
      <c r="G144" s="32" t="s">
        <v>6</v>
      </c>
      <c r="H144" s="32" t="s">
        <v>4</v>
      </c>
      <c r="I144" s="120" t="s">
        <v>6</v>
      </c>
      <c r="J144" s="32" t="s">
        <v>10</v>
      </c>
      <c r="K144" s="22"/>
      <c r="L144" s="22"/>
      <c r="M144" s="22"/>
    </row>
    <row r="145" spans="1:13" ht="15" customHeight="1">
      <c r="A145" s="82"/>
      <c r="B145" s="164"/>
      <c r="C145" s="165" t="s">
        <v>23</v>
      </c>
      <c r="D145" s="166"/>
      <c r="E145" s="215"/>
      <c r="F145" s="167"/>
      <c r="G145" s="168"/>
      <c r="H145" s="169"/>
      <c r="I145" s="170"/>
      <c r="J145" s="169"/>
      <c r="K145" s="22"/>
      <c r="L145" s="22"/>
      <c r="M145" s="22"/>
    </row>
    <row r="146" spans="1:13" ht="15" customHeight="1">
      <c r="A146" s="43">
        <v>1</v>
      </c>
      <c r="B146" s="125"/>
      <c r="C146" s="171" t="s">
        <v>109</v>
      </c>
      <c r="D146" s="127" t="s">
        <v>11</v>
      </c>
      <c r="E146" s="216">
        <v>342.7</v>
      </c>
      <c r="F146" s="172">
        <v>0</v>
      </c>
      <c r="G146" s="173">
        <f>F146*E146</f>
        <v>0</v>
      </c>
      <c r="H146" s="271"/>
      <c r="I146" s="130">
        <f>E146*H146</f>
        <v>0</v>
      </c>
      <c r="J146" s="174">
        <f>G146+I146</f>
        <v>0</v>
      </c>
      <c r="K146" s="22"/>
      <c r="L146" s="22"/>
      <c r="M146" s="22"/>
    </row>
    <row r="147" spans="1:13" ht="15" customHeight="1">
      <c r="A147" s="43">
        <v>2</v>
      </c>
      <c r="B147" s="44"/>
      <c r="C147" s="181" t="s">
        <v>163</v>
      </c>
      <c r="D147" s="122" t="s">
        <v>11</v>
      </c>
      <c r="E147" s="217">
        <v>342.7</v>
      </c>
      <c r="F147" s="182">
        <v>0</v>
      </c>
      <c r="G147" s="78">
        <f>E147*F147</f>
        <v>0</v>
      </c>
      <c r="H147" s="262"/>
      <c r="I147" s="124">
        <f t="shared" ref="I147" si="44">E147*H147</f>
        <v>0</v>
      </c>
      <c r="J147" s="78">
        <f t="shared" ref="J147" si="45">G147+I147</f>
        <v>0</v>
      </c>
      <c r="K147" s="22"/>
      <c r="L147" s="22"/>
      <c r="M147" s="22"/>
    </row>
    <row r="148" spans="1:13" ht="15" customHeight="1">
      <c r="A148" s="43">
        <v>3</v>
      </c>
      <c r="B148" s="44"/>
      <c r="C148" s="121" t="s">
        <v>164</v>
      </c>
      <c r="D148" s="122" t="s">
        <v>11</v>
      </c>
      <c r="E148" s="123">
        <v>34</v>
      </c>
      <c r="F148" s="262"/>
      <c r="G148" s="124">
        <f>E148*F148</f>
        <v>0</v>
      </c>
      <c r="H148" s="262"/>
      <c r="I148" s="124">
        <f t="shared" ref="I148" si="46">E148*H148</f>
        <v>0</v>
      </c>
      <c r="J148" s="78">
        <f t="shared" ref="J148" si="47">G148+I148</f>
        <v>0</v>
      </c>
      <c r="K148" s="22"/>
      <c r="L148" s="22"/>
      <c r="M148" s="22"/>
    </row>
    <row r="149" spans="1:13" ht="15" customHeight="1">
      <c r="A149" s="43"/>
      <c r="B149" s="175"/>
      <c r="C149" s="176" t="s">
        <v>30</v>
      </c>
      <c r="D149" s="177"/>
      <c r="E149" s="216"/>
      <c r="F149" s="172"/>
      <c r="G149" s="178">
        <f>SUM(G146)</f>
        <v>0</v>
      </c>
      <c r="H149" s="174"/>
      <c r="I149" s="179">
        <f>SUM(I145:I146)</f>
        <v>0</v>
      </c>
      <c r="J149" s="178">
        <f>SUM(J145:J146)</f>
        <v>0</v>
      </c>
      <c r="K149" s="22"/>
      <c r="L149" s="22"/>
      <c r="M149" s="22"/>
    </row>
    <row r="150" spans="1:13" ht="15" customHeight="1">
      <c r="A150" s="43"/>
      <c r="B150" s="180"/>
      <c r="C150" s="176" t="s">
        <v>24</v>
      </c>
      <c r="D150" s="177"/>
      <c r="E150" s="216"/>
      <c r="F150" s="172"/>
      <c r="G150" s="173"/>
      <c r="H150" s="174"/>
      <c r="I150" s="130"/>
      <c r="J150" s="174"/>
      <c r="K150" s="22"/>
      <c r="L150" s="22"/>
      <c r="M150" s="22"/>
    </row>
    <row r="151" spans="1:13" s="251" customFormat="1" ht="31.25" customHeight="1">
      <c r="A151" s="43">
        <v>4</v>
      </c>
      <c r="B151" s="248"/>
      <c r="C151" s="246" t="s">
        <v>140</v>
      </c>
      <c r="D151" s="122" t="s">
        <v>11</v>
      </c>
      <c r="E151" s="249">
        <v>34</v>
      </c>
      <c r="F151" s="267"/>
      <c r="G151" s="78">
        <f>E151*F151</f>
        <v>0</v>
      </c>
      <c r="H151" s="262"/>
      <c r="I151" s="124">
        <f>E151*H151</f>
        <v>0</v>
      </c>
      <c r="J151" s="78">
        <f>G151+I151</f>
        <v>0</v>
      </c>
      <c r="K151" s="250"/>
      <c r="L151" s="250"/>
      <c r="M151" s="250"/>
    </row>
    <row r="152" spans="1:13" s="251" customFormat="1" ht="32.25" customHeight="1">
      <c r="A152" s="43">
        <v>5</v>
      </c>
      <c r="B152" s="175"/>
      <c r="C152" s="171" t="s">
        <v>141</v>
      </c>
      <c r="D152" s="127" t="s">
        <v>11</v>
      </c>
      <c r="E152" s="216">
        <v>342.7</v>
      </c>
      <c r="F152" s="268"/>
      <c r="G152" s="252">
        <f>F152*E152</f>
        <v>0</v>
      </c>
      <c r="H152" s="271"/>
      <c r="I152" s="253">
        <f>E152*H152</f>
        <v>0</v>
      </c>
      <c r="J152" s="174">
        <f>G152+I152</f>
        <v>0</v>
      </c>
      <c r="K152" s="250"/>
      <c r="L152" s="250"/>
      <c r="M152" s="250"/>
    </row>
    <row r="153" spans="1:13" s="251" customFormat="1" ht="46.75" customHeight="1">
      <c r="A153" s="43">
        <v>6</v>
      </c>
      <c r="B153" s="175"/>
      <c r="C153" s="171" t="s">
        <v>142</v>
      </c>
      <c r="D153" s="127" t="s">
        <v>11</v>
      </c>
      <c r="E153" s="216">
        <v>342.7</v>
      </c>
      <c r="F153" s="268"/>
      <c r="G153" s="252">
        <f>F153*E153</f>
        <v>0</v>
      </c>
      <c r="H153" s="271"/>
      <c r="I153" s="253">
        <f>E153*H153</f>
        <v>0</v>
      </c>
      <c r="J153" s="174">
        <f>G153+I153</f>
        <v>0</v>
      </c>
      <c r="K153" s="250"/>
      <c r="L153" s="250"/>
      <c r="M153" s="250"/>
    </row>
    <row r="154" spans="1:13" ht="15" customHeight="1">
      <c r="A154" s="43">
        <v>7</v>
      </c>
      <c r="B154" s="125"/>
      <c r="C154" s="171" t="s">
        <v>165</v>
      </c>
      <c r="D154" s="127" t="s">
        <v>18</v>
      </c>
      <c r="E154" s="216">
        <v>6</v>
      </c>
      <c r="F154" s="172"/>
      <c r="G154" s="173"/>
      <c r="H154" s="271"/>
      <c r="I154" s="130">
        <f>H154*E154</f>
        <v>0</v>
      </c>
      <c r="J154" s="174">
        <f>I154</f>
        <v>0</v>
      </c>
      <c r="K154" s="22"/>
      <c r="L154" s="22"/>
      <c r="M154" s="22"/>
    </row>
    <row r="155" spans="1:13" ht="15" customHeight="1">
      <c r="A155" s="43"/>
      <c r="B155" s="175"/>
      <c r="C155" s="176" t="s">
        <v>31</v>
      </c>
      <c r="D155" s="177"/>
      <c r="E155" s="216"/>
      <c r="F155" s="183"/>
      <c r="G155" s="178">
        <f>SUM(G151:G153)</f>
        <v>0</v>
      </c>
      <c r="H155" s="174"/>
      <c r="I155" s="179">
        <f>SUM(I151:I153)</f>
        <v>0</v>
      </c>
      <c r="J155" s="178">
        <f>SUM(J150:J154)</f>
        <v>0</v>
      </c>
      <c r="K155" s="22"/>
      <c r="L155" s="22"/>
      <c r="M155" s="22"/>
    </row>
    <row r="156" spans="1:13" ht="15" customHeight="1">
      <c r="A156" s="43"/>
      <c r="B156" s="180"/>
      <c r="C156" s="176" t="s">
        <v>25</v>
      </c>
      <c r="D156" s="177"/>
      <c r="E156" s="216"/>
      <c r="F156" s="184"/>
      <c r="G156" s="173"/>
      <c r="H156" s="174"/>
      <c r="I156" s="130"/>
      <c r="J156" s="174"/>
      <c r="K156" s="22"/>
      <c r="L156" s="22"/>
      <c r="M156" s="22"/>
    </row>
    <row r="157" spans="1:13" ht="15" customHeight="1">
      <c r="A157" s="43">
        <v>8</v>
      </c>
      <c r="B157" s="44"/>
      <c r="C157" s="79" t="s">
        <v>64</v>
      </c>
      <c r="D157" s="122" t="s">
        <v>11</v>
      </c>
      <c r="E157" s="218">
        <v>323.60000000000002</v>
      </c>
      <c r="F157" s="48">
        <v>0</v>
      </c>
      <c r="G157" s="49">
        <f>E157*F157</f>
        <v>0</v>
      </c>
      <c r="H157" s="262"/>
      <c r="I157" s="49">
        <f t="shared" ref="I157:I166" si="48">E157*H157</f>
        <v>0</v>
      </c>
      <c r="J157" s="50">
        <f t="shared" ref="J157:J166" si="49">G157+I157</f>
        <v>0</v>
      </c>
      <c r="K157" s="22"/>
      <c r="L157" s="22"/>
      <c r="M157" s="22"/>
    </row>
    <row r="158" spans="1:13" ht="15" customHeight="1">
      <c r="A158" s="43">
        <v>9</v>
      </c>
      <c r="B158" s="44"/>
      <c r="C158" s="79" t="s">
        <v>110</v>
      </c>
      <c r="D158" s="122" t="s">
        <v>11</v>
      </c>
      <c r="E158" s="218">
        <v>12.1</v>
      </c>
      <c r="F158" s="48">
        <v>0</v>
      </c>
      <c r="G158" s="49">
        <f>E158*F158</f>
        <v>0</v>
      </c>
      <c r="H158" s="262"/>
      <c r="I158" s="49">
        <f t="shared" si="48"/>
        <v>0</v>
      </c>
      <c r="J158" s="50">
        <f t="shared" si="49"/>
        <v>0</v>
      </c>
      <c r="K158" s="22"/>
      <c r="L158" s="22"/>
      <c r="M158" s="22"/>
    </row>
    <row r="159" spans="1:13" ht="15" customHeight="1">
      <c r="A159" s="43">
        <v>10</v>
      </c>
      <c r="B159" s="44"/>
      <c r="C159" s="79" t="s">
        <v>53</v>
      </c>
      <c r="D159" s="122" t="s">
        <v>11</v>
      </c>
      <c r="E159" s="218">
        <v>11</v>
      </c>
      <c r="F159" s="48">
        <v>0</v>
      </c>
      <c r="G159" s="49">
        <f>E159*F159</f>
        <v>0</v>
      </c>
      <c r="H159" s="262"/>
      <c r="I159" s="49">
        <f t="shared" si="48"/>
        <v>0</v>
      </c>
      <c r="J159" s="50">
        <f t="shared" si="49"/>
        <v>0</v>
      </c>
      <c r="K159" s="22"/>
      <c r="L159" s="22"/>
      <c r="M159" s="22"/>
    </row>
    <row r="160" spans="1:13" ht="15" customHeight="1">
      <c r="A160" s="43">
        <v>11</v>
      </c>
      <c r="B160" s="125"/>
      <c r="C160" s="171" t="s">
        <v>129</v>
      </c>
      <c r="D160" s="127" t="s">
        <v>11</v>
      </c>
      <c r="E160" s="216">
        <v>240</v>
      </c>
      <c r="F160" s="172">
        <v>0</v>
      </c>
      <c r="G160" s="173">
        <f t="shared" ref="G160:G166" si="50">F160*E160</f>
        <v>0</v>
      </c>
      <c r="H160" s="271"/>
      <c r="I160" s="130">
        <f t="shared" si="48"/>
        <v>0</v>
      </c>
      <c r="J160" s="174">
        <f t="shared" si="49"/>
        <v>0</v>
      </c>
      <c r="K160" s="22"/>
      <c r="L160" s="22"/>
      <c r="M160" s="22"/>
    </row>
    <row r="161" spans="1:13" s="251" customFormat="1" ht="30.5" customHeight="1">
      <c r="A161" s="43">
        <v>12</v>
      </c>
      <c r="B161" s="175"/>
      <c r="C161" s="171" t="s">
        <v>130</v>
      </c>
      <c r="D161" s="127" t="s">
        <v>11</v>
      </c>
      <c r="E161" s="216">
        <v>102.7</v>
      </c>
      <c r="F161" s="268"/>
      <c r="G161" s="252">
        <f t="shared" si="50"/>
        <v>0</v>
      </c>
      <c r="H161" s="271"/>
      <c r="I161" s="253">
        <f t="shared" si="48"/>
        <v>0</v>
      </c>
      <c r="J161" s="174">
        <f t="shared" si="49"/>
        <v>0</v>
      </c>
      <c r="K161" s="250"/>
      <c r="L161" s="250"/>
      <c r="M161" s="250"/>
    </row>
    <row r="162" spans="1:13" s="251" customFormat="1" ht="30.5" customHeight="1">
      <c r="A162" s="43">
        <v>13</v>
      </c>
      <c r="B162" s="175"/>
      <c r="C162" s="171" t="s">
        <v>131</v>
      </c>
      <c r="D162" s="127" t="s">
        <v>11</v>
      </c>
      <c r="E162" s="216">
        <v>342.7</v>
      </c>
      <c r="F162" s="268"/>
      <c r="G162" s="252">
        <f t="shared" si="50"/>
        <v>0</v>
      </c>
      <c r="H162" s="271"/>
      <c r="I162" s="253">
        <f t="shared" si="48"/>
        <v>0</v>
      </c>
      <c r="J162" s="174">
        <f t="shared" si="49"/>
        <v>0</v>
      </c>
      <c r="K162" s="250"/>
      <c r="L162" s="250"/>
      <c r="M162" s="250"/>
    </row>
    <row r="163" spans="1:13" ht="15" customHeight="1">
      <c r="A163" s="43">
        <v>14</v>
      </c>
      <c r="B163" s="125"/>
      <c r="C163" s="171" t="s">
        <v>132</v>
      </c>
      <c r="D163" s="127" t="s">
        <v>0</v>
      </c>
      <c r="E163" s="216">
        <v>600</v>
      </c>
      <c r="F163" s="268"/>
      <c r="G163" s="173">
        <f t="shared" si="50"/>
        <v>0</v>
      </c>
      <c r="H163" s="271"/>
      <c r="I163" s="130">
        <f t="shared" si="48"/>
        <v>0</v>
      </c>
      <c r="J163" s="174">
        <f t="shared" si="49"/>
        <v>0</v>
      </c>
      <c r="K163" s="22"/>
      <c r="L163" s="22"/>
      <c r="M163" s="22"/>
    </row>
    <row r="164" spans="1:13" ht="15" customHeight="1">
      <c r="A164" s="43">
        <v>15</v>
      </c>
      <c r="B164" s="125"/>
      <c r="C164" s="126" t="s">
        <v>116</v>
      </c>
      <c r="D164" s="127" t="s">
        <v>11</v>
      </c>
      <c r="E164" s="128">
        <v>12.1</v>
      </c>
      <c r="F164" s="269"/>
      <c r="G164" s="130">
        <f>F164*E164</f>
        <v>0</v>
      </c>
      <c r="H164" s="269"/>
      <c r="I164" s="131">
        <f t="shared" si="48"/>
        <v>0</v>
      </c>
      <c r="J164" s="129">
        <f t="shared" si="49"/>
        <v>0</v>
      </c>
      <c r="K164" s="22"/>
      <c r="L164" s="22"/>
      <c r="M164" s="22"/>
    </row>
    <row r="165" spans="1:13" ht="15" customHeight="1">
      <c r="A165" s="43">
        <v>16</v>
      </c>
      <c r="B165" s="125"/>
      <c r="C165" s="171" t="s">
        <v>111</v>
      </c>
      <c r="D165" s="127" t="s">
        <v>26</v>
      </c>
      <c r="E165" s="216">
        <v>16.3</v>
      </c>
      <c r="F165" s="268"/>
      <c r="G165" s="173">
        <f t="shared" ref="G165" si="51">F165*E165</f>
        <v>0</v>
      </c>
      <c r="H165" s="174">
        <v>0</v>
      </c>
      <c r="I165" s="130">
        <f t="shared" ref="I165" si="52">E165*H165</f>
        <v>0</v>
      </c>
      <c r="J165" s="174">
        <f t="shared" ref="J165" si="53">G165+I165</f>
        <v>0</v>
      </c>
      <c r="K165" s="22"/>
      <c r="L165" s="22"/>
      <c r="M165" s="22"/>
    </row>
    <row r="166" spans="1:13" ht="15" customHeight="1">
      <c r="A166" s="43">
        <v>17</v>
      </c>
      <c r="B166" s="125"/>
      <c r="C166" s="171" t="s">
        <v>39</v>
      </c>
      <c r="D166" s="127" t="s">
        <v>26</v>
      </c>
      <c r="E166" s="216">
        <v>2.6</v>
      </c>
      <c r="F166" s="172">
        <v>0</v>
      </c>
      <c r="G166" s="173">
        <f t="shared" si="50"/>
        <v>0</v>
      </c>
      <c r="H166" s="271"/>
      <c r="I166" s="130">
        <f t="shared" si="48"/>
        <v>0</v>
      </c>
      <c r="J166" s="174">
        <f t="shared" si="49"/>
        <v>0</v>
      </c>
      <c r="K166" s="22"/>
      <c r="L166" s="22"/>
      <c r="M166" s="22"/>
    </row>
    <row r="167" spans="1:13" ht="15" customHeight="1">
      <c r="A167" s="43">
        <v>18</v>
      </c>
      <c r="B167" s="125"/>
      <c r="C167" s="171" t="s">
        <v>112</v>
      </c>
      <c r="D167" s="127" t="s">
        <v>18</v>
      </c>
      <c r="E167" s="216">
        <v>10</v>
      </c>
      <c r="F167" s="172"/>
      <c r="G167" s="173"/>
      <c r="H167" s="271"/>
      <c r="I167" s="130">
        <f>H167*E167</f>
        <v>0</v>
      </c>
      <c r="J167" s="174">
        <f>I167</f>
        <v>0</v>
      </c>
      <c r="K167" s="22"/>
      <c r="L167" s="22"/>
      <c r="M167" s="22"/>
    </row>
    <row r="168" spans="1:13" ht="15" customHeight="1">
      <c r="A168" s="43"/>
      <c r="B168" s="175"/>
      <c r="C168" s="176" t="s">
        <v>32</v>
      </c>
      <c r="D168" s="177"/>
      <c r="E168" s="216"/>
      <c r="F168" s="183"/>
      <c r="G168" s="178">
        <f>SUM(G157:G167)</f>
        <v>0</v>
      </c>
      <c r="H168" s="174"/>
      <c r="I168" s="179">
        <f>SUM(I157:I167)</f>
        <v>0</v>
      </c>
      <c r="J168" s="178">
        <f>SUM(J157:J167)</f>
        <v>0</v>
      </c>
      <c r="K168" s="22"/>
      <c r="L168" s="22"/>
      <c r="M168" s="22"/>
    </row>
    <row r="169" spans="1:13" ht="15" customHeight="1">
      <c r="A169" s="43"/>
      <c r="B169" s="180"/>
      <c r="C169" s="176" t="s">
        <v>27</v>
      </c>
      <c r="D169" s="177"/>
      <c r="E169" s="216"/>
      <c r="F169" s="184"/>
      <c r="G169" s="173"/>
      <c r="H169" s="174"/>
      <c r="I169" s="130"/>
      <c r="J169" s="174"/>
      <c r="K169" s="22"/>
      <c r="L169" s="22"/>
      <c r="M169" s="22"/>
    </row>
    <row r="170" spans="1:13" ht="15" customHeight="1">
      <c r="A170" s="43">
        <v>19</v>
      </c>
      <c r="B170" s="125"/>
      <c r="C170" s="171" t="s">
        <v>166</v>
      </c>
      <c r="D170" s="127" t="s">
        <v>0</v>
      </c>
      <c r="E170" s="216">
        <v>42.5</v>
      </c>
      <c r="F170" s="268"/>
      <c r="G170" s="173">
        <f>F170*E170</f>
        <v>0</v>
      </c>
      <c r="H170" s="271"/>
      <c r="I170" s="130">
        <f>E170*H170</f>
        <v>0</v>
      </c>
      <c r="J170" s="174">
        <f>G170+I170</f>
        <v>0</v>
      </c>
      <c r="K170" s="22"/>
      <c r="L170" s="22"/>
      <c r="M170" s="22"/>
    </row>
    <row r="171" spans="1:13" ht="15" customHeight="1">
      <c r="A171" s="43">
        <v>20</v>
      </c>
      <c r="B171" s="125"/>
      <c r="C171" s="171" t="s">
        <v>113</v>
      </c>
      <c r="D171" s="127" t="s">
        <v>0</v>
      </c>
      <c r="E171" s="216">
        <v>25.2</v>
      </c>
      <c r="F171" s="268"/>
      <c r="G171" s="173">
        <f>F171*E171</f>
        <v>0</v>
      </c>
      <c r="H171" s="271"/>
      <c r="I171" s="130">
        <f>E171*H171</f>
        <v>0</v>
      </c>
      <c r="J171" s="174">
        <f>G171+I171</f>
        <v>0</v>
      </c>
      <c r="K171" s="22"/>
      <c r="L171" s="22"/>
      <c r="M171" s="22"/>
    </row>
    <row r="172" spans="1:13" ht="15" customHeight="1">
      <c r="A172" s="43">
        <v>21</v>
      </c>
      <c r="B172" s="125"/>
      <c r="C172" s="171" t="s">
        <v>28</v>
      </c>
      <c r="D172" s="127" t="s">
        <v>18</v>
      </c>
      <c r="E172" s="216">
        <v>6</v>
      </c>
      <c r="F172" s="172">
        <v>0</v>
      </c>
      <c r="G172" s="173">
        <f>F172*E172</f>
        <v>0</v>
      </c>
      <c r="H172" s="271"/>
      <c r="I172" s="130">
        <f>E172*H172</f>
        <v>0</v>
      </c>
      <c r="J172" s="174">
        <f>G172+I172</f>
        <v>0</v>
      </c>
      <c r="K172" s="22"/>
      <c r="L172" s="22"/>
      <c r="M172" s="22"/>
    </row>
    <row r="173" spans="1:13" ht="15" customHeight="1">
      <c r="A173" s="43"/>
      <c r="B173" s="175"/>
      <c r="C173" s="176" t="s">
        <v>33</v>
      </c>
      <c r="D173" s="177"/>
      <c r="E173" s="216"/>
      <c r="F173" s="183"/>
      <c r="G173" s="178">
        <f>SUM(G170:G172)</f>
        <v>0</v>
      </c>
      <c r="H173" s="174"/>
      <c r="I173" s="179">
        <f>SUM(I169:I172)</f>
        <v>0</v>
      </c>
      <c r="J173" s="178">
        <f>SUM(J169:J172)</f>
        <v>0</v>
      </c>
      <c r="K173" s="22"/>
      <c r="L173" s="22"/>
      <c r="M173" s="22"/>
    </row>
    <row r="174" spans="1:13" ht="15" customHeight="1">
      <c r="A174" s="43"/>
      <c r="B174" s="180"/>
      <c r="C174" s="176" t="s">
        <v>29</v>
      </c>
      <c r="D174" s="177"/>
      <c r="E174" s="216"/>
      <c r="F174" s="184"/>
      <c r="G174" s="173"/>
      <c r="H174" s="174"/>
      <c r="I174" s="130"/>
      <c r="J174" s="174"/>
      <c r="K174" s="22"/>
      <c r="L174" s="22"/>
      <c r="M174" s="22"/>
    </row>
    <row r="175" spans="1:13" ht="15" customHeight="1">
      <c r="A175" s="43">
        <v>22</v>
      </c>
      <c r="B175" s="44"/>
      <c r="C175" s="181" t="s">
        <v>52</v>
      </c>
      <c r="D175" s="122" t="s">
        <v>11</v>
      </c>
      <c r="E175" s="217">
        <v>342.7</v>
      </c>
      <c r="F175" s="267"/>
      <c r="G175" s="78">
        <f>E175*F175</f>
        <v>0</v>
      </c>
      <c r="H175" s="262"/>
      <c r="I175" s="124">
        <f t="shared" ref="I175:I180" si="54">E175*H175</f>
        <v>0</v>
      </c>
      <c r="J175" s="78">
        <f t="shared" ref="J175:J180" si="55">G175+I175</f>
        <v>0</v>
      </c>
      <c r="K175" s="22"/>
      <c r="L175" s="22"/>
      <c r="M175" s="22"/>
    </row>
    <row r="176" spans="1:13" ht="15" customHeight="1">
      <c r="A176" s="43">
        <v>23</v>
      </c>
      <c r="B176" s="44"/>
      <c r="C176" s="181" t="s">
        <v>62</v>
      </c>
      <c r="D176" s="122" t="s">
        <v>11</v>
      </c>
      <c r="E176" s="217">
        <v>342.7</v>
      </c>
      <c r="F176" s="267"/>
      <c r="G176" s="78">
        <f>E176*F176</f>
        <v>0</v>
      </c>
      <c r="H176" s="262"/>
      <c r="I176" s="124">
        <f t="shared" si="54"/>
        <v>0</v>
      </c>
      <c r="J176" s="78">
        <f t="shared" si="55"/>
        <v>0</v>
      </c>
      <c r="K176" s="22"/>
      <c r="L176" s="22"/>
      <c r="M176" s="22"/>
    </row>
    <row r="177" spans="1:13" ht="15" customHeight="1">
      <c r="A177" s="43">
        <v>24</v>
      </c>
      <c r="B177" s="125"/>
      <c r="C177" s="171" t="s">
        <v>135</v>
      </c>
      <c r="D177" s="127" t="s">
        <v>11</v>
      </c>
      <c r="E177" s="216">
        <v>342.7</v>
      </c>
      <c r="F177" s="268"/>
      <c r="G177" s="173">
        <f>F177*E177</f>
        <v>0</v>
      </c>
      <c r="H177" s="271"/>
      <c r="I177" s="130">
        <f t="shared" si="54"/>
        <v>0</v>
      </c>
      <c r="J177" s="174">
        <f t="shared" si="55"/>
        <v>0</v>
      </c>
      <c r="K177" s="22"/>
      <c r="L177" s="22"/>
      <c r="M177" s="22"/>
    </row>
    <row r="178" spans="1:13" ht="15" customHeight="1">
      <c r="A178" s="43">
        <v>25</v>
      </c>
      <c r="B178" s="125"/>
      <c r="C178" s="171" t="s">
        <v>114</v>
      </c>
      <c r="D178" s="127" t="s">
        <v>0</v>
      </c>
      <c r="E178" s="216">
        <v>8</v>
      </c>
      <c r="F178" s="270"/>
      <c r="G178" s="185">
        <f>F178*E178</f>
        <v>0</v>
      </c>
      <c r="H178" s="269"/>
      <c r="I178" s="131">
        <f t="shared" si="54"/>
        <v>0</v>
      </c>
      <c r="J178" s="129">
        <f t="shared" si="55"/>
        <v>0</v>
      </c>
      <c r="K178" s="22"/>
      <c r="L178" s="22"/>
      <c r="M178" s="22"/>
    </row>
    <row r="179" spans="1:13" ht="15" customHeight="1">
      <c r="A179" s="43">
        <v>26</v>
      </c>
      <c r="B179" s="75"/>
      <c r="C179" s="79" t="s">
        <v>115</v>
      </c>
      <c r="D179" s="46" t="s">
        <v>11</v>
      </c>
      <c r="E179" s="96">
        <v>342.7</v>
      </c>
      <c r="F179" s="262"/>
      <c r="G179" s="78">
        <f t="shared" ref="G179" si="56">E179*F179</f>
        <v>0</v>
      </c>
      <c r="H179" s="48">
        <v>0</v>
      </c>
      <c r="I179" s="78">
        <f t="shared" si="54"/>
        <v>0</v>
      </c>
      <c r="J179" s="78">
        <f t="shared" si="55"/>
        <v>0</v>
      </c>
      <c r="K179" s="22"/>
      <c r="L179" s="22"/>
      <c r="M179" s="22"/>
    </row>
    <row r="180" spans="1:13" ht="15" customHeight="1">
      <c r="A180" s="43">
        <v>27</v>
      </c>
      <c r="B180" s="125"/>
      <c r="C180" s="171" t="s">
        <v>45</v>
      </c>
      <c r="D180" s="127" t="s">
        <v>18</v>
      </c>
      <c r="E180" s="216">
        <v>10</v>
      </c>
      <c r="F180" s="172"/>
      <c r="G180" s="173">
        <f>F180*E180</f>
        <v>0</v>
      </c>
      <c r="H180" s="271"/>
      <c r="I180" s="130">
        <f t="shared" si="54"/>
        <v>0</v>
      </c>
      <c r="J180" s="174">
        <f t="shared" si="55"/>
        <v>0</v>
      </c>
      <c r="K180" s="22"/>
      <c r="L180" s="22"/>
      <c r="M180" s="22"/>
    </row>
    <row r="181" spans="1:13" ht="15" customHeight="1" thickBot="1">
      <c r="A181" s="43"/>
      <c r="B181" s="186"/>
      <c r="C181" s="187" t="s">
        <v>34</v>
      </c>
      <c r="D181" s="188"/>
      <c r="E181" s="219"/>
      <c r="F181" s="189"/>
      <c r="G181" s="190">
        <f>SUM(G175:G180)</f>
        <v>0</v>
      </c>
      <c r="H181" s="174"/>
      <c r="I181" s="179">
        <f>SUM(I175:I180)</f>
        <v>0</v>
      </c>
      <c r="J181" s="178">
        <f>SUM(J174:J180)</f>
        <v>0</v>
      </c>
      <c r="K181" s="22"/>
      <c r="L181" s="22"/>
      <c r="M181" s="22"/>
    </row>
    <row r="182" spans="1:13" ht="15" customHeight="1" thickBot="1">
      <c r="A182" s="134"/>
      <c r="B182" s="135" t="s">
        <v>183</v>
      </c>
      <c r="C182" s="102"/>
      <c r="D182" s="59"/>
      <c r="E182" s="60"/>
      <c r="F182" s="191"/>
      <c r="G182" s="138">
        <f>G181+G173+G168+G155+G149</f>
        <v>0</v>
      </c>
      <c r="H182" s="138"/>
      <c r="I182" s="137">
        <f>I181+I173+I168+I155+I149</f>
        <v>0</v>
      </c>
      <c r="J182" s="138">
        <f>J181+J173+J168+J155+J149</f>
        <v>0</v>
      </c>
      <c r="K182" s="22"/>
      <c r="L182" s="22"/>
      <c r="M182" s="22"/>
    </row>
    <row r="183" spans="1:13" ht="15" customHeight="1">
      <c r="A183" s="63"/>
      <c r="B183" s="21"/>
      <c r="C183" s="26"/>
      <c r="D183" s="23"/>
      <c r="E183" s="24"/>
      <c r="F183" s="157"/>
      <c r="G183" s="118"/>
      <c r="H183" s="118"/>
      <c r="I183" s="118"/>
      <c r="J183" s="118"/>
      <c r="K183" s="22"/>
      <c r="L183" s="22"/>
      <c r="M183" s="22"/>
    </row>
    <row r="184" spans="1:13" ht="15" customHeight="1">
      <c r="A184" s="63"/>
      <c r="B184" s="21"/>
      <c r="C184" s="26"/>
      <c r="D184" s="23"/>
      <c r="E184" s="24"/>
      <c r="F184" s="157"/>
      <c r="G184" s="118"/>
      <c r="H184" s="118"/>
      <c r="I184" s="118"/>
      <c r="J184" s="118"/>
      <c r="K184" s="22"/>
      <c r="L184" s="22"/>
      <c r="M184" s="22"/>
    </row>
    <row r="185" spans="1:13" ht="15" customHeight="1">
      <c r="A185" s="63"/>
      <c r="B185" s="156"/>
      <c r="C185" s="26"/>
      <c r="D185" s="23"/>
      <c r="E185" s="24"/>
      <c r="F185" s="157"/>
      <c r="G185" s="118"/>
      <c r="H185" s="118"/>
      <c r="I185" s="118"/>
      <c r="J185" s="118"/>
      <c r="K185" s="22"/>
      <c r="L185" s="22"/>
      <c r="M185" s="22"/>
    </row>
    <row r="186" spans="1:13" ht="15" customHeight="1" thickBot="1">
      <c r="A186" s="22"/>
      <c r="B186" s="156" t="s">
        <v>184</v>
      </c>
      <c r="C186" s="158"/>
      <c r="D186" s="159"/>
      <c r="E186" s="160"/>
      <c r="F186" s="159"/>
      <c r="G186" s="159"/>
      <c r="H186" s="22"/>
      <c r="I186" s="22"/>
      <c r="J186" s="22"/>
      <c r="K186" s="22"/>
      <c r="L186" s="22"/>
      <c r="M186" s="22"/>
    </row>
    <row r="187" spans="1:13" ht="15" customHeight="1" thickBot="1">
      <c r="A187" s="22"/>
      <c r="B187" s="233" t="s">
        <v>119</v>
      </c>
      <c r="C187" s="161"/>
      <c r="D187" s="162"/>
      <c r="E187" s="163"/>
      <c r="F187" s="278" t="s">
        <v>12</v>
      </c>
      <c r="G187" s="280"/>
      <c r="H187" s="278" t="s">
        <v>37</v>
      </c>
      <c r="I187" s="279"/>
      <c r="J187" s="32" t="s">
        <v>8</v>
      </c>
      <c r="K187" s="22"/>
      <c r="L187" s="22"/>
      <c r="M187" s="22"/>
    </row>
    <row r="188" spans="1:13" ht="15" customHeight="1" thickBot="1">
      <c r="A188" s="57" t="s">
        <v>2</v>
      </c>
      <c r="B188" s="110" t="s">
        <v>17</v>
      </c>
      <c r="C188" s="102" t="s">
        <v>3</v>
      </c>
      <c r="D188" s="32" t="s">
        <v>5</v>
      </c>
      <c r="E188" s="214" t="s">
        <v>9</v>
      </c>
      <c r="F188" s="236" t="s">
        <v>4</v>
      </c>
      <c r="G188" s="32" t="s">
        <v>6</v>
      </c>
      <c r="H188" s="32" t="s">
        <v>4</v>
      </c>
      <c r="I188" s="237" t="s">
        <v>6</v>
      </c>
      <c r="J188" s="32" t="s">
        <v>10</v>
      </c>
      <c r="K188" s="22"/>
      <c r="L188" s="22"/>
      <c r="M188" s="22"/>
    </row>
    <row r="189" spans="1:13" ht="15" customHeight="1">
      <c r="A189" s="43"/>
      <c r="B189" s="180"/>
      <c r="C189" s="176" t="s">
        <v>24</v>
      </c>
      <c r="D189" s="177"/>
      <c r="E189" s="216"/>
      <c r="F189" s="172"/>
      <c r="G189" s="173"/>
      <c r="H189" s="174"/>
      <c r="I189" s="130"/>
      <c r="J189" s="174"/>
      <c r="K189" s="22"/>
      <c r="L189" s="22"/>
      <c r="M189" s="22"/>
    </row>
    <row r="190" spans="1:13" s="251" customFormat="1" ht="32.5" customHeight="1">
      <c r="A190" s="43">
        <v>1</v>
      </c>
      <c r="B190" s="248"/>
      <c r="C190" s="246" t="s">
        <v>143</v>
      </c>
      <c r="D190" s="122" t="s">
        <v>11</v>
      </c>
      <c r="E190" s="249">
        <v>12.5</v>
      </c>
      <c r="F190" s="267"/>
      <c r="G190" s="78">
        <f>E190*F190</f>
        <v>0</v>
      </c>
      <c r="H190" s="262"/>
      <c r="I190" s="124">
        <f>E190*H190</f>
        <v>0</v>
      </c>
      <c r="J190" s="78">
        <f>G190+I190</f>
        <v>0</v>
      </c>
      <c r="K190" s="250"/>
      <c r="L190" s="250"/>
      <c r="M190" s="250"/>
    </row>
    <row r="191" spans="1:13" s="251" customFormat="1" ht="32.25" customHeight="1">
      <c r="A191" s="43">
        <v>2</v>
      </c>
      <c r="B191" s="175"/>
      <c r="C191" s="171" t="s">
        <v>144</v>
      </c>
      <c r="D191" s="127" t="s">
        <v>11</v>
      </c>
      <c r="E191" s="216">
        <v>124.4</v>
      </c>
      <c r="F191" s="268"/>
      <c r="G191" s="252">
        <f>F191*E191</f>
        <v>0</v>
      </c>
      <c r="H191" s="271"/>
      <c r="I191" s="253">
        <f>E191*H191</f>
        <v>0</v>
      </c>
      <c r="J191" s="174">
        <f>G191+I191</f>
        <v>0</v>
      </c>
      <c r="K191" s="250"/>
      <c r="L191" s="250"/>
      <c r="M191" s="250"/>
    </row>
    <row r="192" spans="1:13" s="251" customFormat="1" ht="32.25" customHeight="1">
      <c r="A192" s="43">
        <v>3</v>
      </c>
      <c r="B192" s="175"/>
      <c r="C192" s="171" t="s">
        <v>145</v>
      </c>
      <c r="D192" s="127" t="s">
        <v>11</v>
      </c>
      <c r="E192" s="216">
        <v>124.4</v>
      </c>
      <c r="F192" s="268"/>
      <c r="G192" s="252">
        <f>F192*E192</f>
        <v>0</v>
      </c>
      <c r="H192" s="271"/>
      <c r="I192" s="253">
        <f>E192*H192</f>
        <v>0</v>
      </c>
      <c r="J192" s="174">
        <f>G192+I192</f>
        <v>0</v>
      </c>
      <c r="K192" s="250"/>
      <c r="L192" s="250"/>
      <c r="M192" s="250"/>
    </row>
    <row r="193" spans="1:13" ht="15" customHeight="1">
      <c r="A193" s="43">
        <v>4</v>
      </c>
      <c r="B193" s="125"/>
      <c r="C193" s="171" t="s">
        <v>165</v>
      </c>
      <c r="D193" s="127" t="s">
        <v>18</v>
      </c>
      <c r="E193" s="216">
        <v>6</v>
      </c>
      <c r="F193" s="172"/>
      <c r="G193" s="173"/>
      <c r="H193" s="271"/>
      <c r="I193" s="130">
        <f>H193*E193</f>
        <v>0</v>
      </c>
      <c r="J193" s="174">
        <f>I193</f>
        <v>0</v>
      </c>
      <c r="K193" s="22"/>
      <c r="L193" s="22"/>
      <c r="M193" s="22"/>
    </row>
    <row r="194" spans="1:13" ht="16.25" customHeight="1">
      <c r="A194" s="43"/>
      <c r="B194" s="175"/>
      <c r="C194" s="176" t="s">
        <v>185</v>
      </c>
      <c r="D194" s="177"/>
      <c r="E194" s="216"/>
      <c r="F194" s="183"/>
      <c r="G194" s="178">
        <f>SUM(G190:G192)</f>
        <v>0</v>
      </c>
      <c r="H194" s="174"/>
      <c r="I194" s="179">
        <f>SUM(I190:I192)</f>
        <v>0</v>
      </c>
      <c r="J194" s="178">
        <f>SUM(J189:J193)</f>
        <v>0</v>
      </c>
      <c r="K194" s="22"/>
      <c r="L194" s="22"/>
      <c r="M194" s="22"/>
    </row>
    <row r="195" spans="1:13" ht="16.25" customHeight="1">
      <c r="A195" s="43"/>
      <c r="B195" s="180"/>
      <c r="C195" s="176" t="s">
        <v>25</v>
      </c>
      <c r="D195" s="177"/>
      <c r="E195" s="216"/>
      <c r="F195" s="184"/>
      <c r="G195" s="173"/>
      <c r="H195" s="174"/>
      <c r="I195" s="130"/>
      <c r="J195" s="174"/>
      <c r="K195" s="22"/>
      <c r="L195" s="22"/>
      <c r="M195" s="22"/>
    </row>
    <row r="196" spans="1:13" ht="16.25" customHeight="1">
      <c r="A196" s="43">
        <v>5</v>
      </c>
      <c r="B196" s="44"/>
      <c r="C196" s="79" t="s">
        <v>137</v>
      </c>
      <c r="D196" s="122" t="s">
        <v>11</v>
      </c>
      <c r="E196" s="218">
        <v>28.4</v>
      </c>
      <c r="F196" s="48">
        <v>0</v>
      </c>
      <c r="G196" s="49">
        <f>E196*F196</f>
        <v>0</v>
      </c>
      <c r="H196" s="262"/>
      <c r="I196" s="49">
        <f t="shared" ref="I196:I205" si="57">E196*H196</f>
        <v>0</v>
      </c>
      <c r="J196" s="50">
        <f t="shared" ref="J196:J205" si="58">G196+I196</f>
        <v>0</v>
      </c>
      <c r="K196" s="22"/>
      <c r="L196" s="22"/>
      <c r="M196" s="22"/>
    </row>
    <row r="197" spans="1:13" s="251" customFormat="1" ht="31.25" customHeight="1">
      <c r="A197" s="43">
        <v>6</v>
      </c>
      <c r="B197" s="175"/>
      <c r="C197" s="171" t="s">
        <v>139</v>
      </c>
      <c r="D197" s="127" t="s">
        <v>11</v>
      </c>
      <c r="E197" s="216">
        <v>15.2</v>
      </c>
      <c r="F197" s="172">
        <v>0</v>
      </c>
      <c r="G197" s="252">
        <f t="shared" ref="G197:G200" si="59">F197*E197</f>
        <v>0</v>
      </c>
      <c r="H197" s="271"/>
      <c r="I197" s="253">
        <f t="shared" si="57"/>
        <v>0</v>
      </c>
      <c r="J197" s="174">
        <f t="shared" si="58"/>
        <v>0</v>
      </c>
      <c r="K197" s="250"/>
      <c r="L197" s="250"/>
      <c r="M197" s="250"/>
    </row>
    <row r="198" spans="1:13" s="251" customFormat="1" ht="31.25" customHeight="1">
      <c r="A198" s="43">
        <v>7</v>
      </c>
      <c r="B198" s="175"/>
      <c r="C198" s="171" t="s">
        <v>138</v>
      </c>
      <c r="D198" s="127" t="s">
        <v>11</v>
      </c>
      <c r="E198" s="216">
        <v>15.2</v>
      </c>
      <c r="F198" s="268"/>
      <c r="G198" s="252">
        <f t="shared" ref="G198" si="60">F198*E198</f>
        <v>0</v>
      </c>
      <c r="H198" s="271"/>
      <c r="I198" s="253">
        <f t="shared" ref="I198" si="61">E198*H198</f>
        <v>0</v>
      </c>
      <c r="J198" s="174">
        <f t="shared" ref="J198" si="62">G198+I198</f>
        <v>0</v>
      </c>
      <c r="K198" s="250"/>
      <c r="L198" s="250"/>
      <c r="M198" s="250"/>
    </row>
    <row r="199" spans="1:13" ht="16" customHeight="1">
      <c r="A199" s="43">
        <v>8</v>
      </c>
      <c r="B199" s="125"/>
      <c r="C199" s="171" t="s">
        <v>120</v>
      </c>
      <c r="D199" s="127" t="s">
        <v>11</v>
      </c>
      <c r="E199" s="216">
        <v>124.4</v>
      </c>
      <c r="F199" s="268"/>
      <c r="G199" s="173">
        <f t="shared" si="59"/>
        <v>0</v>
      </c>
      <c r="H199" s="271"/>
      <c r="I199" s="130">
        <f t="shared" si="57"/>
        <v>0</v>
      </c>
      <c r="J199" s="174">
        <f t="shared" si="58"/>
        <v>0</v>
      </c>
      <c r="K199" s="22"/>
      <c r="L199" s="22"/>
      <c r="M199" s="22"/>
    </row>
    <row r="200" spans="1:13" ht="15" customHeight="1">
      <c r="A200" s="43">
        <v>9</v>
      </c>
      <c r="B200" s="125"/>
      <c r="C200" s="171" t="s">
        <v>133</v>
      </c>
      <c r="D200" s="127" t="s">
        <v>0</v>
      </c>
      <c r="E200" s="216">
        <v>208</v>
      </c>
      <c r="F200" s="268"/>
      <c r="G200" s="173">
        <f t="shared" si="59"/>
        <v>0</v>
      </c>
      <c r="H200" s="271"/>
      <c r="I200" s="130">
        <f t="shared" si="57"/>
        <v>0</v>
      </c>
      <c r="J200" s="174">
        <f t="shared" si="58"/>
        <v>0</v>
      </c>
      <c r="K200" s="22"/>
      <c r="L200" s="22"/>
      <c r="M200" s="22"/>
    </row>
    <row r="201" spans="1:13" ht="15" customHeight="1">
      <c r="A201" s="43">
        <v>10</v>
      </c>
      <c r="B201" s="125"/>
      <c r="C201" s="171" t="s">
        <v>134</v>
      </c>
      <c r="D201" s="127" t="s">
        <v>11</v>
      </c>
      <c r="E201" s="216">
        <v>124.4</v>
      </c>
      <c r="F201" s="268"/>
      <c r="G201" s="173">
        <f>F201*E201</f>
        <v>0</v>
      </c>
      <c r="H201" s="271"/>
      <c r="I201" s="130">
        <f t="shared" si="57"/>
        <v>0</v>
      </c>
      <c r="J201" s="174">
        <f t="shared" si="58"/>
        <v>0</v>
      </c>
      <c r="K201" s="22"/>
      <c r="L201" s="22"/>
      <c r="M201" s="22"/>
    </row>
    <row r="202" spans="1:13" ht="15" customHeight="1">
      <c r="A202" s="43">
        <v>11</v>
      </c>
      <c r="B202" s="125"/>
      <c r="C202" s="171" t="s">
        <v>136</v>
      </c>
      <c r="D202" s="127" t="s">
        <v>0</v>
      </c>
      <c r="E202" s="216">
        <v>71.400000000000006</v>
      </c>
      <c r="F202" s="270"/>
      <c r="G202" s="185">
        <f>F202*E202</f>
        <v>0</v>
      </c>
      <c r="H202" s="269"/>
      <c r="I202" s="131">
        <f t="shared" si="57"/>
        <v>0</v>
      </c>
      <c r="J202" s="129">
        <f t="shared" si="58"/>
        <v>0</v>
      </c>
      <c r="K202" s="22"/>
      <c r="L202" s="22"/>
      <c r="M202" s="22"/>
    </row>
    <row r="203" spans="1:13" ht="15" customHeight="1">
      <c r="A203" s="43">
        <v>12</v>
      </c>
      <c r="B203" s="75"/>
      <c r="C203" s="79" t="s">
        <v>115</v>
      </c>
      <c r="D203" s="46" t="s">
        <v>11</v>
      </c>
      <c r="E203" s="96">
        <v>124.4</v>
      </c>
      <c r="F203" s="262"/>
      <c r="G203" s="78">
        <f t="shared" ref="G203" si="63">E203*F203</f>
        <v>0</v>
      </c>
      <c r="H203" s="48">
        <v>0</v>
      </c>
      <c r="I203" s="78">
        <f t="shared" si="57"/>
        <v>0</v>
      </c>
      <c r="J203" s="78">
        <f t="shared" si="58"/>
        <v>0</v>
      </c>
      <c r="K203" s="22"/>
      <c r="L203" s="22"/>
      <c r="M203" s="22"/>
    </row>
    <row r="204" spans="1:13" ht="15" customHeight="1">
      <c r="A204" s="43">
        <v>13</v>
      </c>
      <c r="B204" s="125"/>
      <c r="C204" s="171" t="s">
        <v>111</v>
      </c>
      <c r="D204" s="127" t="s">
        <v>26</v>
      </c>
      <c r="E204" s="216">
        <v>2.7</v>
      </c>
      <c r="F204" s="268"/>
      <c r="G204" s="173">
        <f t="shared" ref="G204:G205" si="64">F204*E204</f>
        <v>0</v>
      </c>
      <c r="H204" s="174">
        <v>0</v>
      </c>
      <c r="I204" s="130">
        <f t="shared" si="57"/>
        <v>0</v>
      </c>
      <c r="J204" s="174">
        <f t="shared" si="58"/>
        <v>0</v>
      </c>
      <c r="K204" s="22"/>
      <c r="L204" s="22"/>
      <c r="M204" s="22"/>
    </row>
    <row r="205" spans="1:13" ht="15" customHeight="1">
      <c r="A205" s="43">
        <v>14</v>
      </c>
      <c r="B205" s="125"/>
      <c r="C205" s="171" t="s">
        <v>39</v>
      </c>
      <c r="D205" s="127" t="s">
        <v>26</v>
      </c>
      <c r="E205" s="216">
        <v>1</v>
      </c>
      <c r="F205" s="172">
        <v>0</v>
      </c>
      <c r="G205" s="173">
        <f t="shared" si="64"/>
        <v>0</v>
      </c>
      <c r="H205" s="271"/>
      <c r="I205" s="130">
        <f t="shared" si="57"/>
        <v>0</v>
      </c>
      <c r="J205" s="174">
        <f t="shared" si="58"/>
        <v>0</v>
      </c>
      <c r="K205" s="22"/>
      <c r="L205" s="22"/>
      <c r="M205" s="22"/>
    </row>
    <row r="206" spans="1:13" ht="15" customHeight="1">
      <c r="A206" s="43">
        <v>15</v>
      </c>
      <c r="B206" s="125"/>
      <c r="C206" s="171" t="s">
        <v>112</v>
      </c>
      <c r="D206" s="127" t="s">
        <v>18</v>
      </c>
      <c r="E206" s="216">
        <v>10</v>
      </c>
      <c r="F206" s="172"/>
      <c r="G206" s="173"/>
      <c r="H206" s="271"/>
      <c r="I206" s="130">
        <f>H206*E206</f>
        <v>0</v>
      </c>
      <c r="J206" s="174">
        <f>I206</f>
        <v>0</v>
      </c>
      <c r="K206" s="22"/>
      <c r="L206" s="22"/>
      <c r="M206" s="22"/>
    </row>
    <row r="207" spans="1:13" ht="15" customHeight="1" thickBot="1">
      <c r="A207" s="43"/>
      <c r="B207" s="175"/>
      <c r="C207" s="176" t="s">
        <v>186</v>
      </c>
      <c r="D207" s="177"/>
      <c r="E207" s="216"/>
      <c r="F207" s="183"/>
      <c r="G207" s="178">
        <f>SUM(G196:G206)</f>
        <v>0</v>
      </c>
      <c r="H207" s="174"/>
      <c r="I207" s="179">
        <f>SUM(I196:I206)</f>
        <v>0</v>
      </c>
      <c r="J207" s="178">
        <f>SUM(J196:J206)</f>
        <v>0</v>
      </c>
      <c r="K207" s="22"/>
      <c r="L207" s="22"/>
      <c r="M207" s="22"/>
    </row>
    <row r="208" spans="1:13" ht="15" customHeight="1" thickBot="1">
      <c r="A208" s="134"/>
      <c r="B208" s="135" t="s">
        <v>187</v>
      </c>
      <c r="C208" s="102"/>
      <c r="D208" s="59"/>
      <c r="E208" s="60"/>
      <c r="F208" s="191"/>
      <c r="G208" s="138">
        <f>G207+G194</f>
        <v>0</v>
      </c>
      <c r="H208" s="138"/>
      <c r="I208" s="138">
        <f>I207+I194</f>
        <v>0</v>
      </c>
      <c r="J208" s="138">
        <f>J207+J194</f>
        <v>0</v>
      </c>
      <c r="K208" s="22"/>
      <c r="L208" s="22"/>
      <c r="M208" s="22"/>
    </row>
    <row r="209" spans="1:13" ht="15" customHeight="1">
      <c r="A209" s="63"/>
      <c r="B209" s="21"/>
      <c r="C209" s="26"/>
      <c r="D209" s="23"/>
      <c r="E209" s="24"/>
      <c r="F209" s="157"/>
      <c r="G209" s="118"/>
      <c r="H209" s="118"/>
      <c r="I209" s="118"/>
      <c r="J209" s="118"/>
      <c r="K209" s="22"/>
      <c r="L209" s="22"/>
      <c r="M209" s="22"/>
    </row>
    <row r="210" spans="1:13" ht="15" customHeight="1">
      <c r="A210" s="63"/>
      <c r="B210" s="21"/>
      <c r="C210" s="26"/>
      <c r="D210" s="23"/>
      <c r="E210" s="24"/>
      <c r="F210" s="157"/>
      <c r="G210" s="118"/>
      <c r="H210" s="118"/>
      <c r="I210" s="118"/>
      <c r="J210" s="118"/>
      <c r="K210" s="22"/>
      <c r="L210" s="22"/>
      <c r="M210" s="22"/>
    </row>
    <row r="211" spans="1:13" ht="15" customHeight="1">
      <c r="A211" s="63"/>
      <c r="B211" s="21"/>
      <c r="C211" s="26"/>
      <c r="D211" s="23"/>
      <c r="E211" s="24"/>
      <c r="F211" s="157"/>
      <c r="G211" s="118"/>
      <c r="H211" s="118"/>
      <c r="I211" s="118"/>
      <c r="J211" s="118"/>
      <c r="K211" s="22"/>
      <c r="L211" s="22"/>
      <c r="M211" s="22"/>
    </row>
    <row r="212" spans="1:13" ht="15" customHeight="1" thickBot="1">
      <c r="A212" s="23"/>
      <c r="B212" s="21"/>
      <c r="C212" s="23"/>
      <c r="D212" s="23"/>
      <c r="E212" s="24"/>
      <c r="F212" s="23"/>
      <c r="G212" s="23"/>
      <c r="H212" s="23"/>
      <c r="I212" s="23"/>
      <c r="J212" s="118"/>
      <c r="K212" s="22"/>
      <c r="L212" s="22"/>
      <c r="M212" s="22"/>
    </row>
    <row r="213" spans="1:13" ht="15" customHeight="1" thickBot="1">
      <c r="A213" s="23"/>
      <c r="B213" s="21" t="s">
        <v>197</v>
      </c>
      <c r="C213" s="22"/>
      <c r="D213" s="23"/>
      <c r="E213" s="24"/>
      <c r="F213" s="281" t="s">
        <v>12</v>
      </c>
      <c r="G213" s="285"/>
      <c r="H213" s="281" t="s">
        <v>7</v>
      </c>
      <c r="I213" s="282"/>
      <c r="J213" s="32" t="s">
        <v>8</v>
      </c>
      <c r="K213" s="22"/>
      <c r="L213" s="22"/>
      <c r="M213" s="22"/>
    </row>
    <row r="214" spans="1:13" ht="15" customHeight="1" thickBot="1">
      <c r="A214" s="57" t="s">
        <v>2</v>
      </c>
      <c r="B214" s="110" t="s">
        <v>17</v>
      </c>
      <c r="C214" s="57" t="s">
        <v>3</v>
      </c>
      <c r="D214" s="32" t="s">
        <v>5</v>
      </c>
      <c r="E214" s="119" t="s">
        <v>9</v>
      </c>
      <c r="F214" s="32" t="s">
        <v>4</v>
      </c>
      <c r="G214" s="120" t="s">
        <v>6</v>
      </c>
      <c r="H214" s="32" t="s">
        <v>4</v>
      </c>
      <c r="I214" s="120" t="s">
        <v>6</v>
      </c>
      <c r="J214" s="32" t="s">
        <v>10</v>
      </c>
      <c r="K214" s="22"/>
      <c r="L214" s="22"/>
      <c r="M214" s="22"/>
    </row>
    <row r="215" spans="1:13" ht="15" customHeight="1">
      <c r="A215" s="101">
        <v>1</v>
      </c>
      <c r="B215" s="51"/>
      <c r="C215" s="90" t="s">
        <v>167</v>
      </c>
      <c r="D215" s="132"/>
      <c r="E215" s="133">
        <v>1</v>
      </c>
      <c r="F215" s="55">
        <v>0</v>
      </c>
      <c r="G215" s="124">
        <f t="shared" ref="G215:G216" si="65">E215*F215</f>
        <v>0</v>
      </c>
      <c r="H215" s="263"/>
      <c r="I215" s="124">
        <f>E215*H215</f>
        <v>0</v>
      </c>
      <c r="J215" s="78">
        <f>G215+I215</f>
        <v>0</v>
      </c>
      <c r="K215" s="22"/>
      <c r="L215" s="22"/>
      <c r="M215" s="22"/>
    </row>
    <row r="216" spans="1:13" ht="15" customHeight="1" thickBot="1">
      <c r="A216" s="101">
        <v>2</v>
      </c>
      <c r="B216" s="51"/>
      <c r="C216" s="90" t="s">
        <v>70</v>
      </c>
      <c r="D216" s="132"/>
      <c r="E216" s="133">
        <v>1</v>
      </c>
      <c r="F216" s="263"/>
      <c r="G216" s="124">
        <f t="shared" si="65"/>
        <v>0</v>
      </c>
      <c r="H216" s="263"/>
      <c r="I216" s="124">
        <f>E216*H216</f>
        <v>0</v>
      </c>
      <c r="J216" s="78">
        <f>G216+I216</f>
        <v>0</v>
      </c>
      <c r="K216" s="22"/>
      <c r="L216" s="22"/>
      <c r="M216" s="22"/>
    </row>
    <row r="217" spans="1:13" ht="15" customHeight="1" thickBot="1">
      <c r="A217" s="134"/>
      <c r="B217" s="135" t="s">
        <v>197</v>
      </c>
      <c r="C217" s="102"/>
      <c r="D217" s="59"/>
      <c r="E217" s="60"/>
      <c r="F217" s="136"/>
      <c r="G217" s="137">
        <f>SUM(G215:G216)</f>
        <v>0</v>
      </c>
      <c r="H217" s="138"/>
      <c r="I217" s="137">
        <f>SUM(I215:I216)</f>
        <v>0</v>
      </c>
      <c r="J217" s="138">
        <f>SUM(J215:J216)</f>
        <v>0</v>
      </c>
      <c r="K217" s="22"/>
      <c r="L217" s="22"/>
      <c r="M217" s="22"/>
    </row>
    <row r="218" spans="1:13" ht="15" customHeight="1">
      <c r="A218" s="23"/>
      <c r="B218" s="21"/>
      <c r="C218" s="23"/>
      <c r="D218" s="23"/>
      <c r="E218" s="24"/>
      <c r="F218" s="23"/>
      <c r="G218" s="23"/>
      <c r="H218" s="23"/>
      <c r="I218" s="23"/>
      <c r="J218" s="118"/>
      <c r="K218" s="22"/>
      <c r="L218" s="22"/>
      <c r="M218" s="22"/>
    </row>
    <row r="219" spans="1:13" ht="15" customHeight="1">
      <c r="A219" s="23"/>
      <c r="B219" s="21"/>
      <c r="C219" s="23"/>
      <c r="D219" s="23"/>
      <c r="E219" s="24"/>
      <c r="F219" s="23"/>
      <c r="G219" s="23"/>
      <c r="H219" s="23"/>
      <c r="I219" s="23"/>
      <c r="J219" s="118"/>
      <c r="K219" s="22"/>
      <c r="L219" s="22"/>
      <c r="M219" s="22"/>
    </row>
    <row r="220" spans="1:13" ht="15" customHeight="1">
      <c r="A220" s="23"/>
      <c r="B220" s="21"/>
      <c r="C220" s="23"/>
      <c r="D220" s="23"/>
      <c r="E220" s="24"/>
      <c r="F220" s="23"/>
      <c r="G220" s="23"/>
      <c r="H220" s="23"/>
      <c r="I220" s="23"/>
      <c r="J220" s="118"/>
      <c r="K220" s="22"/>
      <c r="L220" s="22"/>
      <c r="M220" s="22"/>
    </row>
    <row r="221" spans="1:13" ht="15" customHeight="1" thickBot="1">
      <c r="A221" s="23"/>
      <c r="B221" s="21"/>
      <c r="C221" s="23"/>
      <c r="D221" s="23"/>
      <c r="E221" s="24"/>
      <c r="F221" s="23"/>
      <c r="G221" s="23"/>
      <c r="H221" s="23"/>
      <c r="I221" s="23"/>
      <c r="J221" s="118"/>
      <c r="K221" s="22"/>
      <c r="L221" s="22"/>
      <c r="M221" s="22"/>
    </row>
    <row r="222" spans="1:13" ht="15" customHeight="1" thickBot="1">
      <c r="A222" s="63"/>
      <c r="B222" s="21" t="s">
        <v>198</v>
      </c>
      <c r="C222" s="22"/>
      <c r="D222" s="22"/>
      <c r="E222" s="103"/>
      <c r="F222" s="281" t="s">
        <v>12</v>
      </c>
      <c r="G222" s="282"/>
      <c r="H222" s="281" t="s">
        <v>7</v>
      </c>
      <c r="I222" s="282"/>
      <c r="J222" s="32" t="s">
        <v>8</v>
      </c>
      <c r="K222" s="22"/>
      <c r="L222" s="22"/>
      <c r="M222" s="22"/>
    </row>
    <row r="223" spans="1:13" ht="15" customHeight="1" thickBot="1">
      <c r="A223" s="57" t="s">
        <v>2</v>
      </c>
      <c r="B223" s="110" t="s">
        <v>17</v>
      </c>
      <c r="C223" s="57" t="s">
        <v>3</v>
      </c>
      <c r="D223" s="30" t="s">
        <v>5</v>
      </c>
      <c r="E223" s="139" t="s">
        <v>9</v>
      </c>
      <c r="F223" s="140" t="s">
        <v>4</v>
      </c>
      <c r="G223" s="140" t="s">
        <v>6</v>
      </c>
      <c r="H223" s="140" t="s">
        <v>4</v>
      </c>
      <c r="I223" s="140" t="s">
        <v>6</v>
      </c>
      <c r="J223" s="140" t="s">
        <v>10</v>
      </c>
      <c r="K223" s="22"/>
      <c r="L223" s="22"/>
      <c r="M223" s="22"/>
    </row>
    <row r="224" spans="1:13" ht="15" customHeight="1">
      <c r="A224" s="82"/>
      <c r="B224" s="44"/>
      <c r="C224" s="87"/>
      <c r="D224" s="76"/>
      <c r="E224" s="141"/>
      <c r="F224" s="142"/>
      <c r="G224" s="143"/>
      <c r="H224" s="142"/>
      <c r="I224" s="143"/>
      <c r="J224" s="143"/>
      <c r="K224" s="22"/>
      <c r="L224" s="22"/>
      <c r="M224" s="22"/>
    </row>
    <row r="225" spans="1:13" ht="15" customHeight="1">
      <c r="A225" s="43"/>
      <c r="B225" s="44"/>
      <c r="C225" s="87" t="s">
        <v>38</v>
      </c>
      <c r="D225" s="76"/>
      <c r="E225" s="144"/>
      <c r="F225" s="145"/>
      <c r="G225" s="145"/>
      <c r="H225" s="145"/>
      <c r="I225" s="145"/>
      <c r="J225" s="145"/>
      <c r="K225" s="22"/>
      <c r="L225" s="22"/>
      <c r="M225" s="22"/>
    </row>
    <row r="226" spans="1:13" ht="15" customHeight="1">
      <c r="A226" s="43">
        <v>1</v>
      </c>
      <c r="B226" s="75"/>
      <c r="C226" s="79" t="s">
        <v>40</v>
      </c>
      <c r="D226" s="76" t="s">
        <v>18</v>
      </c>
      <c r="E226" s="144">
        <v>7.5</v>
      </c>
      <c r="F226" s="146"/>
      <c r="G226" s="145">
        <f>E226*F226</f>
        <v>0</v>
      </c>
      <c r="H226" s="272"/>
      <c r="I226" s="147">
        <f>E226*H226</f>
        <v>0</v>
      </c>
      <c r="J226" s="147">
        <f>G226+I226</f>
        <v>0</v>
      </c>
      <c r="K226" s="22"/>
      <c r="L226" s="22"/>
      <c r="M226" s="22"/>
    </row>
    <row r="227" spans="1:13" ht="15" customHeight="1" thickBot="1">
      <c r="A227" s="43"/>
      <c r="B227" s="148"/>
      <c r="C227" s="87"/>
      <c r="D227" s="76"/>
      <c r="E227" s="149"/>
      <c r="F227" s="150"/>
      <c r="G227" s="151"/>
      <c r="H227" s="150"/>
      <c r="I227" s="152"/>
      <c r="J227" s="151"/>
      <c r="K227" s="22"/>
      <c r="L227" s="22"/>
      <c r="M227" s="22"/>
    </row>
    <row r="228" spans="1:13" ht="15" customHeight="1" thickBot="1">
      <c r="A228" s="107"/>
      <c r="B228" s="27" t="s">
        <v>199</v>
      </c>
      <c r="C228" s="109"/>
      <c r="D228" s="59"/>
      <c r="E228" s="153"/>
      <c r="F228" s="154"/>
      <c r="G228" s="155">
        <f>SUM(G224:G227)</f>
        <v>0</v>
      </c>
      <c r="H228" s="155"/>
      <c r="I228" s="155">
        <f>SUM(I224:I227)</f>
        <v>0</v>
      </c>
      <c r="J228" s="155">
        <f>SUM(J224:J227)</f>
        <v>0</v>
      </c>
      <c r="K228" s="22"/>
      <c r="L228" s="22"/>
      <c r="M228" s="22"/>
    </row>
    <row r="229" spans="1:13" ht="15" customHeight="1">
      <c r="A229" s="23"/>
      <c r="B229" s="23"/>
      <c r="C229" s="23"/>
      <c r="D229" s="23"/>
      <c r="E229" s="24"/>
      <c r="F229" s="23"/>
      <c r="G229" s="23"/>
      <c r="H229" s="23"/>
      <c r="I229" s="23"/>
      <c r="J229" s="23"/>
      <c r="K229" s="22"/>
      <c r="L229" s="22"/>
      <c r="M229" s="22"/>
    </row>
    <row r="230" spans="1:13" ht="15" customHeight="1">
      <c r="A230" s="23"/>
      <c r="B230" s="156" t="s">
        <v>195</v>
      </c>
      <c r="C230" s="22"/>
      <c r="D230" s="22"/>
      <c r="E230" s="103"/>
      <c r="F230" s="22"/>
      <c r="G230" s="22"/>
      <c r="H230" s="22"/>
      <c r="I230" s="22"/>
      <c r="J230" s="22"/>
      <c r="K230" s="22"/>
      <c r="L230" s="22"/>
      <c r="M230" s="22"/>
    </row>
    <row r="231" spans="1:13" ht="15" customHeight="1">
      <c r="A231" s="23"/>
      <c r="B231" s="21"/>
      <c r="C231" s="23"/>
      <c r="D231" s="23"/>
      <c r="E231" s="24"/>
      <c r="F231" s="23"/>
      <c r="G231" s="23"/>
      <c r="H231" s="23"/>
      <c r="I231" s="23"/>
      <c r="J231" s="118"/>
      <c r="K231" s="22"/>
      <c r="L231" s="22"/>
      <c r="M231" s="22"/>
    </row>
    <row r="232" spans="1:13" ht="15" customHeight="1">
      <c r="A232" s="23"/>
      <c r="B232" s="156"/>
      <c r="C232" s="22"/>
      <c r="D232" s="22"/>
      <c r="E232" s="103"/>
      <c r="F232" s="22"/>
      <c r="G232" s="22"/>
      <c r="H232" s="22"/>
      <c r="I232" s="22"/>
      <c r="J232" s="22"/>
      <c r="K232" s="22"/>
      <c r="L232" s="22"/>
      <c r="M232" s="22"/>
    </row>
    <row r="233" spans="1:13" ht="20.25" customHeight="1">
      <c r="A233" s="23"/>
      <c r="B233" s="227"/>
      <c r="C233" s="26"/>
      <c r="D233" s="23"/>
      <c r="E233" s="24"/>
      <c r="F233" s="157"/>
      <c r="G233" s="118"/>
      <c r="H233" s="118"/>
      <c r="I233" s="118"/>
      <c r="J233" s="118"/>
      <c r="K233" s="22"/>
      <c r="M233" s="22"/>
    </row>
    <row r="234" spans="1:13" ht="20.25" customHeight="1">
      <c r="A234" s="23"/>
      <c r="B234" s="227"/>
      <c r="C234" s="26"/>
      <c r="D234" s="23"/>
      <c r="E234" s="24"/>
      <c r="F234" s="157"/>
      <c r="G234" s="118"/>
      <c r="H234" s="118"/>
      <c r="I234" s="118"/>
      <c r="J234" s="118"/>
      <c r="K234" s="22"/>
      <c r="M234" s="22"/>
    </row>
    <row r="235" spans="1:13" ht="20.25" customHeight="1">
      <c r="A235" s="23"/>
      <c r="B235" s="227"/>
      <c r="C235" s="26"/>
      <c r="D235" s="23"/>
      <c r="E235" s="24"/>
      <c r="F235" s="157"/>
      <c r="G235" s="118"/>
      <c r="H235" s="118"/>
      <c r="I235" s="118"/>
      <c r="J235" s="118"/>
      <c r="K235" s="22"/>
      <c r="M235" s="22"/>
    </row>
    <row r="236" spans="1:13" ht="20.25" customHeight="1">
      <c r="A236" s="23"/>
      <c r="B236" s="227"/>
      <c r="C236" s="26"/>
      <c r="D236" s="23"/>
      <c r="E236" s="24"/>
      <c r="F236" s="157"/>
      <c r="G236" s="118"/>
      <c r="H236" s="118"/>
      <c r="I236" s="118"/>
      <c r="J236" s="118"/>
      <c r="K236" s="22"/>
      <c r="M236" s="22"/>
    </row>
    <row r="237" spans="1:13" ht="20.25" customHeight="1" thickBot="1">
      <c r="A237" s="23"/>
      <c r="B237" s="227"/>
      <c r="C237" s="26"/>
      <c r="D237" s="23"/>
      <c r="E237" s="24"/>
      <c r="F237" s="157"/>
      <c r="G237" s="118"/>
      <c r="H237" s="118"/>
      <c r="I237" s="118"/>
      <c r="J237" s="118"/>
      <c r="K237" s="22"/>
      <c r="M237" s="22"/>
    </row>
    <row r="238" spans="1:13" ht="15" customHeight="1">
      <c r="A238" s="22"/>
      <c r="B238" s="156" t="s">
        <v>69</v>
      </c>
      <c r="C238" s="22"/>
      <c r="D238" s="22"/>
      <c r="E238" s="103"/>
      <c r="F238" s="22"/>
      <c r="G238" s="140" t="s">
        <v>35</v>
      </c>
      <c r="H238" s="193"/>
      <c r="I238" s="63"/>
      <c r="J238" s="63"/>
      <c r="K238" s="22"/>
      <c r="M238" s="22"/>
    </row>
    <row r="239" spans="1:13" ht="15" customHeight="1">
      <c r="A239" s="22"/>
      <c r="B239" s="22"/>
      <c r="C239" s="22"/>
      <c r="D239" s="22"/>
      <c r="E239" s="103"/>
      <c r="F239" s="22"/>
      <c r="G239" s="194" t="s">
        <v>10</v>
      </c>
      <c r="H239" s="193"/>
      <c r="I239" s="63"/>
      <c r="J239" s="63"/>
    </row>
    <row r="240" spans="1:13" ht="15" customHeight="1" thickBot="1">
      <c r="A240" s="22"/>
      <c r="B240" s="22"/>
      <c r="C240" s="22"/>
      <c r="D240" s="22"/>
      <c r="E240" s="103"/>
      <c r="F240" s="22"/>
      <c r="G240" s="195" t="s">
        <v>8</v>
      </c>
      <c r="H240" s="193"/>
      <c r="I240" s="63"/>
      <c r="J240" s="63"/>
    </row>
    <row r="241" spans="1:10" ht="15" customHeight="1">
      <c r="A241" s="82">
        <v>1</v>
      </c>
      <c r="B241" s="196"/>
      <c r="C241" s="197" t="s">
        <v>50</v>
      </c>
      <c r="D241" s="197"/>
      <c r="E241" s="198"/>
      <c r="F241" s="197"/>
      <c r="G241" s="199">
        <f>J31</f>
        <v>0</v>
      </c>
      <c r="H241" s="157"/>
      <c r="I241" s="24"/>
      <c r="J241" s="157"/>
    </row>
    <row r="242" spans="1:10" ht="15" customHeight="1">
      <c r="A242" s="43">
        <v>2</v>
      </c>
      <c r="B242" s="200"/>
      <c r="C242" s="201" t="s">
        <v>61</v>
      </c>
      <c r="D242" s="201"/>
      <c r="E242" s="202"/>
      <c r="F242" s="201"/>
      <c r="G242" s="203">
        <f>J53</f>
        <v>0</v>
      </c>
      <c r="H242" s="157"/>
      <c r="I242" s="204"/>
      <c r="J242" s="157"/>
    </row>
    <row r="243" spans="1:10" ht="15" customHeight="1">
      <c r="A243" s="43">
        <v>3</v>
      </c>
      <c r="B243" s="200"/>
      <c r="C243" s="201" t="s">
        <v>51</v>
      </c>
      <c r="D243" s="201"/>
      <c r="E243" s="202"/>
      <c r="F243" s="201"/>
      <c r="G243" s="203">
        <f>J115</f>
        <v>0</v>
      </c>
      <c r="H243" s="157"/>
      <c r="I243" s="204"/>
      <c r="J243" s="118"/>
    </row>
    <row r="244" spans="1:10" ht="15" customHeight="1">
      <c r="A244" s="43">
        <v>4</v>
      </c>
      <c r="B244" s="205"/>
      <c r="C244" s="206" t="s">
        <v>46</v>
      </c>
      <c r="D244" s="201"/>
      <c r="E244" s="202"/>
      <c r="F244" s="201"/>
      <c r="G244" s="203">
        <f>J138</f>
        <v>0</v>
      </c>
      <c r="H244" s="157"/>
      <c r="I244" s="204"/>
      <c r="J244" s="157"/>
    </row>
    <row r="245" spans="1:10" ht="15" customHeight="1">
      <c r="A245" s="43">
        <v>5</v>
      </c>
      <c r="B245" s="200"/>
      <c r="C245" s="201" t="s">
        <v>189</v>
      </c>
      <c r="D245" s="201"/>
      <c r="E245" s="202"/>
      <c r="F245" s="201"/>
      <c r="G245" s="203">
        <f>J182</f>
        <v>0</v>
      </c>
      <c r="H245" s="157"/>
      <c r="I245" s="204"/>
      <c r="J245" s="157"/>
    </row>
    <row r="246" spans="1:10" ht="15" customHeight="1">
      <c r="A246" s="74">
        <v>6</v>
      </c>
      <c r="B246" s="200"/>
      <c r="C246" s="44" t="s">
        <v>188</v>
      </c>
      <c r="D246" s="201"/>
      <c r="E246" s="202"/>
      <c r="F246" s="201"/>
      <c r="G246" s="208">
        <f>J208</f>
        <v>0</v>
      </c>
      <c r="H246" s="157"/>
      <c r="I246" s="204"/>
      <c r="J246" s="157"/>
    </row>
    <row r="247" spans="1:10" ht="15" customHeight="1">
      <c r="A247" s="74">
        <v>7</v>
      </c>
      <c r="B247" s="200"/>
      <c r="C247" s="207" t="s">
        <v>190</v>
      </c>
      <c r="D247" s="207"/>
      <c r="E247" s="209"/>
      <c r="F247" s="207"/>
      <c r="G247" s="203">
        <f>J217</f>
        <v>0</v>
      </c>
      <c r="H247" s="64"/>
      <c r="I247" s="24"/>
      <c r="J247" s="157"/>
    </row>
    <row r="248" spans="1:10" ht="15" customHeight="1" thickBot="1">
      <c r="A248" s="88">
        <v>8</v>
      </c>
      <c r="B248" s="205"/>
      <c r="C248" s="23" t="s">
        <v>191</v>
      </c>
      <c r="D248" s="23"/>
      <c r="E248" s="24"/>
      <c r="F248" s="23"/>
      <c r="G248" s="234">
        <f>J228</f>
        <v>0</v>
      </c>
      <c r="H248" s="64"/>
      <c r="I248" s="24"/>
      <c r="J248" s="157"/>
    </row>
    <row r="249" spans="1:10" ht="15" customHeight="1" thickBot="1">
      <c r="A249" s="259"/>
      <c r="B249" s="29" t="s">
        <v>196</v>
      </c>
      <c r="C249" s="59"/>
      <c r="D249" s="59"/>
      <c r="E249" s="220"/>
      <c r="F249" s="59"/>
      <c r="G249" s="62">
        <f>SUM(G241:G248)</f>
        <v>0</v>
      </c>
      <c r="H249" s="118"/>
      <c r="I249" s="204"/>
      <c r="J249" s="118"/>
    </row>
    <row r="250" spans="1:10" ht="15" customHeight="1">
      <c r="A250" s="22"/>
      <c r="B250" s="192"/>
      <c r="C250" s="22"/>
      <c r="D250" s="22"/>
      <c r="E250" s="103"/>
      <c r="F250" s="22"/>
      <c r="G250" s="210"/>
      <c r="H250" s="23"/>
      <c r="I250" s="210"/>
      <c r="J250" s="23"/>
    </row>
    <row r="251" spans="1:10" ht="15" customHeight="1" thickBot="1">
      <c r="A251" s="22"/>
      <c r="B251" s="192"/>
      <c r="C251" s="22"/>
      <c r="D251" s="22"/>
      <c r="E251" s="103"/>
      <c r="F251" s="22"/>
      <c r="G251" s="210"/>
      <c r="H251" s="22"/>
      <c r="I251" s="210"/>
      <c r="J251" s="23"/>
    </row>
    <row r="252" spans="1:10" ht="15" customHeight="1" thickBot="1">
      <c r="A252" s="260"/>
      <c r="B252" s="28" t="s">
        <v>204</v>
      </c>
      <c r="C252" s="59"/>
      <c r="D252" s="59"/>
      <c r="E252" s="220"/>
      <c r="F252" s="59"/>
      <c r="G252" s="261">
        <f>G249</f>
        <v>0</v>
      </c>
      <c r="H252" s="192" t="s">
        <v>36</v>
      </c>
      <c r="I252" s="211"/>
      <c r="J252" s="212"/>
    </row>
    <row r="253" spans="1:10" ht="15" customHeight="1" thickBot="1">
      <c r="A253" s="22"/>
      <c r="B253" s="26"/>
      <c r="C253" s="23"/>
      <c r="D253" s="23"/>
      <c r="E253" s="24"/>
      <c r="F253" s="23"/>
      <c r="G253" s="210"/>
      <c r="H253" s="192"/>
      <c r="I253" s="211"/>
      <c r="J253" s="212"/>
    </row>
    <row r="254" spans="1:10" ht="15" customHeight="1" thickBot="1">
      <c r="A254" s="260"/>
      <c r="B254" s="28" t="s">
        <v>205</v>
      </c>
      <c r="C254" s="59"/>
      <c r="D254" s="59"/>
      <c r="E254" s="220"/>
      <c r="F254" s="59"/>
      <c r="G254" s="261">
        <f>G252*1.21</f>
        <v>0</v>
      </c>
      <c r="H254" s="192" t="s">
        <v>36</v>
      </c>
      <c r="I254" s="211"/>
      <c r="J254" s="212"/>
    </row>
    <row r="255" spans="1:10" ht="15" customHeight="1">
      <c r="A255" s="22"/>
      <c r="B255" s="23"/>
      <c r="C255" s="22"/>
      <c r="D255" s="23"/>
      <c r="E255" s="24"/>
      <c r="F255" s="22"/>
      <c r="G255" s="22"/>
      <c r="H255" s="22"/>
      <c r="I255" s="192"/>
      <c r="J255" s="192"/>
    </row>
    <row r="256" spans="1:10" ht="15" customHeight="1">
      <c r="A256" s="225"/>
      <c r="B256" s="225"/>
      <c r="C256" s="225"/>
      <c r="D256" s="225"/>
      <c r="E256" s="226"/>
      <c r="F256" s="225"/>
      <c r="G256" s="225"/>
      <c r="H256" s="225"/>
      <c r="I256" s="192"/>
      <c r="J256" s="192"/>
    </row>
    <row r="257" spans="1:12" ht="15" customHeight="1">
      <c r="A257" s="225"/>
      <c r="B257" s="273" t="s">
        <v>192</v>
      </c>
      <c r="C257" s="225"/>
      <c r="D257" s="225"/>
      <c r="E257" s="226"/>
      <c r="F257" s="225"/>
      <c r="G257" s="225"/>
      <c r="H257" s="225"/>
      <c r="I257" s="192"/>
      <c r="J257" s="192"/>
    </row>
    <row r="258" spans="1:12" ht="15" customHeight="1">
      <c r="A258" s="225"/>
      <c r="B258" s="225"/>
      <c r="C258" s="225"/>
      <c r="D258" s="225"/>
      <c r="E258" s="226"/>
      <c r="F258" s="225"/>
      <c r="G258" s="225"/>
      <c r="H258" s="225"/>
      <c r="I258" s="192"/>
      <c r="J258" s="192"/>
    </row>
    <row r="259" spans="1:12" s="231" customFormat="1" ht="18" customHeight="1">
      <c r="A259" s="274"/>
      <c r="B259" s="273" t="s">
        <v>71</v>
      </c>
      <c r="C259" s="274"/>
      <c r="D259" s="274"/>
      <c r="E259" s="275"/>
      <c r="F259" s="274"/>
      <c r="G259" s="274"/>
      <c r="H259" s="274"/>
      <c r="I259" s="229"/>
      <c r="J259" s="230"/>
      <c r="K259" s="229"/>
      <c r="L259" s="229"/>
    </row>
    <row r="260" spans="1:12" s="231" customFormat="1" ht="18" customHeight="1">
      <c r="A260" s="276"/>
      <c r="B260" s="276"/>
      <c r="C260" s="276"/>
      <c r="D260" s="276"/>
      <c r="E260" s="277"/>
      <c r="F260" s="276"/>
      <c r="G260" s="276"/>
      <c r="H260" s="276"/>
    </row>
    <row r="261" spans="1:12" s="231" customFormat="1" ht="18" customHeight="1">
      <c r="A261" s="276"/>
      <c r="B261" s="276"/>
      <c r="C261" s="276"/>
      <c r="D261" s="276"/>
      <c r="E261" s="277"/>
      <c r="F261" s="276"/>
      <c r="G261" s="276"/>
      <c r="H261" s="276"/>
    </row>
    <row r="262" spans="1:12" s="231" customFormat="1" ht="18" customHeight="1">
      <c r="E262" s="232"/>
    </row>
  </sheetData>
  <sheetProtection selectLockedCells="1" selectUnlockedCells="1"/>
  <mergeCells count="21">
    <mergeCell ref="F222:G222"/>
    <mergeCell ref="H222:I222"/>
    <mergeCell ref="A58:E58"/>
    <mergeCell ref="F119:G119"/>
    <mergeCell ref="H132:I132"/>
    <mergeCell ref="F132:G132"/>
    <mergeCell ref="H119:I119"/>
    <mergeCell ref="F101:G101"/>
    <mergeCell ref="H101:I101"/>
    <mergeCell ref="F213:G213"/>
    <mergeCell ref="H213:I213"/>
    <mergeCell ref="F143:G143"/>
    <mergeCell ref="H143:I143"/>
    <mergeCell ref="F187:G187"/>
    <mergeCell ref="H187:I187"/>
    <mergeCell ref="H7:I7"/>
    <mergeCell ref="F58:G58"/>
    <mergeCell ref="H58:I58"/>
    <mergeCell ref="F36:G36"/>
    <mergeCell ref="F7:G7"/>
    <mergeCell ref="H36:I36"/>
  </mergeCells>
  <phoneticPr fontId="0" type="noConversion"/>
  <printOptions horizontalCentered="1"/>
  <pageMargins left="0.39370078740157483" right="0" top="0.78740157480314965" bottom="0.59055118110236227" header="0.39370078740157483" footer="0.11811023622047245"/>
  <pageSetup paperSize="9" scale="78" fitToHeight="7" orientation="landscape" r:id="rId1"/>
  <headerFooter alignWithMargins="0">
    <oddHeader>&amp;LPoložkový rozpočet - oprava střechy MŠ &amp;RStránka &amp;P</oddHeader>
  </headerFooter>
  <extLst>
    <ext xmlns:mx="http://schemas.microsoft.com/office/mac/excel/2008/main" uri="{64002731-A6B0-56B0-2670-7721B7C09600}">
      <mx:PLV Mode="1" OnePage="0" WScale="63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topLeftCell="A10" workbookViewId="0">
      <selection activeCell="A10" sqref="A10"/>
    </sheetView>
  </sheetViews>
  <sheetFormatPr baseColWidth="10" defaultColWidth="8.83203125" defaultRowHeight="13"/>
  <sheetData>
    <row r="1" spans="1:11">
      <c r="A1" s="3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3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4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5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6"/>
      <c r="B8" s="6"/>
      <c r="C8" s="6"/>
      <c r="D8" s="6"/>
      <c r="E8" s="6"/>
      <c r="F8" s="7"/>
      <c r="G8" s="1"/>
      <c r="H8" s="1"/>
      <c r="I8" s="1"/>
      <c r="J8" s="1"/>
      <c r="K8" s="1"/>
    </row>
    <row r="9" spans="1:11">
      <c r="A9" s="1"/>
      <c r="B9" s="8"/>
      <c r="C9" s="9"/>
      <c r="D9" s="2"/>
      <c r="E9" s="2"/>
      <c r="F9" s="1"/>
      <c r="G9" s="1"/>
      <c r="H9" s="1"/>
      <c r="I9" s="1"/>
      <c r="J9" s="1"/>
      <c r="K9" s="1"/>
    </row>
    <row r="10" spans="1:11">
      <c r="A10" s="10"/>
      <c r="B10" s="11"/>
      <c r="C10" s="12"/>
      <c r="D10" s="13"/>
      <c r="E10" s="13"/>
      <c r="F10" s="1"/>
      <c r="G10" s="1"/>
      <c r="H10" s="1"/>
      <c r="I10" s="1"/>
      <c r="J10" s="1"/>
      <c r="K10" s="1"/>
    </row>
    <row r="11" spans="1:11">
      <c r="A11" s="1"/>
      <c r="B11" s="8"/>
      <c r="C11" s="9"/>
      <c r="D11" s="2"/>
      <c r="E11" s="2"/>
      <c r="F11" s="1"/>
      <c r="G11" s="1"/>
      <c r="H11" s="1"/>
      <c r="I11" s="1"/>
      <c r="J11" s="1"/>
      <c r="K11" s="1"/>
    </row>
    <row r="12" spans="1:11">
      <c r="A12" s="10"/>
      <c r="B12" s="11"/>
      <c r="C12" s="12"/>
      <c r="D12" s="13"/>
      <c r="E12" s="13"/>
      <c r="F12" s="1"/>
      <c r="G12" s="1"/>
      <c r="H12" s="1"/>
      <c r="I12" s="1"/>
      <c r="J12" s="1"/>
      <c r="K12" s="1"/>
    </row>
    <row r="13" spans="1:11">
      <c r="A13" s="14"/>
      <c r="B13" s="1"/>
      <c r="C13" s="9"/>
      <c r="D13" s="2"/>
      <c r="E13" s="2"/>
      <c r="F13" s="1"/>
      <c r="G13" s="1"/>
      <c r="H13" s="1"/>
      <c r="I13" s="1"/>
      <c r="J13" s="1"/>
      <c r="K13" s="1"/>
    </row>
    <row r="14" spans="1:11">
      <c r="A14" s="15"/>
      <c r="B14" s="1"/>
      <c r="C14" s="12"/>
      <c r="D14" s="13"/>
      <c r="E14" s="13"/>
      <c r="F14" s="1"/>
      <c r="G14" s="1"/>
      <c r="H14" s="1"/>
      <c r="I14" s="1"/>
      <c r="J14" s="1"/>
      <c r="K14" s="1"/>
    </row>
    <row r="15" spans="1:11">
      <c r="A15" s="1"/>
      <c r="B15" s="1"/>
      <c r="C15" s="2"/>
      <c r="D15" s="2"/>
      <c r="E15" s="13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2"/>
      <c r="E16" s="13"/>
      <c r="F16" s="1"/>
      <c r="G16" s="1"/>
      <c r="H16" s="1"/>
      <c r="I16" s="1"/>
      <c r="J16" s="1"/>
      <c r="K16" s="1"/>
    </row>
    <row r="17" spans="1:11">
      <c r="A17" s="16"/>
      <c r="B17" s="1"/>
      <c r="C17" s="17"/>
      <c r="D17" s="17"/>
      <c r="E17" s="18"/>
      <c r="F17" s="19"/>
      <c r="G17" s="1"/>
      <c r="H17" s="1"/>
      <c r="I17" s="1"/>
      <c r="J17" s="1"/>
      <c r="K17" s="1"/>
    </row>
    <row r="18" spans="1:11">
      <c r="A18" s="1"/>
      <c r="B18" s="1"/>
      <c r="C18" s="17"/>
      <c r="D18" s="17"/>
      <c r="E18" s="18"/>
      <c r="F18" s="1"/>
      <c r="G18" s="1"/>
      <c r="H18" s="1"/>
      <c r="I18" s="1"/>
      <c r="J18" s="1"/>
      <c r="K18" s="1"/>
    </row>
    <row r="19" spans="1:11">
      <c r="A19" s="18"/>
      <c r="B19" s="1"/>
      <c r="C19" s="1"/>
      <c r="D19" s="1"/>
      <c r="E19" s="18"/>
      <c r="F19" s="1"/>
      <c r="G19" s="1"/>
      <c r="H19" s="1"/>
      <c r="I19" s="1"/>
      <c r="J19" s="1"/>
      <c r="K19" s="1"/>
    </row>
    <row r="20" spans="1:11">
      <c r="A20" s="1"/>
      <c r="B20" s="1"/>
      <c r="C20" s="17"/>
      <c r="D20" s="17"/>
      <c r="E20" s="18"/>
      <c r="F20" s="16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20"/>
      <c r="F21" s="5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6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/>
  <sheetData/>
  <phoneticPr fontId="0" type="noConversion"/>
  <pageMargins left="0.78740157499999996" right="0.78740157499999996" top="0.984251969" bottom="0.984251969" header="0.4921259845" footer="0.4921259845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List1!Oblast_tisku</vt:lpstr>
      <vt:lpstr>List2!Oblast_tisku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Rob</dc:creator>
  <cp:lastModifiedBy>Microsoft Office User</cp:lastModifiedBy>
  <cp:lastPrinted>2022-07-21T11:44:45Z</cp:lastPrinted>
  <dcterms:created xsi:type="dcterms:W3CDTF">2006-08-01T14:48:11Z</dcterms:created>
  <dcterms:modified xsi:type="dcterms:W3CDTF">2022-08-04T07:07:17Z</dcterms:modified>
</cp:coreProperties>
</file>