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soukup\Documents\Investice, stavby\MŠ-kuchyně-gastro\ZD\"/>
    </mc:Choice>
  </mc:AlternateContent>
  <xr:revisionPtr revIDLastSave="0" documentId="8_{D27BCE26-D3CD-49A8-A262-C1AD8F9D2CB9}" xr6:coauthVersionLast="47" xr6:coauthVersionMax="47" xr10:uidLastSave="{00000000-0000-0000-0000-000000000000}"/>
  <bookViews>
    <workbookView xWindow="-120" yWindow="-120" windowWidth="29040" windowHeight="15720" xr2:uid="{CBA5D555-630B-4312-AB59-19EC89D390C1}"/>
  </bookViews>
  <sheets>
    <sheet name="Lis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6" i="1" l="1"/>
  <c r="H80" i="1"/>
  <c r="H85" i="1" s="1"/>
  <c r="H75" i="1"/>
  <c r="H74" i="1"/>
  <c r="H73" i="1"/>
  <c r="H72" i="1"/>
  <c r="H71" i="1"/>
  <c r="H68" i="1"/>
  <c r="H67" i="1"/>
  <c r="H66" i="1"/>
  <c r="H65" i="1"/>
  <c r="H64" i="1"/>
  <c r="H61" i="1"/>
  <c r="H60" i="1"/>
  <c r="H59" i="1"/>
  <c r="H58" i="1"/>
  <c r="H57" i="1"/>
  <c r="H56" i="1"/>
  <c r="H55" i="1"/>
  <c r="H54" i="1"/>
  <c r="H53" i="1"/>
  <c r="H52" i="1"/>
  <c r="H49" i="1"/>
  <c r="H48" i="1"/>
  <c r="H47" i="1"/>
  <c r="H46" i="1"/>
  <c r="H45" i="1"/>
  <c r="H44" i="1"/>
  <c r="H43" i="1"/>
  <c r="H42" i="1"/>
  <c r="H41" i="1"/>
  <c r="H40" i="1"/>
  <c r="H39" i="1"/>
  <c r="H38" i="1"/>
  <c r="H37" i="1"/>
  <c r="H36" i="1"/>
  <c r="H35" i="1"/>
  <c r="H34" i="1"/>
  <c r="H33" i="1"/>
  <c r="H32" i="1"/>
  <c r="H31" i="1"/>
  <c r="H28" i="1"/>
  <c r="H25" i="1"/>
  <c r="H24" i="1"/>
  <c r="H23" i="1"/>
  <c r="H22" i="1"/>
  <c r="H21" i="1"/>
  <c r="H18" i="1"/>
  <c r="H17" i="1"/>
  <c r="H16" i="1"/>
  <c r="H13" i="1"/>
  <c r="H12" i="1"/>
  <c r="H11" i="1"/>
  <c r="H10" i="1"/>
  <c r="H9" i="1"/>
  <c r="H84" i="1" l="1"/>
  <c r="H93" i="1" s="1"/>
  <c r="H94" i="1" l="1"/>
  <c r="H95" i="1"/>
</calcChain>
</file>

<file path=xl/sharedStrings.xml><?xml version="1.0" encoding="utf-8"?>
<sst xmlns="http://schemas.openxmlformats.org/spreadsheetml/2006/main" count="210" uniqueCount="200">
  <si>
    <t>Specifikace gastronomického zařízení - VÝKAZ VÝMĚR</t>
  </si>
  <si>
    <t>AKCE: Rekonstrukce školní kuchyně MŠ Jaroměřice nad Rokytnou</t>
  </si>
  <si>
    <t>poz.</t>
  </si>
  <si>
    <t>Předmět - název</t>
  </si>
  <si>
    <t>Typ</t>
  </si>
  <si>
    <t>Rozměry</t>
  </si>
  <si>
    <t>Napětí</t>
  </si>
  <si>
    <t>Ks</t>
  </si>
  <si>
    <t>Cena/kus bez DPH</t>
  </si>
  <si>
    <t>Cena celkem bez DPH</t>
  </si>
  <si>
    <t>A</t>
  </si>
  <si>
    <t>Příprava těsta</t>
  </si>
  <si>
    <t>A1</t>
  </si>
  <si>
    <t>Pracovní stůl, 1x plná police, pod pracovní deskou umístěna 3x výsuvná zásuvka, vnitřní kapacita každé zásuvky umožňující vložení gastronádoby GN 1/1-150, zadní lem, levý lem, nerezové provedení</t>
  </si>
  <si>
    <t>1800x700x900 DOMĚREK</t>
  </si>
  <si>
    <t>A2</t>
  </si>
  <si>
    <t>Pracovní stůl, 2x plná police, dřevěná (buková) pracoví deska, zadní lem, nerezové provedení vjyma pracovní desky</t>
  </si>
  <si>
    <t>A3</t>
  </si>
  <si>
    <t>Nástěnná skřínka, uzavřená, uvnitř 1x plná stavitelná police, opláštěné oba boky, opláštěná záda, z čela skříňka vybavena posuvnými dvířky, nerezové provedení</t>
  </si>
  <si>
    <t>1350x350x600 DOMĚREK</t>
  </si>
  <si>
    <t>A4</t>
  </si>
  <si>
    <t xml:space="preserve">Kombinovaná výlevka, nerezové provedení, lisované provedení výlevky, součástí výlevky odnímatelný rám, v horní části zabudované umyvadlo na mytí rukou, 1x otvor pro stojánkovou voovodní baterii </t>
  </si>
  <si>
    <t>500x700x850</t>
  </si>
  <si>
    <t>A5</t>
  </si>
  <si>
    <t>Stojánková vodovodní baterie, hygienické pákové loketní ovládání "CLINIC"</t>
  </si>
  <si>
    <t>B</t>
  </si>
  <si>
    <t>Přípravna masa a vytloukání vajec</t>
  </si>
  <si>
    <t>B4</t>
  </si>
  <si>
    <t>1900x350x600</t>
  </si>
  <si>
    <t>B5</t>
  </si>
  <si>
    <t>Špalek na maso, bukový</t>
  </si>
  <si>
    <t>700x700x900</t>
  </si>
  <si>
    <t>B6</t>
  </si>
  <si>
    <t>Myci stůl, 1x vevařený lisovaný dřez o rozměru 600x500x300mm, kapotáž dřezu z čela a obou boků, prolomená pracovní deska, zadní lem, nerezové provedení</t>
  </si>
  <si>
    <t>C</t>
  </si>
  <si>
    <t>Čistá přípravna zeleniny, studená kuchyně</t>
  </si>
  <si>
    <t>C2</t>
  </si>
  <si>
    <t>2000x350x600</t>
  </si>
  <si>
    <t>C3</t>
  </si>
  <si>
    <r>
      <t xml:space="preserve">Krouhač zeleniny,  výkon min. 250 kg/h, krouhač umožňuje plátkování, strouhání, vlnkování, nudličkování, kostičkování a hranolkování, indukční asynchronní motor, nerezová hřídel, magentický bezpečnostní systém přeruší chod zařízení při otevření víka nebo při zvednutí přítlačné páky, automatický restart, </t>
    </r>
    <r>
      <rPr>
        <b/>
        <sz val="10"/>
        <color indexed="10"/>
        <rFont val="Arial"/>
        <family val="2"/>
        <charset val="238"/>
      </rPr>
      <t xml:space="preserve">celonerezový kryt motorového bloku, </t>
    </r>
    <r>
      <rPr>
        <sz val="10"/>
        <rFont val="Arial"/>
        <family val="2"/>
        <charset val="238"/>
      </rPr>
      <t>součástí zařízení krouhací hlava s přítlačnou pákou,</t>
    </r>
    <r>
      <rPr>
        <b/>
        <sz val="10"/>
        <color indexed="10"/>
        <rFont val="Arial"/>
        <family val="2"/>
        <charset val="238"/>
      </rPr>
      <t xml:space="preserve"> hlava s přítlačnou pákou je tvořena kovovou mechanickou krouhací hlavou s kruhovým násypným otvorem o ploše min. 130 cm</t>
    </r>
    <r>
      <rPr>
        <b/>
        <vertAlign val="superscript"/>
        <sz val="10"/>
        <color indexed="10"/>
        <rFont val="Arial"/>
        <family val="2"/>
        <charset val="238"/>
      </rPr>
      <t>2</t>
    </r>
    <r>
      <rPr>
        <b/>
        <sz val="10"/>
        <color indexed="10"/>
        <rFont val="Arial"/>
        <family val="2"/>
        <charset val="238"/>
      </rPr>
      <t xml:space="preserve"> a s kruhovým integrovaným tubusem o průměru min. 55 mm</t>
    </r>
  </si>
  <si>
    <t>max. 400x350x600</t>
  </si>
  <si>
    <t>min. 0,5kW/400V</t>
  </si>
  <si>
    <t>C4</t>
  </si>
  <si>
    <t>Sada 6 disků ke krouhači zeleniny, sada obsahuje : 1x plátkovač 2mm, 1x plátkovač 4mm, 1x strouhač 1,5mm, 1x nudličkovač 4x4mm, 1x kostičkovač 14x14x14 mm ( složen ze 2 disků - kostičkovač a mřížka)</t>
  </si>
  <si>
    <t>C5</t>
  </si>
  <si>
    <t>Myci stůl, 1x vevařený lisovaný dřez o rozměru 6300x340x200mm, kapotáž dřezu z čela a obou boků, 1x otvor pro stojánkovou baterii, zadní lem, nerezové provedení</t>
  </si>
  <si>
    <t>600x800x900    DOMĚREK</t>
  </si>
  <si>
    <t>----</t>
  </si>
  <si>
    <t>D</t>
  </si>
  <si>
    <t>Přípravna svačin</t>
  </si>
  <si>
    <t>D1</t>
  </si>
  <si>
    <t>Pracovní stůl,  2x plná police, bez lemů, nerezové provedení, pojízdný - 4x kolečko, každé o průměru min.  100mm, dvě z koleček opatřeny aretační brzdou</t>
  </si>
  <si>
    <t>2000x700x900</t>
  </si>
  <si>
    <t>E</t>
  </si>
  <si>
    <t>Varna</t>
  </si>
  <si>
    <t>E1</t>
  </si>
  <si>
    <r>
      <rPr>
        <b/>
        <sz val="10"/>
        <color indexed="10"/>
        <rFont val="Arial"/>
        <family val="2"/>
        <charset val="238"/>
      </rPr>
      <t>Konvektomat elektrický, BOJLEROVÝ VYVÍJEČ PÁRY - NE INJEKČNÍ!!!, kapacita min. 10x GN 1/1, rozteč zásuvů min. 63mm, automatické mytí konvektomatu, plechy do konvektomatu zasouvány podélně tzn. délka každého vsunu min 450mm, inteligentní regulací klimatu a inteligentní proudění vzduchu zajišťující dokonalý přísun energie do potraviny - rovnoměrnost přípravy pokrmů - možnost maximálního naplnění konvektomatu bez rizika, že výsledek vaření mezi jednotlivými zásuvy bude odlišný, automatická korekce programu vzhledem ke vloženému množství potravin, výrobcem garantovaný výkon konvektomatu při plném osazení gastronádobami, barevný dotykový display/obrazovka (kapacitní nebo rezistivní) o velikosti min. 10" s vysokým rozlišením, režimy konvektomatu: Vaření v páře 30°C až 130°C, Horký vzduch 30°C až 250°C, kombinace páry a horkého vzduchu 30°C až 250°C, min. 5-ti bodová teplotní vpichová sonda, min. trojíté sklo dveří</t>
    </r>
    <r>
      <rPr>
        <sz val="10"/>
        <rFont val="Arial"/>
        <family val="2"/>
        <charset val="238"/>
      </rPr>
      <t xml:space="preserve">, </t>
    </r>
    <r>
      <rPr>
        <b/>
        <sz val="10"/>
        <color indexed="10"/>
        <rFont val="Arial"/>
        <family val="2"/>
        <charset val="238"/>
      </rPr>
      <t>inteligetní síťově propojitelný varný systém s režimem: drůběž, maso, ryby, vaječné pokrmy, dezerty a přílohy, zelenina a pečivo, finishing,  optimální organizace několika varných procesů a kombinované přípravy, inteligentní regulace klimatu s měřením, nastavením a regulací vlhkosti s přesnostní na max. 1%, dynamické proudění vzduchu ve varné komoře, ventilátor s min.pěti rychlostmi, programování min. 350 varných programů, vybrané programy s možností přípravy až v min. 12 krocích, funkce rychlé zchlazení varné komory, osvětlení komory, integrovaná ruční sprcha s automatickým navíjením, autodiagnostický systém poruch, datová paměť HACCP s výstupem přes USB disk</t>
    </r>
  </si>
  <si>
    <t>max. 900x900x1100</t>
  </si>
  <si>
    <t>min. 18,5kW/400V</t>
  </si>
  <si>
    <t>Odborné zaškolení obsluhy na konvektomat na poz. E1 - odborným zaškolením se rozumí 16 hodin /rozdělených do 2 pracovních dní/ praktických ukázek vaření na konvektomatu, odborné zaškolení musí být realizováno vlastním odborným školícím kuchařem dodavatele gastro. Odborný školící kuchař musí mít platný certifikát /pro aktuální rok/ na provádění odborných zaškolení. Certifikát musí být vystavený přímo výrobcem konvektomatu zařízení. První základní odborné zaškolení musí být provedeno po předání zařízení do užívání provozovateli, druhé rozšířené odborné zaškolení bude provedeno následně v termínu dle požadavku provozovatele a kuchař musí být po dobu záruky online k dispozici pro dotazy provozovatele.</t>
  </si>
  <si>
    <t>E2</t>
  </si>
  <si>
    <t>Podstavec pod konvektomat, celonerezové provedení, 2x sloupec zásuvů pro GN 1/1</t>
  </si>
  <si>
    <t>dle konvektomatu</t>
  </si>
  <si>
    <t>E3</t>
  </si>
  <si>
    <t>Pracovní stůl, 1x plná police, pod pracovní deskou umístěna 1x výsuvná zásuvka, vnitřní kapacita každé zásuvky umožňující vložení gastronádoby GN 1/1-150, zadní lem, nerezové provedení</t>
  </si>
  <si>
    <t>900x800x900 DOMĚREK</t>
  </si>
  <si>
    <t>E4</t>
  </si>
  <si>
    <r>
      <t>Elektrická multifunkční pánev, dvounádobové /dvouvanové/ provedení pánve - možnost náhrady dvěma samostatnými zařízeními z nichž  každé bude mít minimální objem vany 49 lt, topný systém pomocí celoplošných topných těles pro rychlý náběh teploty na provozní teplotu 180°C do max. 3 minut, kapacita každé vany 1× GN 1/1,  plocha dna min. 2× 25dm</t>
    </r>
    <r>
      <rPr>
        <b/>
        <vertAlign val="superscript"/>
        <sz val="10"/>
        <color indexed="10"/>
        <rFont val="Arial"/>
        <family val="2"/>
        <charset val="238"/>
      </rPr>
      <t>2</t>
    </r>
    <r>
      <rPr>
        <sz val="10"/>
        <color indexed="10"/>
        <rFont val="Arial"/>
        <family val="2"/>
        <charset val="238"/>
      </rPr>
      <t>, k</t>
    </r>
    <r>
      <rPr>
        <b/>
        <sz val="10"/>
        <color indexed="10"/>
        <rFont val="Arial"/>
        <family val="2"/>
        <charset val="238"/>
      </rPr>
      <t>aždá vana s možností přípravy ve varných a fritových koších, automatický a manuální režim úpravy pokrmů v každé nádobě, vícebodová teplotní vpichová sonda pro každou nádobu, automatický motorový zdvih košů, motorické elektrického vyklápění pánve bez trhavých pohybů i při maximálním naplnění, barevný dotykový ovládací panel, velikost panelu min. 10", rozsah teplot min 30°°C až 250°C, pamět pro min. 750 programů, vybrané programy s možností přípravy až v min. 12 krocích, automatický systém napouštění vody s dávkováním s přesností na min. 1 lt, integrovaný odpad ve dně vany pánve s automatickým uzávěrem, integrovaná sprcha s automatickým navíjením, dvojité robustní izolované víko, Indikace nastavených a skutečných hodnot, pánev umožňuje vaření, intenzívní a šetrné, smažení, fritování, dušení, nízkoteplotní úpravy, grilování, restování, opékání, konfitování, úprava sous – vide (vaření ve vakuu při konstantní nízké teplotě)</t>
    </r>
  </si>
  <si>
    <t>max. 2070x900x1100</t>
  </si>
  <si>
    <t>min. 27kW/400V</t>
  </si>
  <si>
    <t>-----</t>
  </si>
  <si>
    <t>Odborné zaškolení obsluhy na multifunkční pánev na poz. E4 - odborným zaškolením se rozumí 16 hodin /rozdělených do 2 pracovních dní/ praktických ukázek vaření na multifunkční pánvi, odborné zaškolení musí být realizováno vlastním odborným školícím kuchařem dodavatele gastro. Odborný školící kuchař musí mít platný certifikát /pro aktuální rok/ na provádění odborných zaškolení. Certifikát musí být vystavený přímo výrobcem multifunkční pánve. První základní odborné zaškolení musí být provedeno po předání zařízení do užívání provozovateli, druhé rozšířené odborné zaškolení bude provedeno následně v termínu dle požadavku provozovatele a kuchař musí být po dobu záruky online k dispozici pro dotazy provozovatele.</t>
  </si>
  <si>
    <t>E4a</t>
  </si>
  <si>
    <t>Příslušenství k multifunkční pánvi na poz. E4 - rameno pro zvedání a spouštění košů</t>
  </si>
  <si>
    <t>E4b</t>
  </si>
  <si>
    <t>Příslušenství k multifunkční pánvi na poz. E4 - varný koš</t>
  </si>
  <si>
    <t>E4c</t>
  </si>
  <si>
    <t>Příslušenství k multifunkční pánvi na poz. E4 - fritovací koš</t>
  </si>
  <si>
    <t>E4d</t>
  </si>
  <si>
    <t>Příslušenství k multifunkční pánvi na poz. E4 - velká špachtle bez držadla</t>
  </si>
  <si>
    <t>E4e</t>
  </si>
  <si>
    <t>Příslušenství k multifunkční pánvi na poz. E4 - rošt na dno pánve</t>
  </si>
  <si>
    <t>E4f</t>
  </si>
  <si>
    <t>Příslušenství k multifunkční pánvi na poz. E4 - síto</t>
  </si>
  <si>
    <t>E4g</t>
  </si>
  <si>
    <t>Příslušenství k multifunkční pánvi na poz. E4 - čistící houba SCOTCHBRICK na pánve</t>
  </si>
  <si>
    <t>E5</t>
  </si>
  <si>
    <t>Multifunkční indukční sporák, 2x plotna, sporák instalován do hygienicky spojeného designově jednotného varného bloku společně se zařízením na poz.  E6 - tj. neutrální pracovní plocha modulová, spojení obou zařízení /na poz. E5 a E6/ musí být provedeno hygienicky zabraňující zatékání mezi jednotlivými zařízeními na podlahu, u obou ploten sporáku je nutné zajistit systém řízení dle nastavené teploty pokrmu v reálném čase s přesností na 1°C pomocí teplotní sondy nebo jiného systému, každá plotna o rozměru min. 300x300mm, profesionální vestavná indukční varná a udržovací deska určená pro dlouhodobý provoz bez přerušení min. 8 h, příkon každé ze dvou ploten min. 3kW, bezrámečkové zabudování do varného bloku, funkční od průměru hrnce min. 120mm, varný režim nastavení min. 9 výkonových stupňů, zatížitelnost varné desky min. 60kg, sporák uzavřený ze tří stran bez větracích otvorů z boků a zad, dvouplšťová levá a pravá strana sporáku, spotřeba energie pro ohřátí 1kg vody max. 0,120kWh / 1kg, provozování zařízení bez obsluhy dle EN, ovládání ploten z čele sporáku, spoučástí sporáku 1x napouštěcí rameno na vodu, síla pracovní desky min. 1,5mm, v desce musí být po celém obvodu vylisovaný odkapní žlábek pro případ vytečení tekutin, Součástí odkapního žlábku min. 1x otvor napojen na odpad, Součástí sporáku 1x elektrická zásuvka 230V/500W</t>
  </si>
  <si>
    <t>max. 750x900x900</t>
  </si>
  <si>
    <t>min. 6kW/400V</t>
  </si>
  <si>
    <t>Odborné zaškolení obsluhy na indukční sporák na poz. E5 - odborným zaškolením se rozumí 16 hodin /rozdělených do 2 pracovních dní/ praktických ukázek vaření na indukčním sporáku, odborné zaškolení musí být realizováno vlastním odborným školícím kuchařem dodavatele gastro. Odborný školící kuchař musí mít platný certifikát /pro aktuální rok/ na provádění odborných zaškolení. Certifikát musí být vystavený přímo výrobcem indukčního sporáku. První základní odborné zaškolení musí být provedeno po předání zařízení do užívání provozovateli, druhé rozšířené odborné zaškolení bude provedeno následně v termínu dle požadavku provozovatele a kuchař musí být po dobu záruky online k dispozici pro dotazy provozovatele.</t>
  </si>
  <si>
    <t>E6</t>
  </si>
  <si>
    <r>
      <t xml:space="preserve">Neutrální modulová pracovní plocha, </t>
    </r>
    <r>
      <rPr>
        <b/>
        <sz val="10"/>
        <color indexed="10"/>
        <rFont val="Arial"/>
        <family val="2"/>
        <charset val="238"/>
      </rPr>
      <t>modulová plocha instalována do hygienicky spojeného designově jednotného varného bloku společně se zařízením na poz.  E5 - tj. multifunkční indukční sporák, spojení obou zařízení /na poz. E5 a E6/ musí být provedeno hygienicky zabraňující zatékání mezi jednotlivými zařízeními na podlahu</t>
    </r>
    <r>
      <rPr>
        <sz val="10"/>
        <rFont val="Arial"/>
        <family val="2"/>
        <charset val="238"/>
      </rPr>
      <t xml:space="preserve">,  nerezové provedení </t>
    </r>
  </si>
  <si>
    <t>750x900x900 DOMĚREK</t>
  </si>
  <si>
    <t>E7</t>
  </si>
  <si>
    <t>Závěsná digestoř, 2x řada tukových filtrů, provedení filtrů lamelové, odtokový žlábek na kondenzát ukončený výpustným ventilem, osvětlení po obou delších stranách digestoře</t>
  </si>
  <si>
    <t>1600x2000x400</t>
  </si>
  <si>
    <t>E8</t>
  </si>
  <si>
    <t>Závěsná digestoř, 1x řada tukových filtrů, provedení filtrů lamelové, odtokový žlábek na kondenzát ukončený výpustným ventilem</t>
  </si>
  <si>
    <t>1300x1000x400</t>
  </si>
  <si>
    <t>E9</t>
  </si>
  <si>
    <t>Příslušenství k multifunkční pánvi na poz. E4 - elektro-bateriový zdvižný vozík, pro snadnou manipulaci při vyprazdňování pánve, zdvih 400-750 mm, kapacita GN 1/1, nosnost 40 Kg</t>
  </si>
  <si>
    <t>780x600x990</t>
  </si>
  <si>
    <t>230V</t>
  </si>
  <si>
    <t>F</t>
  </si>
  <si>
    <t xml:space="preserve">Mytí stolního nádobí </t>
  </si>
  <si>
    <t>F1</t>
  </si>
  <si>
    <t>Mycí stůl, 1x vevařený lisovaný dřez o velikosti 450x450x250mm, dřez umístěný vlevo, prolomená pracovníd eska, zadní lem, pravý lem, 1x otvor pro stojánkovou vodovodní baterii, atypická kapotáž dřezu z čela - vpravo ve spodním prostoru volné místo pro umístění automatického změkčovače vody a odpadkového koše, příprava pro uchycení stěrky na zbytky, nerezové provedení</t>
  </si>
  <si>
    <t>1450x700x900 DOMĚREK</t>
  </si>
  <si>
    <t>F2</t>
  </si>
  <si>
    <t xml:space="preserve">Stojánková tlaková sprcha s napouštěím ramínkem, nerezová tlaková hadice, vyrovnávací pružina, tlaková sprcha s pákovým ovladačem </t>
  </si>
  <si>
    <t>150x200x1200</t>
  </si>
  <si>
    <t>F3</t>
  </si>
  <si>
    <r>
      <t xml:space="preserve">Podstolová myčka skla a nádobí, dvouplášťová, koš 500x500, </t>
    </r>
    <r>
      <rPr>
        <sz val="10"/>
        <color indexed="8"/>
        <rFont val="Arial"/>
        <family val="2"/>
        <charset val="238"/>
      </rPr>
      <t xml:space="preserve">výška vstupního otvoru 360mm  3x mycí cyklus - 90, 120 nebo 180 vteřin, </t>
    </r>
    <r>
      <rPr>
        <b/>
        <sz val="10"/>
        <color indexed="10"/>
        <rFont val="Arial"/>
        <family val="2"/>
        <charset val="238"/>
      </rPr>
      <t>spotřeba vody 2,4 lt, myčka vč. funkce THERMOSTOP zajišťující správnou teplotu vody</t>
    </r>
    <r>
      <rPr>
        <sz val="10"/>
        <color indexed="8"/>
        <rFont val="Arial"/>
        <family val="2"/>
        <charset val="238"/>
      </rPr>
      <t>, objem mycí vany 20 lt s topným tělesem o výkonu min. 2,8 kW, objem bojleru min. 7 lt a s topným tělesem min. 5,6kW, mycí čepradlo o výkonu min. 0,6kW, integrovaný dávkovač mycího prostředku, integrovaný dávkovač oplachového prostředku, filtr mycí vany v nerezovém provedení, možnost nastavení napájení - 230V nebo 400V, součástí myčky 1x koš základní 500x500mm, 1x koš na talíře 500x500mm, 2x košíček na příbory</t>
    </r>
  </si>
  <si>
    <t>600x600x830</t>
  </si>
  <si>
    <t>6,2kW/400V</t>
  </si>
  <si>
    <t>F4</t>
  </si>
  <si>
    <t>Podstavec pod myčku nádobí na pozici F4, 1x plná police, nerezové provedení, plně kompatibilní s myčkou na poz. F3</t>
  </si>
  <si>
    <t>Dle myčky</t>
  </si>
  <si>
    <t>F5</t>
  </si>
  <si>
    <r>
      <t xml:space="preserve">Automatický změkčovač vody, </t>
    </r>
    <r>
      <rPr>
        <b/>
        <sz val="10"/>
        <color indexed="8"/>
        <rFont val="Arial CE"/>
        <charset val="238"/>
      </rPr>
      <t>objemově řízená regenerace s možností přepnutí regenerace ně časově řízené</t>
    </r>
    <r>
      <rPr>
        <sz val="10"/>
        <color indexed="8"/>
        <rFont val="Arial CE"/>
        <family val="2"/>
        <charset val="238"/>
      </rPr>
      <t>, elektronické ovládání, v případě objemového nastavení možnost v rozsahu 0 99m3, objem pryskyřice 5 lt., možnost kontinuálního provozu tzn. při regeneraci zajištěna dodávka vody</t>
    </r>
  </si>
  <si>
    <t>225x400x530</t>
  </si>
  <si>
    <t>0,05kW/230V</t>
  </si>
  <si>
    <t>F6</t>
  </si>
  <si>
    <t>Pracovní stůl, 1x roštová police, zadní lem, prolamovaná pracovní deska, v pracovní desce umístěný odtok vody, nerezové provedení</t>
  </si>
  <si>
    <t>1250x700x900 DOMĚREK</t>
  </si>
  <si>
    <t>F7</t>
  </si>
  <si>
    <t>Skříň, opláštěné oba boky, opláštěná záda, z čela skříň přístupná formou křídlových dveří, unvitř 1x plná police, nerezové provedení</t>
  </si>
  <si>
    <t>900x600x1800 DOMĚREK</t>
  </si>
  <si>
    <t>F8</t>
  </si>
  <si>
    <t>Odpadkový koš, objem 50 lt, pojízdný - čtyři otočná kolečka, 1x poklop s držadlem. celonerezové provedení</t>
  </si>
  <si>
    <t>380x615</t>
  </si>
  <si>
    <t>F9</t>
  </si>
  <si>
    <t>Nástěná digestoř, odtokový žlábek na kondenzát ukončený výpustným ventilem</t>
  </si>
  <si>
    <t>800x900x400</t>
  </si>
  <si>
    <t>F10</t>
  </si>
  <si>
    <t>Stěrka na zbytky jídel, instalovaná na mycím stole na poz. F1, odnímatelná, možnost mytí stěrky v myčce nádobí</t>
  </si>
  <si>
    <t>G</t>
  </si>
  <si>
    <t xml:space="preserve">Mytí provozního nádobí </t>
  </si>
  <si>
    <t>G1</t>
  </si>
  <si>
    <t>Mycí stůl, 2x vevařený lisovaný dřez, každý dřez o rozměru 600x500x300mm, prolomená pracovní deska, zadní lem, kapotáž dřezu z čela a obou boků, 1x roštová police, nerezové provedení</t>
  </si>
  <si>
    <t>1400x700x900</t>
  </si>
  <si>
    <t>G3</t>
  </si>
  <si>
    <t>Pracovní stůl, spodní prostor stolu uzpůsoben pro umsítění myčky na černé nádobí, zadní lem, prolamovaná pracovní deska, nerezové provedení</t>
  </si>
  <si>
    <t>1000x700x900 DOMĚREK</t>
  </si>
  <si>
    <t>G4</t>
  </si>
  <si>
    <t>Myčka na černé nádobí, rozměr koše min. 600x460mm, vstupní výška min. 400 mm, min. 3x mycí program, nejrychlejší výkon myčky min. 30košů / 1 hod., spotřeba vody max. 4,4 lt, objem mycí vany min. 25 lt., mycí systém je tvořený reverzními mycími rameny umístěnými nahoře a dole, vícenásobný mycí systém, automatický čistící program, integrované dávkovací čerpadlo pro mycí prostředek, integrované dávkovací čerpadlo pro oplachový prostředek, 1x odpadové čerpadlo</t>
  </si>
  <si>
    <t>max. 900x800x1800</t>
  </si>
  <si>
    <t>min. 7kW/400V</t>
  </si>
  <si>
    <t>G4a</t>
  </si>
  <si>
    <t>Rozšíření výbavy myčky na černé nádobí - možnost přepínání teplot pro mytí sklenic + příprava na dávkování prostředku na odpěňování</t>
  </si>
  <si>
    <t>G5</t>
  </si>
  <si>
    <t>Skladový regál, 4x plná police, každá police opatřena podélnými výztuhami, nosná konstrukce z jeklů 40/40 mm, tuhá, pevná, svařovaná konstrukce, celonerezové provedení</t>
  </si>
  <si>
    <t>1100x600x1800 DOMĚREK</t>
  </si>
  <si>
    <t>H</t>
  </si>
  <si>
    <t xml:space="preserve">Chlazené potraviny </t>
  </si>
  <si>
    <t>H1</t>
  </si>
  <si>
    <t>800x700x1800 DOMĚREK</t>
  </si>
  <si>
    <t>H2</t>
  </si>
  <si>
    <t>1750x400x1800 DOMĚREK</t>
  </si>
  <si>
    <t>H3</t>
  </si>
  <si>
    <r>
      <t>Profesionální chladnička, hrubý objem min. 1100 lt,</t>
    </r>
    <r>
      <rPr>
        <b/>
        <sz val="10"/>
        <color indexed="10"/>
        <rFont val="Arial"/>
        <family val="2"/>
        <charset val="238"/>
      </rPr>
      <t xml:space="preserve"> celonerezové provedení - vně i uvnitř nerezová ocel</t>
    </r>
    <r>
      <rPr>
        <sz val="10"/>
        <rFont val="Arial"/>
        <family val="2"/>
        <charset val="238"/>
      </rPr>
      <t>, 2x plné dveře, ventilované cirkulační chlazení, digitální termostat, automatické odtávání, teplotní rozsah -2°C až +8°C, vnitřní prostor uzpůsoben pro vložení přepravky 600x400mm nebo gastronádob GN 2/1, tloušťka izolace min. 50 mm</t>
    </r>
  </si>
  <si>
    <t>max. 1400x900x2100</t>
  </si>
  <si>
    <t>max. 0,4kW/230V</t>
  </si>
  <si>
    <t>H4</t>
  </si>
  <si>
    <r>
      <t>Profesionální chladnička, hrubý objem min. 650 lt,</t>
    </r>
    <r>
      <rPr>
        <b/>
        <sz val="10"/>
        <color indexed="10"/>
        <rFont val="Arial"/>
        <family val="2"/>
        <charset val="238"/>
      </rPr>
      <t xml:space="preserve"> celonerezové provedení - vně i uvnitř nerezová ocel</t>
    </r>
    <r>
      <rPr>
        <sz val="10"/>
        <rFont val="Arial"/>
        <family val="2"/>
        <charset val="238"/>
      </rPr>
      <t>, 1x plné dveře, ventilované cirkulační chlazení, digitální termostat, automatické odtávání, teplotní rozsah -2°C až +8°C, vnitřní prostor uzpůsoben pro vložení přepravky 600x400mm nebo gastronádob GN 2/1, tloušťka izolace min. 50 mm</t>
    </r>
  </si>
  <si>
    <t>max. 700x850x2000</t>
  </si>
  <si>
    <t>max. 0,3kW/230V</t>
  </si>
  <si>
    <t>H5</t>
  </si>
  <si>
    <r>
      <t>Profesionální mraznička, hrubý objem min. 650 lt,</t>
    </r>
    <r>
      <rPr>
        <b/>
        <sz val="10"/>
        <color indexed="10"/>
        <rFont val="Arial"/>
        <family val="2"/>
        <charset val="238"/>
      </rPr>
      <t xml:space="preserve"> celonerezové provedení - vně i uvnitř nerezová ocel</t>
    </r>
    <r>
      <rPr>
        <sz val="10"/>
        <rFont val="Arial"/>
        <family val="2"/>
        <charset val="238"/>
      </rPr>
      <t>, 1x plné dveře, ventilované cirkulační chlazení, digitální termostat, automatické odtávání, teplotní rozsah -16°C až -21°C, vnitřní prostor uzpůsoben pro vložení přepravky 600x400mm nebo gastronádob GN 2/1, tloušťka izolace min. 50 mm</t>
    </r>
  </si>
  <si>
    <t>max. 0,6kW/230V</t>
  </si>
  <si>
    <t xml:space="preserve">Požadovaná kvalita materiálu nerezového nábytku ve specifikaci zařízení </t>
  </si>
  <si>
    <t xml:space="preserve">kvalita materiálu:  potravinářská nemagnetická chromniklová nerezová ocel ČSN 17240 tj. AISI 304, síla plechu minimálně 1,0 mm, vrchní deska stolů tloušťky min. 40 mm celoplošně podlepená dřevotřískovou deskou opatřenou zdravotně nezávadným nátěrem !!!, nohy z jeklu 40x40mm, každý stůl s uzemňovacími šrouby na zadních nohách, plné nerez police tl. 40mm, pracovní desky </t>
  </si>
  <si>
    <t>Kontrolní mezisoučty</t>
  </si>
  <si>
    <t xml:space="preserve"> Cenová rekapitulace</t>
  </si>
  <si>
    <t xml:space="preserve"> Cena za technologii bez DPH</t>
  </si>
  <si>
    <t xml:space="preserve"> Celková výše poskytnuté sleva na technologii</t>
  </si>
  <si>
    <t xml:space="preserve"> Cena za technologii bez DPH po slevě celkem</t>
  </si>
  <si>
    <t xml:space="preserve"> Cena za demontáž všech stávajících gastrozařízení vč. náklady na vystěhování zařízení</t>
  </si>
  <si>
    <t xml:space="preserve"> Cena za zajištění ekologické likvidace stávajících zařízení, které již nebudou využity</t>
  </si>
  <si>
    <t xml:space="preserve"> Cena za zpětnou instalaci vybraných stávajících gastronomických zařízení uvedených na poz. B1, B8 a C1</t>
  </si>
  <si>
    <t xml:space="preserve"> Cena za dopravu a instalaci* nově dodávaných gastronomických zařízení</t>
  </si>
  <si>
    <t xml:space="preserve"> Dodávka celkem bez DPH</t>
  </si>
  <si>
    <t xml:space="preserve"> DPH 21%</t>
  </si>
  <si>
    <t xml:space="preserve"> Dodávka celkem vč. DPH</t>
  </si>
  <si>
    <t xml:space="preserve"> </t>
  </si>
  <si>
    <t>*instalací nově dodávaných gastronomických zařízení se rozumí :</t>
  </si>
  <si>
    <t xml:space="preserve">- doprava všech požadovaných gastronomických zařízení do místa určení </t>
  </si>
  <si>
    <t>- nastěhování zařízení</t>
  </si>
  <si>
    <t>- manipulace se zařízením</t>
  </si>
  <si>
    <t>- rozbalení zařízení</t>
  </si>
  <si>
    <t>- ustavení zařízení</t>
  </si>
  <si>
    <t>- veškerý použitý montážní materiál</t>
  </si>
  <si>
    <t>- instalace zařízení</t>
  </si>
  <si>
    <t>- kalibrace zařízení</t>
  </si>
  <si>
    <t>- uvedení do provozu</t>
  </si>
  <si>
    <t>- předání technických podkladů</t>
  </si>
  <si>
    <t xml:space="preserve">- technické zaškolení  </t>
  </si>
  <si>
    <t>- základní zaškolení obsluhy - seznámení se s ovládáním a provozní údržbou</t>
  </si>
  <si>
    <t>- registrace na portálu výrobce zařízení z důvodu identifikace zařízení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</si>
</sst>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1"/>
      <color theme="1"/>
      <name val="Calibri"/>
      <family val="2"/>
      <charset val="238"/>
      <scheme val="minor"/>
    </font>
    <font>
      <sz val="10"/>
      <name val="Helv"/>
      <charset val="238"/>
    </font>
    <font>
      <sz val="8"/>
      <name val="Helv"/>
      <charset val="238"/>
    </font>
    <font>
      <b/>
      <i/>
      <u/>
      <sz val="14"/>
      <name val="Arial"/>
      <family val="2"/>
      <charset val="238"/>
    </font>
    <font>
      <sz val="8"/>
      <name val="Arial"/>
      <family val="2"/>
      <charset val="238"/>
    </font>
    <font>
      <b/>
      <sz val="14"/>
      <name val="Arial"/>
      <family val="2"/>
      <charset val="238"/>
    </font>
    <font>
      <b/>
      <sz val="16"/>
      <name val="Arial"/>
      <family val="2"/>
      <charset val="238"/>
    </font>
    <font>
      <sz val="12"/>
      <name val="Arial"/>
      <family val="2"/>
      <charset val="238"/>
    </font>
    <font>
      <b/>
      <sz val="11"/>
      <name val="Arial"/>
      <family val="2"/>
      <charset val="238"/>
    </font>
    <font>
      <b/>
      <sz val="8"/>
      <name val="Arial"/>
      <family val="2"/>
      <charset val="238"/>
    </font>
    <font>
      <b/>
      <sz val="10"/>
      <name val="Arial"/>
      <family val="2"/>
      <charset val="238"/>
    </font>
    <font>
      <sz val="10"/>
      <name val="Arial"/>
      <family val="2"/>
      <charset val="238"/>
    </font>
    <font>
      <b/>
      <sz val="10"/>
      <color indexed="10"/>
      <name val="Arial"/>
      <family val="2"/>
      <charset val="238"/>
    </font>
    <font>
      <b/>
      <vertAlign val="superscript"/>
      <sz val="10"/>
      <color indexed="10"/>
      <name val="Arial"/>
      <family val="2"/>
      <charset val="238"/>
    </font>
    <font>
      <b/>
      <sz val="10"/>
      <color rgb="FFFF0000"/>
      <name val="Arial"/>
      <family val="2"/>
      <charset val="238"/>
    </font>
    <font>
      <sz val="10"/>
      <color indexed="10"/>
      <name val="Arial"/>
      <family val="2"/>
      <charset val="238"/>
    </font>
    <font>
      <sz val="10"/>
      <color indexed="8"/>
      <name val="Arial"/>
      <family val="2"/>
      <charset val="238"/>
    </font>
    <font>
      <sz val="10"/>
      <color indexed="8"/>
      <name val="Arial CE"/>
      <family val="2"/>
      <charset val="238"/>
    </font>
    <font>
      <b/>
      <sz val="10"/>
      <color indexed="8"/>
      <name val="Arial CE"/>
      <charset val="238"/>
    </font>
    <font>
      <b/>
      <i/>
      <sz val="10"/>
      <name val="Arial"/>
      <family val="2"/>
      <charset val="238"/>
    </font>
    <font>
      <i/>
      <sz val="10"/>
      <name val="Arial"/>
      <family val="2"/>
      <charset val="238"/>
    </font>
    <font>
      <b/>
      <i/>
      <sz val="8"/>
      <name val="Arial"/>
      <family val="2"/>
      <charset val="238"/>
    </font>
    <font>
      <i/>
      <sz val="8"/>
      <name val="Arial"/>
      <family val="2"/>
      <charset val="238"/>
    </font>
    <font>
      <b/>
      <sz val="20"/>
      <name val="Arial"/>
      <family val="2"/>
      <charset val="238"/>
    </font>
    <font>
      <sz val="14"/>
      <name val="Arial"/>
      <family val="2"/>
      <charset val="238"/>
    </font>
    <font>
      <sz val="14"/>
      <color theme="0"/>
      <name val="Arial"/>
      <family val="2"/>
      <charset val="238"/>
    </font>
    <font>
      <b/>
      <sz val="14"/>
      <color theme="0"/>
      <name val="Arial"/>
      <family val="2"/>
      <charset val="238"/>
    </font>
    <font>
      <sz val="14"/>
      <color indexed="10"/>
      <name val="Arial"/>
      <family val="2"/>
      <charset val="238"/>
    </font>
    <font>
      <b/>
      <sz val="14"/>
      <color indexed="10"/>
      <name val="Arial"/>
      <family val="2"/>
      <charset val="238"/>
    </font>
    <font>
      <sz val="16"/>
      <name val="Helv"/>
      <charset val="238"/>
    </font>
    <font>
      <sz val="12"/>
      <name val="Calibri"/>
      <family val="2"/>
      <charset val="238"/>
    </font>
  </fonts>
  <fills count="8">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rgb="FF00B0F0"/>
        <bgColor indexed="64"/>
      </patternFill>
    </fill>
    <fill>
      <patternFill patternType="solid">
        <fgColor theme="0"/>
        <bgColor indexed="64"/>
      </patternFill>
    </fill>
    <fill>
      <patternFill patternType="solid">
        <fgColor rgb="FFFFC000"/>
        <bgColor indexed="64"/>
      </patternFill>
    </fill>
    <fill>
      <patternFill patternType="solid">
        <fgColor rgb="FFFFFF00"/>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xf numFmtId="0" fontId="1" fillId="0" borderId="0"/>
  </cellStyleXfs>
  <cellXfs count="116">
    <xf numFmtId="0" fontId="0" fillId="0" borderId="0" xfId="0"/>
    <xf numFmtId="0" fontId="2" fillId="0" borderId="0" xfId="1" applyFont="1" applyAlignment="1">
      <alignment horizontal="center"/>
    </xf>
    <xf numFmtId="0" fontId="3" fillId="0" borderId="0" xfId="1" applyFont="1" applyAlignment="1">
      <alignment vertical="center"/>
    </xf>
    <xf numFmtId="3" fontId="2" fillId="0" borderId="0" xfId="1" applyNumberFormat="1" applyFont="1" applyAlignment="1">
      <alignment horizontal="right"/>
    </xf>
    <xf numFmtId="0" fontId="2" fillId="0" borderId="0" xfId="1" applyFont="1"/>
    <xf numFmtId="0" fontId="4" fillId="0" borderId="0" xfId="1" applyFont="1" applyAlignment="1">
      <alignment horizontal="center"/>
    </xf>
    <xf numFmtId="0" fontId="4" fillId="0" borderId="0" xfId="1" applyFont="1" applyAlignment="1">
      <alignment wrapText="1"/>
    </xf>
    <xf numFmtId="0" fontId="4" fillId="0" borderId="0" xfId="1" applyFont="1"/>
    <xf numFmtId="0" fontId="5" fillId="0" borderId="0" xfId="0" applyFont="1" applyAlignment="1">
      <alignment horizontal="left" vertical="center"/>
    </xf>
    <xf numFmtId="0" fontId="6" fillId="0" borderId="0" xfId="1" applyFont="1" applyAlignment="1">
      <alignment vertical="center"/>
    </xf>
    <xf numFmtId="0" fontId="4" fillId="0" borderId="0" xfId="1" applyFont="1" applyAlignment="1">
      <alignment vertical="center"/>
    </xf>
    <xf numFmtId="0" fontId="7" fillId="0" borderId="0" xfId="0" applyFont="1" applyAlignment="1">
      <alignment horizontal="left" vertical="center"/>
    </xf>
    <xf numFmtId="0" fontId="8" fillId="2" borderId="1" xfId="1" applyFont="1" applyFill="1" applyBorder="1" applyAlignment="1">
      <alignment horizontal="left" vertical="center"/>
    </xf>
    <xf numFmtId="0" fontId="4" fillId="0" borderId="0" xfId="1" applyFont="1" applyAlignment="1">
      <alignment horizontal="center" vertical="center"/>
    </xf>
    <xf numFmtId="0" fontId="4" fillId="0" borderId="0" xfId="0" applyFont="1" applyAlignment="1">
      <alignment vertical="center" wrapText="1"/>
    </xf>
    <xf numFmtId="3" fontId="4" fillId="0" borderId="0" xfId="1" applyNumberFormat="1" applyFont="1" applyAlignment="1">
      <alignment horizontal="right" vertical="center"/>
    </xf>
    <xf numFmtId="49" fontId="9" fillId="3" borderId="2" xfId="1" applyNumberFormat="1" applyFont="1" applyFill="1" applyBorder="1" applyAlignment="1">
      <alignment horizontal="center" vertical="center" wrapText="1"/>
    </xf>
    <xf numFmtId="0" fontId="9" fillId="3" borderId="2" xfId="1" applyFont="1" applyFill="1" applyBorder="1" applyAlignment="1">
      <alignment horizontal="center" vertical="center" wrapText="1"/>
    </xf>
    <xf numFmtId="0" fontId="9" fillId="3" borderId="3" xfId="1" applyFont="1" applyFill="1" applyBorder="1" applyAlignment="1">
      <alignment horizontal="center" vertical="center"/>
    </xf>
    <xf numFmtId="0" fontId="9" fillId="3" borderId="3" xfId="1" applyFont="1" applyFill="1" applyBorder="1" applyAlignment="1">
      <alignment horizontal="center" vertical="center" wrapText="1"/>
    </xf>
    <xf numFmtId="3" fontId="9" fillId="3" borderId="3" xfId="1" applyNumberFormat="1" applyFont="1" applyFill="1" applyBorder="1" applyAlignment="1">
      <alignment horizontal="center" vertical="center" wrapText="1"/>
    </xf>
    <xf numFmtId="0" fontId="2" fillId="0" borderId="0" xfId="1" applyFont="1" applyAlignment="1">
      <alignment vertical="center"/>
    </xf>
    <xf numFmtId="49" fontId="9" fillId="0" borderId="2" xfId="1" applyNumberFormat="1" applyFont="1" applyBorder="1" applyAlignment="1">
      <alignment horizontal="center" vertical="center" wrapText="1"/>
    </xf>
    <xf numFmtId="0" fontId="9" fillId="0" borderId="2" xfId="1" applyFont="1" applyBorder="1" applyAlignment="1">
      <alignment horizontal="center" vertical="center" wrapText="1"/>
    </xf>
    <xf numFmtId="0" fontId="9" fillId="0" borderId="3" xfId="1" applyFont="1" applyBorder="1" applyAlignment="1">
      <alignment horizontal="center" vertical="center"/>
    </xf>
    <xf numFmtId="0" fontId="9" fillId="0" borderId="3" xfId="1" applyFont="1" applyBorder="1" applyAlignment="1">
      <alignment horizontal="center" vertical="center" wrapText="1"/>
    </xf>
    <xf numFmtId="3" fontId="9" fillId="0" borderId="4" xfId="1" applyNumberFormat="1" applyFont="1" applyBorder="1" applyAlignment="1">
      <alignment horizontal="center" vertical="center" wrapText="1"/>
    </xf>
    <xf numFmtId="3" fontId="9" fillId="0" borderId="3" xfId="1" applyNumberFormat="1" applyFont="1" applyBorder="1" applyAlignment="1">
      <alignment horizontal="center" vertical="center" wrapText="1"/>
    </xf>
    <xf numFmtId="49" fontId="10" fillId="4" borderId="2" xfId="1" applyNumberFormat="1" applyFont="1" applyFill="1" applyBorder="1" applyAlignment="1">
      <alignment horizontal="center" vertical="center" wrapText="1"/>
    </xf>
    <xf numFmtId="0" fontId="10" fillId="4" borderId="2" xfId="1" applyFont="1" applyFill="1" applyBorder="1" applyAlignment="1">
      <alignment horizontal="left" vertical="center" wrapText="1"/>
    </xf>
    <xf numFmtId="0" fontId="11" fillId="4" borderId="3" xfId="1" applyFont="1" applyFill="1" applyBorder="1" applyAlignment="1">
      <alignment horizontal="center" vertical="center"/>
    </xf>
    <xf numFmtId="0" fontId="11" fillId="4" borderId="3" xfId="1" applyFont="1" applyFill="1" applyBorder="1" applyAlignment="1">
      <alignment horizontal="center" vertical="center" wrapText="1"/>
    </xf>
    <xf numFmtId="0" fontId="11" fillId="4" borderId="3" xfId="0" applyFont="1" applyFill="1" applyBorder="1" applyAlignment="1" applyProtection="1">
      <alignment horizontal="center" vertical="center" wrapText="1"/>
      <protection locked="0"/>
    </xf>
    <xf numFmtId="3" fontId="11" fillId="4" borderId="4" xfId="1" applyNumberFormat="1" applyFont="1" applyFill="1" applyBorder="1" applyAlignment="1">
      <alignment horizontal="center" vertical="center" wrapText="1"/>
    </xf>
    <xf numFmtId="3" fontId="11" fillId="4" borderId="3" xfId="0" applyNumberFormat="1" applyFont="1" applyFill="1" applyBorder="1" applyAlignment="1">
      <alignment horizontal="center" vertical="center" wrapText="1"/>
    </xf>
    <xf numFmtId="49" fontId="11" fillId="5" borderId="2" xfId="1" applyNumberFormat="1" applyFont="1" applyFill="1" applyBorder="1" applyAlignment="1">
      <alignment horizontal="center" vertical="center" wrapText="1"/>
    </xf>
    <xf numFmtId="0" fontId="11" fillId="5" borderId="3" xfId="1" applyFont="1" applyFill="1" applyBorder="1" applyAlignment="1">
      <alignment horizontal="left" vertical="center" wrapText="1"/>
    </xf>
    <xf numFmtId="0" fontId="11" fillId="6" borderId="3" xfId="1" applyFont="1" applyFill="1" applyBorder="1" applyAlignment="1">
      <alignment horizontal="center" vertical="center"/>
    </xf>
    <xf numFmtId="0" fontId="11" fillId="5" borderId="3" xfId="1" applyFont="1" applyFill="1" applyBorder="1" applyAlignment="1">
      <alignment horizontal="center" vertical="center" wrapText="1"/>
    </xf>
    <xf numFmtId="0" fontId="11" fillId="5" borderId="3" xfId="1" applyFont="1" applyFill="1" applyBorder="1" applyAlignment="1">
      <alignment horizontal="center" vertical="center"/>
    </xf>
    <xf numFmtId="0" fontId="11" fillId="5" borderId="3" xfId="0" applyFont="1" applyFill="1" applyBorder="1" applyAlignment="1" applyProtection="1">
      <alignment horizontal="center" vertical="center" wrapText="1"/>
      <protection locked="0"/>
    </xf>
    <xf numFmtId="3" fontId="11" fillId="0" borderId="3" xfId="0" applyNumberFormat="1" applyFont="1" applyBorder="1" applyAlignment="1">
      <alignment horizontal="center" vertical="center" wrapText="1"/>
    </xf>
    <xf numFmtId="0" fontId="11" fillId="0" borderId="3" xfId="0" applyFont="1" applyBorder="1" applyAlignment="1" applyProtection="1">
      <alignment horizontal="left" vertical="center" wrapText="1"/>
      <protection locked="0"/>
    </xf>
    <xf numFmtId="0" fontId="11" fillId="6" borderId="3" xfId="0" applyFont="1" applyFill="1" applyBorder="1" applyAlignment="1">
      <alignment horizontal="center" vertical="center" wrapText="1"/>
    </xf>
    <xf numFmtId="0" fontId="11" fillId="0" borderId="3" xfId="0" applyFont="1" applyBorder="1" applyAlignment="1" applyProtection="1">
      <alignment horizontal="center" vertical="center" wrapText="1"/>
      <protection locked="0"/>
    </xf>
    <xf numFmtId="0" fontId="11" fillId="0" borderId="2" xfId="0" applyFont="1" applyBorder="1" applyAlignment="1" applyProtection="1">
      <alignment horizontal="left" vertical="center" wrapText="1"/>
      <protection locked="0"/>
    </xf>
    <xf numFmtId="0" fontId="11" fillId="0" borderId="3" xfId="0" applyFont="1" applyBorder="1" applyAlignment="1">
      <alignment horizontal="center" vertical="center" wrapText="1"/>
    </xf>
    <xf numFmtId="0" fontId="11" fillId="5" borderId="2" xfId="1" applyFont="1" applyFill="1" applyBorder="1" applyAlignment="1">
      <alignment horizontal="left" vertical="center" wrapText="1"/>
    </xf>
    <xf numFmtId="0" fontId="10" fillId="4" borderId="3" xfId="1" applyFont="1" applyFill="1" applyBorder="1" applyAlignment="1">
      <alignment horizontal="center" vertical="center"/>
    </xf>
    <xf numFmtId="0" fontId="10" fillId="4" borderId="3" xfId="1" applyFont="1" applyFill="1" applyBorder="1" applyAlignment="1">
      <alignment horizontal="center" vertical="center" wrapText="1"/>
    </xf>
    <xf numFmtId="1" fontId="11" fillId="0" borderId="3" xfId="0" applyNumberFormat="1" applyFont="1" applyBorder="1" applyAlignment="1">
      <alignment horizontal="left" vertical="center" wrapText="1"/>
    </xf>
    <xf numFmtId="0" fontId="11" fillId="0" borderId="3" xfId="1" applyFont="1" applyBorder="1" applyAlignment="1">
      <alignment horizontal="center" vertical="center" wrapText="1"/>
    </xf>
    <xf numFmtId="0" fontId="11" fillId="0" borderId="3" xfId="0" applyFont="1" applyBorder="1" applyAlignment="1">
      <alignment horizontal="center" vertical="center"/>
    </xf>
    <xf numFmtId="0" fontId="11" fillId="5" borderId="3" xfId="0" applyFont="1" applyFill="1" applyBorder="1" applyAlignment="1">
      <alignment horizontal="center" vertical="center" wrapText="1"/>
    </xf>
    <xf numFmtId="0" fontId="11" fillId="0" borderId="4" xfId="0" applyFont="1" applyBorder="1" applyAlignment="1">
      <alignment vertical="center" wrapText="1"/>
    </xf>
    <xf numFmtId="3" fontId="11" fillId="6" borderId="3" xfId="1" applyNumberFormat="1" applyFont="1" applyFill="1" applyBorder="1" applyAlignment="1">
      <alignment horizontal="center" vertical="center" wrapText="1"/>
    </xf>
    <xf numFmtId="0" fontId="14" fillId="0" borderId="3" xfId="0" applyFont="1" applyBorder="1" applyAlignment="1">
      <alignment vertical="center" wrapText="1"/>
    </xf>
    <xf numFmtId="0" fontId="11" fillId="0" borderId="3" xfId="0" applyFont="1" applyBorder="1" applyAlignment="1">
      <alignment vertical="center" wrapText="1"/>
    </xf>
    <xf numFmtId="0" fontId="14" fillId="0" borderId="3" xfId="0" applyFont="1" applyBorder="1" applyAlignment="1" applyProtection="1">
      <alignment horizontal="left" vertical="center" wrapText="1"/>
      <protection locked="0"/>
    </xf>
    <xf numFmtId="0" fontId="11" fillId="5" borderId="3" xfId="0" applyFont="1" applyFill="1" applyBorder="1" applyAlignment="1" applyProtection="1">
      <alignment horizontal="left" vertical="center" wrapText="1"/>
      <protection locked="0"/>
    </xf>
    <xf numFmtId="0" fontId="11" fillId="5" borderId="2" xfId="0" applyFont="1" applyFill="1" applyBorder="1" applyAlignment="1" applyProtection="1">
      <alignment horizontal="left" vertical="center" wrapText="1"/>
      <protection locked="0"/>
    </xf>
    <xf numFmtId="1" fontId="17" fillId="0" borderId="3" xfId="0" applyNumberFormat="1" applyFont="1" applyBorder="1" applyAlignment="1">
      <alignment horizontal="left" vertical="center" wrapText="1"/>
    </xf>
    <xf numFmtId="0" fontId="11" fillId="0" borderId="3" xfId="1" applyFont="1" applyBorder="1" applyAlignment="1">
      <alignment horizontal="center" vertical="center"/>
    </xf>
    <xf numFmtId="0" fontId="2" fillId="0" borderId="0" xfId="1" applyFont="1" applyAlignment="1">
      <alignment vertical="center" wrapText="1"/>
    </xf>
    <xf numFmtId="0" fontId="10" fillId="4" borderId="3" xfId="0" applyFont="1" applyFill="1" applyBorder="1" applyAlignment="1" applyProtection="1">
      <alignment horizontal="center" vertical="center" wrapText="1"/>
      <protection locked="0"/>
    </xf>
    <xf numFmtId="0" fontId="10" fillId="4" borderId="3" xfId="0" applyFont="1" applyFill="1" applyBorder="1" applyAlignment="1" applyProtection="1">
      <alignment horizontal="left" vertical="center" wrapText="1"/>
      <protection locked="0"/>
    </xf>
    <xf numFmtId="0" fontId="11" fillId="4" borderId="3" xfId="0" applyFont="1" applyFill="1" applyBorder="1" applyAlignment="1">
      <alignment horizontal="center" vertical="center" wrapText="1"/>
    </xf>
    <xf numFmtId="49" fontId="11" fillId="5" borderId="3" xfId="1" applyNumberFormat="1" applyFont="1" applyFill="1" applyBorder="1" applyAlignment="1">
      <alignment horizontal="center" vertical="center"/>
    </xf>
    <xf numFmtId="0" fontId="11" fillId="0" borderId="4" xfId="0" applyFont="1" applyBorder="1" applyAlignment="1" applyProtection="1">
      <alignment horizontal="left" vertical="center" wrapText="1"/>
      <protection locked="0"/>
    </xf>
    <xf numFmtId="3" fontId="11" fillId="0" borderId="4" xfId="1" applyNumberFormat="1" applyFont="1" applyBorder="1" applyAlignment="1">
      <alignment horizontal="center" vertical="center" wrapText="1"/>
    </xf>
    <xf numFmtId="49" fontId="4" fillId="5" borderId="3" xfId="1" applyNumberFormat="1" applyFont="1" applyFill="1" applyBorder="1" applyAlignment="1">
      <alignment horizontal="center" vertical="center"/>
    </xf>
    <xf numFmtId="0" fontId="10" fillId="0" borderId="5" xfId="0" applyFont="1" applyBorder="1" applyAlignment="1">
      <alignment vertical="center" wrapText="1"/>
    </xf>
    <xf numFmtId="0" fontId="11" fillId="0" borderId="3" xfId="1" applyFont="1" applyBorder="1" applyAlignment="1">
      <alignment horizontal="center"/>
    </xf>
    <xf numFmtId="3" fontId="11" fillId="0" borderId="3" xfId="1" applyNumberFormat="1" applyFont="1" applyBorder="1" applyAlignment="1">
      <alignment horizontal="right"/>
    </xf>
    <xf numFmtId="0" fontId="11" fillId="0" borderId="6" xfId="0" applyFont="1" applyBorder="1" applyAlignment="1">
      <alignment vertical="center" wrapText="1"/>
    </xf>
    <xf numFmtId="49" fontId="11" fillId="0" borderId="3" xfId="1" applyNumberFormat="1" applyFont="1" applyBorder="1" applyAlignment="1">
      <alignment horizontal="center"/>
    </xf>
    <xf numFmtId="49" fontId="11" fillId="0" borderId="3" xfId="1" applyNumberFormat="1" applyFont="1" applyBorder="1" applyAlignment="1">
      <alignment wrapText="1"/>
    </xf>
    <xf numFmtId="0" fontId="11" fillId="0" borderId="3" xfId="0" applyFont="1" applyBorder="1"/>
    <xf numFmtId="0" fontId="19" fillId="0" borderId="4" xfId="1" applyFont="1" applyBorder="1" applyAlignment="1">
      <alignment horizontal="left" vertical="center" wrapText="1"/>
    </xf>
    <xf numFmtId="0" fontId="20" fillId="0" borderId="3" xfId="1" applyFont="1" applyBorder="1" applyAlignment="1">
      <alignment horizontal="center" vertical="center"/>
    </xf>
    <xf numFmtId="3" fontId="20" fillId="0" borderId="3" xfId="1" applyNumberFormat="1" applyFont="1" applyBorder="1" applyAlignment="1">
      <alignment horizontal="center" vertical="center"/>
    </xf>
    <xf numFmtId="3" fontId="19" fillId="0" borderId="3" xfId="1" applyNumberFormat="1" applyFont="1" applyBorder="1" applyAlignment="1">
      <alignment horizontal="center" vertical="center"/>
    </xf>
    <xf numFmtId="0" fontId="21" fillId="0" borderId="0" xfId="1" applyFont="1" applyAlignment="1">
      <alignment horizontal="left" vertical="center" wrapText="1"/>
    </xf>
    <xf numFmtId="0" fontId="22" fillId="0" borderId="0" xfId="1" applyFont="1" applyAlignment="1">
      <alignment horizontal="center" vertical="center"/>
    </xf>
    <xf numFmtId="3" fontId="22" fillId="0" borderId="0" xfId="1" applyNumberFormat="1" applyFont="1" applyAlignment="1">
      <alignment horizontal="right" vertical="center"/>
    </xf>
    <xf numFmtId="3" fontId="21" fillId="0" borderId="0" xfId="1" applyNumberFormat="1" applyFont="1" applyAlignment="1">
      <alignment horizontal="right" vertical="center"/>
    </xf>
    <xf numFmtId="0" fontId="4" fillId="3" borderId="7" xfId="1" applyFont="1" applyFill="1" applyBorder="1" applyAlignment="1">
      <alignment horizontal="center" vertical="center"/>
    </xf>
    <xf numFmtId="0" fontId="23" fillId="3" borderId="7" xfId="1" applyFont="1" applyFill="1" applyBorder="1" applyAlignment="1">
      <alignment vertical="center" wrapText="1"/>
    </xf>
    <xf numFmtId="0" fontId="4" fillId="3" borderId="7" xfId="1" applyFont="1" applyFill="1" applyBorder="1" applyAlignment="1">
      <alignment vertical="center"/>
    </xf>
    <xf numFmtId="0" fontId="4" fillId="0" borderId="3" xfId="1" applyFont="1" applyBorder="1" applyAlignment="1">
      <alignment horizontal="center" vertical="center"/>
    </xf>
    <xf numFmtId="0" fontId="9" fillId="0" borderId="3" xfId="1" applyFont="1" applyBorder="1" applyAlignment="1">
      <alignment vertical="center" wrapText="1"/>
    </xf>
    <xf numFmtId="3" fontId="9" fillId="0" borderId="3" xfId="1" applyNumberFormat="1" applyFont="1" applyBorder="1" applyAlignment="1">
      <alignment vertical="center"/>
    </xf>
    <xf numFmtId="0" fontId="24" fillId="0" borderId="3" xfId="1" applyFont="1" applyBorder="1" applyAlignment="1">
      <alignment horizontal="center" vertical="center"/>
    </xf>
    <xf numFmtId="0" fontId="5" fillId="0" borderId="3" xfId="1" applyFont="1" applyBorder="1" applyAlignment="1">
      <alignment vertical="center"/>
    </xf>
    <xf numFmtId="3" fontId="5" fillId="0" borderId="3" xfId="1" applyNumberFormat="1" applyFont="1" applyBorder="1" applyAlignment="1">
      <alignment horizontal="center" vertical="center"/>
    </xf>
    <xf numFmtId="0" fontId="25" fillId="0" borderId="3" xfId="1" applyFont="1" applyBorder="1" applyAlignment="1">
      <alignment horizontal="center" vertical="center"/>
    </xf>
    <xf numFmtId="0" fontId="26" fillId="0" borderId="3" xfId="1" applyFont="1" applyBorder="1" applyAlignment="1">
      <alignment vertical="center" wrapText="1"/>
    </xf>
    <xf numFmtId="9" fontId="25" fillId="0" borderId="3" xfId="1" applyNumberFormat="1" applyFont="1" applyBorder="1" applyAlignment="1">
      <alignment horizontal="center" vertical="center"/>
    </xf>
    <xf numFmtId="3" fontId="26" fillId="0" borderId="3" xfId="1" applyNumberFormat="1" applyFont="1" applyBorder="1" applyAlignment="1">
      <alignment horizontal="center" vertical="center"/>
    </xf>
    <xf numFmtId="0" fontId="26" fillId="0" borderId="3" xfId="1" applyFont="1" applyBorder="1" applyAlignment="1">
      <alignment vertical="center"/>
    </xf>
    <xf numFmtId="164" fontId="25" fillId="0" borderId="3" xfId="1" applyNumberFormat="1" applyFont="1" applyBorder="1" applyAlignment="1">
      <alignment horizontal="center" vertical="center"/>
    </xf>
    <xf numFmtId="0" fontId="27" fillId="2" borderId="3" xfId="1" applyFont="1" applyFill="1" applyBorder="1" applyAlignment="1">
      <alignment horizontal="center" vertical="center"/>
    </xf>
    <xf numFmtId="0" fontId="28" fillId="2" borderId="3" xfId="1" applyFont="1" applyFill="1" applyBorder="1" applyAlignment="1">
      <alignment vertical="center" wrapText="1"/>
    </xf>
    <xf numFmtId="3" fontId="28" fillId="2" borderId="3" xfId="1" applyNumberFormat="1" applyFont="1" applyFill="1" applyBorder="1" applyAlignment="1">
      <alignment horizontal="center" vertical="center"/>
    </xf>
    <xf numFmtId="0" fontId="29" fillId="0" borderId="0" xfId="1" applyFont="1"/>
    <xf numFmtId="0" fontId="4" fillId="0" borderId="0" xfId="1" applyFont="1" applyAlignment="1">
      <alignment vertical="center" wrapText="1"/>
    </xf>
    <xf numFmtId="0" fontId="8" fillId="7" borderId="1" xfId="1" applyFont="1" applyFill="1" applyBorder="1" applyAlignment="1">
      <alignment vertical="center"/>
    </xf>
    <xf numFmtId="49" fontId="24" fillId="0" borderId="0" xfId="1" applyNumberFormat="1" applyFont="1" applyAlignment="1">
      <alignment horizontal="left" vertical="center"/>
    </xf>
    <xf numFmtId="49" fontId="24" fillId="0" borderId="0" xfId="1" applyNumberFormat="1" applyFont="1" applyAlignment="1">
      <alignment horizontal="center" vertical="center"/>
    </xf>
    <xf numFmtId="49" fontId="24" fillId="0" borderId="0" xfId="1" applyNumberFormat="1" applyFont="1" applyAlignment="1">
      <alignment vertical="center" wrapText="1"/>
    </xf>
    <xf numFmtId="0" fontId="24" fillId="0" borderId="0" xfId="1" applyFont="1" applyAlignment="1">
      <alignment horizontal="center" vertical="center"/>
    </xf>
    <xf numFmtId="0" fontId="11" fillId="0" borderId="0" xfId="0" applyFont="1" applyAlignment="1">
      <alignment vertical="center"/>
    </xf>
    <xf numFmtId="0" fontId="30" fillId="0" borderId="0" xfId="0" applyFont="1" applyAlignment="1">
      <alignment vertical="center"/>
    </xf>
    <xf numFmtId="49" fontId="7" fillId="0" borderId="0" xfId="1" applyNumberFormat="1" applyFont="1" applyAlignment="1">
      <alignment horizontal="center" vertical="center"/>
    </xf>
    <xf numFmtId="0" fontId="7" fillId="0" borderId="0" xfId="1" applyFont="1" applyAlignment="1">
      <alignment vertical="center" wrapText="1"/>
    </xf>
    <xf numFmtId="0" fontId="2" fillId="0" borderId="0" xfId="1" applyFont="1" applyAlignment="1">
      <alignment wrapText="1"/>
    </xf>
  </cellXfs>
  <cellStyles count="2">
    <cellStyle name="Normální" xfId="0" builtinId="0"/>
    <cellStyle name="normální_Sešit2" xfId="1" xr:uid="{4C7166A1-E97E-47F4-B3BB-F4D1FF842DB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56A9E-CDED-4620-91F5-F9A5CA06CDC0}">
  <dimension ref="A1:I112"/>
  <sheetViews>
    <sheetView tabSelected="1" workbookViewId="0">
      <selection sqref="A1:XFD1048576"/>
    </sheetView>
  </sheetViews>
  <sheetFormatPr defaultColWidth="10.28515625" defaultRowHeight="10.5" x14ac:dyDescent="0.15"/>
  <cols>
    <col min="1" max="1" width="4.5703125" style="1" customWidth="1"/>
    <col min="2" max="2" width="78.140625" style="115" customWidth="1"/>
    <col min="3" max="3" width="12" style="1" customWidth="1"/>
    <col min="4" max="4" width="18.5703125" style="1" customWidth="1"/>
    <col min="5" max="5" width="16" style="1" customWidth="1"/>
    <col min="6" max="6" width="7.85546875" style="1" customWidth="1"/>
    <col min="7" max="7" width="12.7109375" style="3" customWidth="1"/>
    <col min="8" max="8" width="16.5703125" style="1" customWidth="1"/>
    <col min="9" max="256" width="10.28515625" style="4"/>
    <col min="257" max="257" width="4.5703125" style="4" customWidth="1"/>
    <col min="258" max="258" width="78.140625" style="4" customWidth="1"/>
    <col min="259" max="259" width="12" style="4" customWidth="1"/>
    <col min="260" max="260" width="18.5703125" style="4" customWidth="1"/>
    <col min="261" max="261" width="16" style="4" customWidth="1"/>
    <col min="262" max="262" width="7.85546875" style="4" customWidth="1"/>
    <col min="263" max="263" width="12.7109375" style="4" customWidth="1"/>
    <col min="264" max="264" width="16.5703125" style="4" customWidth="1"/>
    <col min="265" max="512" width="10.28515625" style="4"/>
    <col min="513" max="513" width="4.5703125" style="4" customWidth="1"/>
    <col min="514" max="514" width="78.140625" style="4" customWidth="1"/>
    <col min="515" max="515" width="12" style="4" customWidth="1"/>
    <col min="516" max="516" width="18.5703125" style="4" customWidth="1"/>
    <col min="517" max="517" width="16" style="4" customWidth="1"/>
    <col min="518" max="518" width="7.85546875" style="4" customWidth="1"/>
    <col min="519" max="519" width="12.7109375" style="4" customWidth="1"/>
    <col min="520" max="520" width="16.5703125" style="4" customWidth="1"/>
    <col min="521" max="768" width="10.28515625" style="4"/>
    <col min="769" max="769" width="4.5703125" style="4" customWidth="1"/>
    <col min="770" max="770" width="78.140625" style="4" customWidth="1"/>
    <col min="771" max="771" width="12" style="4" customWidth="1"/>
    <col min="772" max="772" width="18.5703125" style="4" customWidth="1"/>
    <col min="773" max="773" width="16" style="4" customWidth="1"/>
    <col min="774" max="774" width="7.85546875" style="4" customWidth="1"/>
    <col min="775" max="775" width="12.7109375" style="4" customWidth="1"/>
    <col min="776" max="776" width="16.5703125" style="4" customWidth="1"/>
    <col min="777" max="1024" width="10.28515625" style="4"/>
    <col min="1025" max="1025" width="4.5703125" style="4" customWidth="1"/>
    <col min="1026" max="1026" width="78.140625" style="4" customWidth="1"/>
    <col min="1027" max="1027" width="12" style="4" customWidth="1"/>
    <col min="1028" max="1028" width="18.5703125" style="4" customWidth="1"/>
    <col min="1029" max="1029" width="16" style="4" customWidth="1"/>
    <col min="1030" max="1030" width="7.85546875" style="4" customWidth="1"/>
    <col min="1031" max="1031" width="12.7109375" style="4" customWidth="1"/>
    <col min="1032" max="1032" width="16.5703125" style="4" customWidth="1"/>
    <col min="1033" max="1280" width="10.28515625" style="4"/>
    <col min="1281" max="1281" width="4.5703125" style="4" customWidth="1"/>
    <col min="1282" max="1282" width="78.140625" style="4" customWidth="1"/>
    <col min="1283" max="1283" width="12" style="4" customWidth="1"/>
    <col min="1284" max="1284" width="18.5703125" style="4" customWidth="1"/>
    <col min="1285" max="1285" width="16" style="4" customWidth="1"/>
    <col min="1286" max="1286" width="7.85546875" style="4" customWidth="1"/>
    <col min="1287" max="1287" width="12.7109375" style="4" customWidth="1"/>
    <col min="1288" max="1288" width="16.5703125" style="4" customWidth="1"/>
    <col min="1289" max="1536" width="10.28515625" style="4"/>
    <col min="1537" max="1537" width="4.5703125" style="4" customWidth="1"/>
    <col min="1538" max="1538" width="78.140625" style="4" customWidth="1"/>
    <col min="1539" max="1539" width="12" style="4" customWidth="1"/>
    <col min="1540" max="1540" width="18.5703125" style="4" customWidth="1"/>
    <col min="1541" max="1541" width="16" style="4" customWidth="1"/>
    <col min="1542" max="1542" width="7.85546875" style="4" customWidth="1"/>
    <col min="1543" max="1543" width="12.7109375" style="4" customWidth="1"/>
    <col min="1544" max="1544" width="16.5703125" style="4" customWidth="1"/>
    <col min="1545" max="1792" width="10.28515625" style="4"/>
    <col min="1793" max="1793" width="4.5703125" style="4" customWidth="1"/>
    <col min="1794" max="1794" width="78.140625" style="4" customWidth="1"/>
    <col min="1795" max="1795" width="12" style="4" customWidth="1"/>
    <col min="1796" max="1796" width="18.5703125" style="4" customWidth="1"/>
    <col min="1797" max="1797" width="16" style="4" customWidth="1"/>
    <col min="1798" max="1798" width="7.85546875" style="4" customWidth="1"/>
    <col min="1799" max="1799" width="12.7109375" style="4" customWidth="1"/>
    <col min="1800" max="1800" width="16.5703125" style="4" customWidth="1"/>
    <col min="1801" max="2048" width="10.28515625" style="4"/>
    <col min="2049" max="2049" width="4.5703125" style="4" customWidth="1"/>
    <col min="2050" max="2050" width="78.140625" style="4" customWidth="1"/>
    <col min="2051" max="2051" width="12" style="4" customWidth="1"/>
    <col min="2052" max="2052" width="18.5703125" style="4" customWidth="1"/>
    <col min="2053" max="2053" width="16" style="4" customWidth="1"/>
    <col min="2054" max="2054" width="7.85546875" style="4" customWidth="1"/>
    <col min="2055" max="2055" width="12.7109375" style="4" customWidth="1"/>
    <col min="2056" max="2056" width="16.5703125" style="4" customWidth="1"/>
    <col min="2057" max="2304" width="10.28515625" style="4"/>
    <col min="2305" max="2305" width="4.5703125" style="4" customWidth="1"/>
    <col min="2306" max="2306" width="78.140625" style="4" customWidth="1"/>
    <col min="2307" max="2307" width="12" style="4" customWidth="1"/>
    <col min="2308" max="2308" width="18.5703125" style="4" customWidth="1"/>
    <col min="2309" max="2309" width="16" style="4" customWidth="1"/>
    <col min="2310" max="2310" width="7.85546875" style="4" customWidth="1"/>
    <col min="2311" max="2311" width="12.7109375" style="4" customWidth="1"/>
    <col min="2312" max="2312" width="16.5703125" style="4" customWidth="1"/>
    <col min="2313" max="2560" width="10.28515625" style="4"/>
    <col min="2561" max="2561" width="4.5703125" style="4" customWidth="1"/>
    <col min="2562" max="2562" width="78.140625" style="4" customWidth="1"/>
    <col min="2563" max="2563" width="12" style="4" customWidth="1"/>
    <col min="2564" max="2564" width="18.5703125" style="4" customWidth="1"/>
    <col min="2565" max="2565" width="16" style="4" customWidth="1"/>
    <col min="2566" max="2566" width="7.85546875" style="4" customWidth="1"/>
    <col min="2567" max="2567" width="12.7109375" style="4" customWidth="1"/>
    <col min="2568" max="2568" width="16.5703125" style="4" customWidth="1"/>
    <col min="2569" max="2816" width="10.28515625" style="4"/>
    <col min="2817" max="2817" width="4.5703125" style="4" customWidth="1"/>
    <col min="2818" max="2818" width="78.140625" style="4" customWidth="1"/>
    <col min="2819" max="2819" width="12" style="4" customWidth="1"/>
    <col min="2820" max="2820" width="18.5703125" style="4" customWidth="1"/>
    <col min="2821" max="2821" width="16" style="4" customWidth="1"/>
    <col min="2822" max="2822" width="7.85546875" style="4" customWidth="1"/>
    <col min="2823" max="2823" width="12.7109375" style="4" customWidth="1"/>
    <col min="2824" max="2824" width="16.5703125" style="4" customWidth="1"/>
    <col min="2825" max="3072" width="10.28515625" style="4"/>
    <col min="3073" max="3073" width="4.5703125" style="4" customWidth="1"/>
    <col min="3074" max="3074" width="78.140625" style="4" customWidth="1"/>
    <col min="3075" max="3075" width="12" style="4" customWidth="1"/>
    <col min="3076" max="3076" width="18.5703125" style="4" customWidth="1"/>
    <col min="3077" max="3077" width="16" style="4" customWidth="1"/>
    <col min="3078" max="3078" width="7.85546875" style="4" customWidth="1"/>
    <col min="3079" max="3079" width="12.7109375" style="4" customWidth="1"/>
    <col min="3080" max="3080" width="16.5703125" style="4" customWidth="1"/>
    <col min="3081" max="3328" width="10.28515625" style="4"/>
    <col min="3329" max="3329" width="4.5703125" style="4" customWidth="1"/>
    <col min="3330" max="3330" width="78.140625" style="4" customWidth="1"/>
    <col min="3331" max="3331" width="12" style="4" customWidth="1"/>
    <col min="3332" max="3332" width="18.5703125" style="4" customWidth="1"/>
    <col min="3333" max="3333" width="16" style="4" customWidth="1"/>
    <col min="3334" max="3334" width="7.85546875" style="4" customWidth="1"/>
    <col min="3335" max="3335" width="12.7109375" style="4" customWidth="1"/>
    <col min="3336" max="3336" width="16.5703125" style="4" customWidth="1"/>
    <col min="3337" max="3584" width="10.28515625" style="4"/>
    <col min="3585" max="3585" width="4.5703125" style="4" customWidth="1"/>
    <col min="3586" max="3586" width="78.140625" style="4" customWidth="1"/>
    <col min="3587" max="3587" width="12" style="4" customWidth="1"/>
    <col min="3588" max="3588" width="18.5703125" style="4" customWidth="1"/>
    <col min="3589" max="3589" width="16" style="4" customWidth="1"/>
    <col min="3590" max="3590" width="7.85546875" style="4" customWidth="1"/>
    <col min="3591" max="3591" width="12.7109375" style="4" customWidth="1"/>
    <col min="3592" max="3592" width="16.5703125" style="4" customWidth="1"/>
    <col min="3593" max="3840" width="10.28515625" style="4"/>
    <col min="3841" max="3841" width="4.5703125" style="4" customWidth="1"/>
    <col min="3842" max="3842" width="78.140625" style="4" customWidth="1"/>
    <col min="3843" max="3843" width="12" style="4" customWidth="1"/>
    <col min="3844" max="3844" width="18.5703125" style="4" customWidth="1"/>
    <col min="3845" max="3845" width="16" style="4" customWidth="1"/>
    <col min="3846" max="3846" width="7.85546875" style="4" customWidth="1"/>
    <col min="3847" max="3847" width="12.7109375" style="4" customWidth="1"/>
    <col min="3848" max="3848" width="16.5703125" style="4" customWidth="1"/>
    <col min="3849" max="4096" width="10.28515625" style="4"/>
    <col min="4097" max="4097" width="4.5703125" style="4" customWidth="1"/>
    <col min="4098" max="4098" width="78.140625" style="4" customWidth="1"/>
    <col min="4099" max="4099" width="12" style="4" customWidth="1"/>
    <col min="4100" max="4100" width="18.5703125" style="4" customWidth="1"/>
    <col min="4101" max="4101" width="16" style="4" customWidth="1"/>
    <col min="4102" max="4102" width="7.85546875" style="4" customWidth="1"/>
    <col min="4103" max="4103" width="12.7109375" style="4" customWidth="1"/>
    <col min="4104" max="4104" width="16.5703125" style="4" customWidth="1"/>
    <col min="4105" max="4352" width="10.28515625" style="4"/>
    <col min="4353" max="4353" width="4.5703125" style="4" customWidth="1"/>
    <col min="4354" max="4354" width="78.140625" style="4" customWidth="1"/>
    <col min="4355" max="4355" width="12" style="4" customWidth="1"/>
    <col min="4356" max="4356" width="18.5703125" style="4" customWidth="1"/>
    <col min="4357" max="4357" width="16" style="4" customWidth="1"/>
    <col min="4358" max="4358" width="7.85546875" style="4" customWidth="1"/>
    <col min="4359" max="4359" width="12.7109375" style="4" customWidth="1"/>
    <col min="4360" max="4360" width="16.5703125" style="4" customWidth="1"/>
    <col min="4361" max="4608" width="10.28515625" style="4"/>
    <col min="4609" max="4609" width="4.5703125" style="4" customWidth="1"/>
    <col min="4610" max="4610" width="78.140625" style="4" customWidth="1"/>
    <col min="4611" max="4611" width="12" style="4" customWidth="1"/>
    <col min="4612" max="4612" width="18.5703125" style="4" customWidth="1"/>
    <col min="4613" max="4613" width="16" style="4" customWidth="1"/>
    <col min="4614" max="4614" width="7.85546875" style="4" customWidth="1"/>
    <col min="4615" max="4615" width="12.7109375" style="4" customWidth="1"/>
    <col min="4616" max="4616" width="16.5703125" style="4" customWidth="1"/>
    <col min="4617" max="4864" width="10.28515625" style="4"/>
    <col min="4865" max="4865" width="4.5703125" style="4" customWidth="1"/>
    <col min="4866" max="4866" width="78.140625" style="4" customWidth="1"/>
    <col min="4867" max="4867" width="12" style="4" customWidth="1"/>
    <col min="4868" max="4868" width="18.5703125" style="4" customWidth="1"/>
    <col min="4869" max="4869" width="16" style="4" customWidth="1"/>
    <col min="4870" max="4870" width="7.85546875" style="4" customWidth="1"/>
    <col min="4871" max="4871" width="12.7109375" style="4" customWidth="1"/>
    <col min="4872" max="4872" width="16.5703125" style="4" customWidth="1"/>
    <col min="4873" max="5120" width="10.28515625" style="4"/>
    <col min="5121" max="5121" width="4.5703125" style="4" customWidth="1"/>
    <col min="5122" max="5122" width="78.140625" style="4" customWidth="1"/>
    <col min="5123" max="5123" width="12" style="4" customWidth="1"/>
    <col min="5124" max="5124" width="18.5703125" style="4" customWidth="1"/>
    <col min="5125" max="5125" width="16" style="4" customWidth="1"/>
    <col min="5126" max="5126" width="7.85546875" style="4" customWidth="1"/>
    <col min="5127" max="5127" width="12.7109375" style="4" customWidth="1"/>
    <col min="5128" max="5128" width="16.5703125" style="4" customWidth="1"/>
    <col min="5129" max="5376" width="10.28515625" style="4"/>
    <col min="5377" max="5377" width="4.5703125" style="4" customWidth="1"/>
    <col min="5378" max="5378" width="78.140625" style="4" customWidth="1"/>
    <col min="5379" max="5379" width="12" style="4" customWidth="1"/>
    <col min="5380" max="5380" width="18.5703125" style="4" customWidth="1"/>
    <col min="5381" max="5381" width="16" style="4" customWidth="1"/>
    <col min="5382" max="5382" width="7.85546875" style="4" customWidth="1"/>
    <col min="5383" max="5383" width="12.7109375" style="4" customWidth="1"/>
    <col min="5384" max="5384" width="16.5703125" style="4" customWidth="1"/>
    <col min="5385" max="5632" width="10.28515625" style="4"/>
    <col min="5633" max="5633" width="4.5703125" style="4" customWidth="1"/>
    <col min="5634" max="5634" width="78.140625" style="4" customWidth="1"/>
    <col min="5635" max="5635" width="12" style="4" customWidth="1"/>
    <col min="5636" max="5636" width="18.5703125" style="4" customWidth="1"/>
    <col min="5637" max="5637" width="16" style="4" customWidth="1"/>
    <col min="5638" max="5638" width="7.85546875" style="4" customWidth="1"/>
    <col min="5639" max="5639" width="12.7109375" style="4" customWidth="1"/>
    <col min="5640" max="5640" width="16.5703125" style="4" customWidth="1"/>
    <col min="5641" max="5888" width="10.28515625" style="4"/>
    <col min="5889" max="5889" width="4.5703125" style="4" customWidth="1"/>
    <col min="5890" max="5890" width="78.140625" style="4" customWidth="1"/>
    <col min="5891" max="5891" width="12" style="4" customWidth="1"/>
    <col min="5892" max="5892" width="18.5703125" style="4" customWidth="1"/>
    <col min="5893" max="5893" width="16" style="4" customWidth="1"/>
    <col min="5894" max="5894" width="7.85546875" style="4" customWidth="1"/>
    <col min="5895" max="5895" width="12.7109375" style="4" customWidth="1"/>
    <col min="5896" max="5896" width="16.5703125" style="4" customWidth="1"/>
    <col min="5897" max="6144" width="10.28515625" style="4"/>
    <col min="6145" max="6145" width="4.5703125" style="4" customWidth="1"/>
    <col min="6146" max="6146" width="78.140625" style="4" customWidth="1"/>
    <col min="6147" max="6147" width="12" style="4" customWidth="1"/>
    <col min="6148" max="6148" width="18.5703125" style="4" customWidth="1"/>
    <col min="6149" max="6149" width="16" style="4" customWidth="1"/>
    <col min="6150" max="6150" width="7.85546875" style="4" customWidth="1"/>
    <col min="6151" max="6151" width="12.7109375" style="4" customWidth="1"/>
    <col min="6152" max="6152" width="16.5703125" style="4" customWidth="1"/>
    <col min="6153" max="6400" width="10.28515625" style="4"/>
    <col min="6401" max="6401" width="4.5703125" style="4" customWidth="1"/>
    <col min="6402" max="6402" width="78.140625" style="4" customWidth="1"/>
    <col min="6403" max="6403" width="12" style="4" customWidth="1"/>
    <col min="6404" max="6404" width="18.5703125" style="4" customWidth="1"/>
    <col min="6405" max="6405" width="16" style="4" customWidth="1"/>
    <col min="6406" max="6406" width="7.85546875" style="4" customWidth="1"/>
    <col min="6407" max="6407" width="12.7109375" style="4" customWidth="1"/>
    <col min="6408" max="6408" width="16.5703125" style="4" customWidth="1"/>
    <col min="6409" max="6656" width="10.28515625" style="4"/>
    <col min="6657" max="6657" width="4.5703125" style="4" customWidth="1"/>
    <col min="6658" max="6658" width="78.140625" style="4" customWidth="1"/>
    <col min="6659" max="6659" width="12" style="4" customWidth="1"/>
    <col min="6660" max="6660" width="18.5703125" style="4" customWidth="1"/>
    <col min="6661" max="6661" width="16" style="4" customWidth="1"/>
    <col min="6662" max="6662" width="7.85546875" style="4" customWidth="1"/>
    <col min="6663" max="6663" width="12.7109375" style="4" customWidth="1"/>
    <col min="6664" max="6664" width="16.5703125" style="4" customWidth="1"/>
    <col min="6665" max="6912" width="10.28515625" style="4"/>
    <col min="6913" max="6913" width="4.5703125" style="4" customWidth="1"/>
    <col min="6914" max="6914" width="78.140625" style="4" customWidth="1"/>
    <col min="6915" max="6915" width="12" style="4" customWidth="1"/>
    <col min="6916" max="6916" width="18.5703125" style="4" customWidth="1"/>
    <col min="6917" max="6917" width="16" style="4" customWidth="1"/>
    <col min="6918" max="6918" width="7.85546875" style="4" customWidth="1"/>
    <col min="6919" max="6919" width="12.7109375" style="4" customWidth="1"/>
    <col min="6920" max="6920" width="16.5703125" style="4" customWidth="1"/>
    <col min="6921" max="7168" width="10.28515625" style="4"/>
    <col min="7169" max="7169" width="4.5703125" style="4" customWidth="1"/>
    <col min="7170" max="7170" width="78.140625" style="4" customWidth="1"/>
    <col min="7171" max="7171" width="12" style="4" customWidth="1"/>
    <col min="7172" max="7172" width="18.5703125" style="4" customWidth="1"/>
    <col min="7173" max="7173" width="16" style="4" customWidth="1"/>
    <col min="7174" max="7174" width="7.85546875" style="4" customWidth="1"/>
    <col min="7175" max="7175" width="12.7109375" style="4" customWidth="1"/>
    <col min="7176" max="7176" width="16.5703125" style="4" customWidth="1"/>
    <col min="7177" max="7424" width="10.28515625" style="4"/>
    <col min="7425" max="7425" width="4.5703125" style="4" customWidth="1"/>
    <col min="7426" max="7426" width="78.140625" style="4" customWidth="1"/>
    <col min="7427" max="7427" width="12" style="4" customWidth="1"/>
    <col min="7428" max="7428" width="18.5703125" style="4" customWidth="1"/>
    <col min="7429" max="7429" width="16" style="4" customWidth="1"/>
    <col min="7430" max="7430" width="7.85546875" style="4" customWidth="1"/>
    <col min="7431" max="7431" width="12.7109375" style="4" customWidth="1"/>
    <col min="7432" max="7432" width="16.5703125" style="4" customWidth="1"/>
    <col min="7433" max="7680" width="10.28515625" style="4"/>
    <col min="7681" max="7681" width="4.5703125" style="4" customWidth="1"/>
    <col min="7682" max="7682" width="78.140625" style="4" customWidth="1"/>
    <col min="7683" max="7683" width="12" style="4" customWidth="1"/>
    <col min="7684" max="7684" width="18.5703125" style="4" customWidth="1"/>
    <col min="7685" max="7685" width="16" style="4" customWidth="1"/>
    <col min="7686" max="7686" width="7.85546875" style="4" customWidth="1"/>
    <col min="7687" max="7687" width="12.7109375" style="4" customWidth="1"/>
    <col min="7688" max="7688" width="16.5703125" style="4" customWidth="1"/>
    <col min="7689" max="7936" width="10.28515625" style="4"/>
    <col min="7937" max="7937" width="4.5703125" style="4" customWidth="1"/>
    <col min="7938" max="7938" width="78.140625" style="4" customWidth="1"/>
    <col min="7939" max="7939" width="12" style="4" customWidth="1"/>
    <col min="7940" max="7940" width="18.5703125" style="4" customWidth="1"/>
    <col min="7941" max="7941" width="16" style="4" customWidth="1"/>
    <col min="7942" max="7942" width="7.85546875" style="4" customWidth="1"/>
    <col min="7943" max="7943" width="12.7109375" style="4" customWidth="1"/>
    <col min="7944" max="7944" width="16.5703125" style="4" customWidth="1"/>
    <col min="7945" max="8192" width="10.28515625" style="4"/>
    <col min="8193" max="8193" width="4.5703125" style="4" customWidth="1"/>
    <col min="8194" max="8194" width="78.140625" style="4" customWidth="1"/>
    <col min="8195" max="8195" width="12" style="4" customWidth="1"/>
    <col min="8196" max="8196" width="18.5703125" style="4" customWidth="1"/>
    <col min="8197" max="8197" width="16" style="4" customWidth="1"/>
    <col min="8198" max="8198" width="7.85546875" style="4" customWidth="1"/>
    <col min="8199" max="8199" width="12.7109375" style="4" customWidth="1"/>
    <col min="8200" max="8200" width="16.5703125" style="4" customWidth="1"/>
    <col min="8201" max="8448" width="10.28515625" style="4"/>
    <col min="8449" max="8449" width="4.5703125" style="4" customWidth="1"/>
    <col min="8450" max="8450" width="78.140625" style="4" customWidth="1"/>
    <col min="8451" max="8451" width="12" style="4" customWidth="1"/>
    <col min="8452" max="8452" width="18.5703125" style="4" customWidth="1"/>
    <col min="8453" max="8453" width="16" style="4" customWidth="1"/>
    <col min="8454" max="8454" width="7.85546875" style="4" customWidth="1"/>
    <col min="8455" max="8455" width="12.7109375" style="4" customWidth="1"/>
    <col min="8456" max="8456" width="16.5703125" style="4" customWidth="1"/>
    <col min="8457" max="8704" width="10.28515625" style="4"/>
    <col min="8705" max="8705" width="4.5703125" style="4" customWidth="1"/>
    <col min="8706" max="8706" width="78.140625" style="4" customWidth="1"/>
    <col min="8707" max="8707" width="12" style="4" customWidth="1"/>
    <col min="8708" max="8708" width="18.5703125" style="4" customWidth="1"/>
    <col min="8709" max="8709" width="16" style="4" customWidth="1"/>
    <col min="8710" max="8710" width="7.85546875" style="4" customWidth="1"/>
    <col min="8711" max="8711" width="12.7109375" style="4" customWidth="1"/>
    <col min="8712" max="8712" width="16.5703125" style="4" customWidth="1"/>
    <col min="8713" max="8960" width="10.28515625" style="4"/>
    <col min="8961" max="8961" width="4.5703125" style="4" customWidth="1"/>
    <col min="8962" max="8962" width="78.140625" style="4" customWidth="1"/>
    <col min="8963" max="8963" width="12" style="4" customWidth="1"/>
    <col min="8964" max="8964" width="18.5703125" style="4" customWidth="1"/>
    <col min="8965" max="8965" width="16" style="4" customWidth="1"/>
    <col min="8966" max="8966" width="7.85546875" style="4" customWidth="1"/>
    <col min="8967" max="8967" width="12.7109375" style="4" customWidth="1"/>
    <col min="8968" max="8968" width="16.5703125" style="4" customWidth="1"/>
    <col min="8969" max="9216" width="10.28515625" style="4"/>
    <col min="9217" max="9217" width="4.5703125" style="4" customWidth="1"/>
    <col min="9218" max="9218" width="78.140625" style="4" customWidth="1"/>
    <col min="9219" max="9219" width="12" style="4" customWidth="1"/>
    <col min="9220" max="9220" width="18.5703125" style="4" customWidth="1"/>
    <col min="9221" max="9221" width="16" style="4" customWidth="1"/>
    <col min="9222" max="9222" width="7.85546875" style="4" customWidth="1"/>
    <col min="9223" max="9223" width="12.7109375" style="4" customWidth="1"/>
    <col min="9224" max="9224" width="16.5703125" style="4" customWidth="1"/>
    <col min="9225" max="9472" width="10.28515625" style="4"/>
    <col min="9473" max="9473" width="4.5703125" style="4" customWidth="1"/>
    <col min="9474" max="9474" width="78.140625" style="4" customWidth="1"/>
    <col min="9475" max="9475" width="12" style="4" customWidth="1"/>
    <col min="9476" max="9476" width="18.5703125" style="4" customWidth="1"/>
    <col min="9477" max="9477" width="16" style="4" customWidth="1"/>
    <col min="9478" max="9478" width="7.85546875" style="4" customWidth="1"/>
    <col min="9479" max="9479" width="12.7109375" style="4" customWidth="1"/>
    <col min="9480" max="9480" width="16.5703125" style="4" customWidth="1"/>
    <col min="9481" max="9728" width="10.28515625" style="4"/>
    <col min="9729" max="9729" width="4.5703125" style="4" customWidth="1"/>
    <col min="9730" max="9730" width="78.140625" style="4" customWidth="1"/>
    <col min="9731" max="9731" width="12" style="4" customWidth="1"/>
    <col min="9732" max="9732" width="18.5703125" style="4" customWidth="1"/>
    <col min="9733" max="9733" width="16" style="4" customWidth="1"/>
    <col min="9734" max="9734" width="7.85546875" style="4" customWidth="1"/>
    <col min="9735" max="9735" width="12.7109375" style="4" customWidth="1"/>
    <col min="9736" max="9736" width="16.5703125" style="4" customWidth="1"/>
    <col min="9737" max="9984" width="10.28515625" style="4"/>
    <col min="9985" max="9985" width="4.5703125" style="4" customWidth="1"/>
    <col min="9986" max="9986" width="78.140625" style="4" customWidth="1"/>
    <col min="9987" max="9987" width="12" style="4" customWidth="1"/>
    <col min="9988" max="9988" width="18.5703125" style="4" customWidth="1"/>
    <col min="9989" max="9989" width="16" style="4" customWidth="1"/>
    <col min="9990" max="9990" width="7.85546875" style="4" customWidth="1"/>
    <col min="9991" max="9991" width="12.7109375" style="4" customWidth="1"/>
    <col min="9992" max="9992" width="16.5703125" style="4" customWidth="1"/>
    <col min="9993" max="10240" width="10.28515625" style="4"/>
    <col min="10241" max="10241" width="4.5703125" style="4" customWidth="1"/>
    <col min="10242" max="10242" width="78.140625" style="4" customWidth="1"/>
    <col min="10243" max="10243" width="12" style="4" customWidth="1"/>
    <col min="10244" max="10244" width="18.5703125" style="4" customWidth="1"/>
    <col min="10245" max="10245" width="16" style="4" customWidth="1"/>
    <col min="10246" max="10246" width="7.85546875" style="4" customWidth="1"/>
    <col min="10247" max="10247" width="12.7109375" style="4" customWidth="1"/>
    <col min="10248" max="10248" width="16.5703125" style="4" customWidth="1"/>
    <col min="10249" max="10496" width="10.28515625" style="4"/>
    <col min="10497" max="10497" width="4.5703125" style="4" customWidth="1"/>
    <col min="10498" max="10498" width="78.140625" style="4" customWidth="1"/>
    <col min="10499" max="10499" width="12" style="4" customWidth="1"/>
    <col min="10500" max="10500" width="18.5703125" style="4" customWidth="1"/>
    <col min="10501" max="10501" width="16" style="4" customWidth="1"/>
    <col min="10502" max="10502" width="7.85546875" style="4" customWidth="1"/>
    <col min="10503" max="10503" width="12.7109375" style="4" customWidth="1"/>
    <col min="10504" max="10504" width="16.5703125" style="4" customWidth="1"/>
    <col min="10505" max="10752" width="10.28515625" style="4"/>
    <col min="10753" max="10753" width="4.5703125" style="4" customWidth="1"/>
    <col min="10754" max="10754" width="78.140625" style="4" customWidth="1"/>
    <col min="10755" max="10755" width="12" style="4" customWidth="1"/>
    <col min="10756" max="10756" width="18.5703125" style="4" customWidth="1"/>
    <col min="10757" max="10757" width="16" style="4" customWidth="1"/>
    <col min="10758" max="10758" width="7.85546875" style="4" customWidth="1"/>
    <col min="10759" max="10759" width="12.7109375" style="4" customWidth="1"/>
    <col min="10760" max="10760" width="16.5703125" style="4" customWidth="1"/>
    <col min="10761" max="11008" width="10.28515625" style="4"/>
    <col min="11009" max="11009" width="4.5703125" style="4" customWidth="1"/>
    <col min="11010" max="11010" width="78.140625" style="4" customWidth="1"/>
    <col min="11011" max="11011" width="12" style="4" customWidth="1"/>
    <col min="11012" max="11012" width="18.5703125" style="4" customWidth="1"/>
    <col min="11013" max="11013" width="16" style="4" customWidth="1"/>
    <col min="11014" max="11014" width="7.85546875" style="4" customWidth="1"/>
    <col min="11015" max="11015" width="12.7109375" style="4" customWidth="1"/>
    <col min="11016" max="11016" width="16.5703125" style="4" customWidth="1"/>
    <col min="11017" max="11264" width="10.28515625" style="4"/>
    <col min="11265" max="11265" width="4.5703125" style="4" customWidth="1"/>
    <col min="11266" max="11266" width="78.140625" style="4" customWidth="1"/>
    <col min="11267" max="11267" width="12" style="4" customWidth="1"/>
    <col min="11268" max="11268" width="18.5703125" style="4" customWidth="1"/>
    <col min="11269" max="11269" width="16" style="4" customWidth="1"/>
    <col min="11270" max="11270" width="7.85546875" style="4" customWidth="1"/>
    <col min="11271" max="11271" width="12.7109375" style="4" customWidth="1"/>
    <col min="11272" max="11272" width="16.5703125" style="4" customWidth="1"/>
    <col min="11273" max="11520" width="10.28515625" style="4"/>
    <col min="11521" max="11521" width="4.5703125" style="4" customWidth="1"/>
    <col min="11522" max="11522" width="78.140625" style="4" customWidth="1"/>
    <col min="11523" max="11523" width="12" style="4" customWidth="1"/>
    <col min="11524" max="11524" width="18.5703125" style="4" customWidth="1"/>
    <col min="11525" max="11525" width="16" style="4" customWidth="1"/>
    <col min="11526" max="11526" width="7.85546875" style="4" customWidth="1"/>
    <col min="11527" max="11527" width="12.7109375" style="4" customWidth="1"/>
    <col min="11528" max="11528" width="16.5703125" style="4" customWidth="1"/>
    <col min="11529" max="11776" width="10.28515625" style="4"/>
    <col min="11777" max="11777" width="4.5703125" style="4" customWidth="1"/>
    <col min="11778" max="11778" width="78.140625" style="4" customWidth="1"/>
    <col min="11779" max="11779" width="12" style="4" customWidth="1"/>
    <col min="11780" max="11780" width="18.5703125" style="4" customWidth="1"/>
    <col min="11781" max="11781" width="16" style="4" customWidth="1"/>
    <col min="11782" max="11782" width="7.85546875" style="4" customWidth="1"/>
    <col min="11783" max="11783" width="12.7109375" style="4" customWidth="1"/>
    <col min="11784" max="11784" width="16.5703125" style="4" customWidth="1"/>
    <col min="11785" max="12032" width="10.28515625" style="4"/>
    <col min="12033" max="12033" width="4.5703125" style="4" customWidth="1"/>
    <col min="12034" max="12034" width="78.140625" style="4" customWidth="1"/>
    <col min="12035" max="12035" width="12" style="4" customWidth="1"/>
    <col min="12036" max="12036" width="18.5703125" style="4" customWidth="1"/>
    <col min="12037" max="12037" width="16" style="4" customWidth="1"/>
    <col min="12038" max="12038" width="7.85546875" style="4" customWidth="1"/>
    <col min="12039" max="12039" width="12.7109375" style="4" customWidth="1"/>
    <col min="12040" max="12040" width="16.5703125" style="4" customWidth="1"/>
    <col min="12041" max="12288" width="10.28515625" style="4"/>
    <col min="12289" max="12289" width="4.5703125" style="4" customWidth="1"/>
    <col min="12290" max="12290" width="78.140625" style="4" customWidth="1"/>
    <col min="12291" max="12291" width="12" style="4" customWidth="1"/>
    <col min="12292" max="12292" width="18.5703125" style="4" customWidth="1"/>
    <col min="12293" max="12293" width="16" style="4" customWidth="1"/>
    <col min="12294" max="12294" width="7.85546875" style="4" customWidth="1"/>
    <col min="12295" max="12295" width="12.7109375" style="4" customWidth="1"/>
    <col min="12296" max="12296" width="16.5703125" style="4" customWidth="1"/>
    <col min="12297" max="12544" width="10.28515625" style="4"/>
    <col min="12545" max="12545" width="4.5703125" style="4" customWidth="1"/>
    <col min="12546" max="12546" width="78.140625" style="4" customWidth="1"/>
    <col min="12547" max="12547" width="12" style="4" customWidth="1"/>
    <col min="12548" max="12548" width="18.5703125" style="4" customWidth="1"/>
    <col min="12549" max="12549" width="16" style="4" customWidth="1"/>
    <col min="12550" max="12550" width="7.85546875" style="4" customWidth="1"/>
    <col min="12551" max="12551" width="12.7109375" style="4" customWidth="1"/>
    <col min="12552" max="12552" width="16.5703125" style="4" customWidth="1"/>
    <col min="12553" max="12800" width="10.28515625" style="4"/>
    <col min="12801" max="12801" width="4.5703125" style="4" customWidth="1"/>
    <col min="12802" max="12802" width="78.140625" style="4" customWidth="1"/>
    <col min="12803" max="12803" width="12" style="4" customWidth="1"/>
    <col min="12804" max="12804" width="18.5703125" style="4" customWidth="1"/>
    <col min="12805" max="12805" width="16" style="4" customWidth="1"/>
    <col min="12806" max="12806" width="7.85546875" style="4" customWidth="1"/>
    <col min="12807" max="12807" width="12.7109375" style="4" customWidth="1"/>
    <col min="12808" max="12808" width="16.5703125" style="4" customWidth="1"/>
    <col min="12809" max="13056" width="10.28515625" style="4"/>
    <col min="13057" max="13057" width="4.5703125" style="4" customWidth="1"/>
    <col min="13058" max="13058" width="78.140625" style="4" customWidth="1"/>
    <col min="13059" max="13059" width="12" style="4" customWidth="1"/>
    <col min="13060" max="13060" width="18.5703125" style="4" customWidth="1"/>
    <col min="13061" max="13061" width="16" style="4" customWidth="1"/>
    <col min="13062" max="13062" width="7.85546875" style="4" customWidth="1"/>
    <col min="13063" max="13063" width="12.7109375" style="4" customWidth="1"/>
    <col min="13064" max="13064" width="16.5703125" style="4" customWidth="1"/>
    <col min="13065" max="13312" width="10.28515625" style="4"/>
    <col min="13313" max="13313" width="4.5703125" style="4" customWidth="1"/>
    <col min="13314" max="13314" width="78.140625" style="4" customWidth="1"/>
    <col min="13315" max="13315" width="12" style="4" customWidth="1"/>
    <col min="13316" max="13316" width="18.5703125" style="4" customWidth="1"/>
    <col min="13317" max="13317" width="16" style="4" customWidth="1"/>
    <col min="13318" max="13318" width="7.85546875" style="4" customWidth="1"/>
    <col min="13319" max="13319" width="12.7109375" style="4" customWidth="1"/>
    <col min="13320" max="13320" width="16.5703125" style="4" customWidth="1"/>
    <col min="13321" max="13568" width="10.28515625" style="4"/>
    <col min="13569" max="13569" width="4.5703125" style="4" customWidth="1"/>
    <col min="13570" max="13570" width="78.140625" style="4" customWidth="1"/>
    <col min="13571" max="13571" width="12" style="4" customWidth="1"/>
    <col min="13572" max="13572" width="18.5703125" style="4" customWidth="1"/>
    <col min="13573" max="13573" width="16" style="4" customWidth="1"/>
    <col min="13574" max="13574" width="7.85546875" style="4" customWidth="1"/>
    <col min="13575" max="13575" width="12.7109375" style="4" customWidth="1"/>
    <col min="13576" max="13576" width="16.5703125" style="4" customWidth="1"/>
    <col min="13577" max="13824" width="10.28515625" style="4"/>
    <col min="13825" max="13825" width="4.5703125" style="4" customWidth="1"/>
    <col min="13826" max="13826" width="78.140625" style="4" customWidth="1"/>
    <col min="13827" max="13827" width="12" style="4" customWidth="1"/>
    <col min="13828" max="13828" width="18.5703125" style="4" customWidth="1"/>
    <col min="13829" max="13829" width="16" style="4" customWidth="1"/>
    <col min="13830" max="13830" width="7.85546875" style="4" customWidth="1"/>
    <col min="13831" max="13831" width="12.7109375" style="4" customWidth="1"/>
    <col min="13832" max="13832" width="16.5703125" style="4" customWidth="1"/>
    <col min="13833" max="14080" width="10.28515625" style="4"/>
    <col min="14081" max="14081" width="4.5703125" style="4" customWidth="1"/>
    <col min="14082" max="14082" width="78.140625" style="4" customWidth="1"/>
    <col min="14083" max="14083" width="12" style="4" customWidth="1"/>
    <col min="14084" max="14084" width="18.5703125" style="4" customWidth="1"/>
    <col min="14085" max="14085" width="16" style="4" customWidth="1"/>
    <col min="14086" max="14086" width="7.85546875" style="4" customWidth="1"/>
    <col min="14087" max="14087" width="12.7109375" style="4" customWidth="1"/>
    <col min="14088" max="14088" width="16.5703125" style="4" customWidth="1"/>
    <col min="14089" max="14336" width="10.28515625" style="4"/>
    <col min="14337" max="14337" width="4.5703125" style="4" customWidth="1"/>
    <col min="14338" max="14338" width="78.140625" style="4" customWidth="1"/>
    <col min="14339" max="14339" width="12" style="4" customWidth="1"/>
    <col min="14340" max="14340" width="18.5703125" style="4" customWidth="1"/>
    <col min="14341" max="14341" width="16" style="4" customWidth="1"/>
    <col min="14342" max="14342" width="7.85546875" style="4" customWidth="1"/>
    <col min="14343" max="14343" width="12.7109375" style="4" customWidth="1"/>
    <col min="14344" max="14344" width="16.5703125" style="4" customWidth="1"/>
    <col min="14345" max="14592" width="10.28515625" style="4"/>
    <col min="14593" max="14593" width="4.5703125" style="4" customWidth="1"/>
    <col min="14594" max="14594" width="78.140625" style="4" customWidth="1"/>
    <col min="14595" max="14595" width="12" style="4" customWidth="1"/>
    <col min="14596" max="14596" width="18.5703125" style="4" customWidth="1"/>
    <col min="14597" max="14597" width="16" style="4" customWidth="1"/>
    <col min="14598" max="14598" width="7.85546875" style="4" customWidth="1"/>
    <col min="14599" max="14599" width="12.7109375" style="4" customWidth="1"/>
    <col min="14600" max="14600" width="16.5703125" style="4" customWidth="1"/>
    <col min="14601" max="14848" width="10.28515625" style="4"/>
    <col min="14849" max="14849" width="4.5703125" style="4" customWidth="1"/>
    <col min="14850" max="14850" width="78.140625" style="4" customWidth="1"/>
    <col min="14851" max="14851" width="12" style="4" customWidth="1"/>
    <col min="14852" max="14852" width="18.5703125" style="4" customWidth="1"/>
    <col min="14853" max="14853" width="16" style="4" customWidth="1"/>
    <col min="14854" max="14854" width="7.85546875" style="4" customWidth="1"/>
    <col min="14855" max="14855" width="12.7109375" style="4" customWidth="1"/>
    <col min="14856" max="14856" width="16.5703125" style="4" customWidth="1"/>
    <col min="14857" max="15104" width="10.28515625" style="4"/>
    <col min="15105" max="15105" width="4.5703125" style="4" customWidth="1"/>
    <col min="15106" max="15106" width="78.140625" style="4" customWidth="1"/>
    <col min="15107" max="15107" width="12" style="4" customWidth="1"/>
    <col min="15108" max="15108" width="18.5703125" style="4" customWidth="1"/>
    <col min="15109" max="15109" width="16" style="4" customWidth="1"/>
    <col min="15110" max="15110" width="7.85546875" style="4" customWidth="1"/>
    <col min="15111" max="15111" width="12.7109375" style="4" customWidth="1"/>
    <col min="15112" max="15112" width="16.5703125" style="4" customWidth="1"/>
    <col min="15113" max="15360" width="10.28515625" style="4"/>
    <col min="15361" max="15361" width="4.5703125" style="4" customWidth="1"/>
    <col min="15362" max="15362" width="78.140625" style="4" customWidth="1"/>
    <col min="15363" max="15363" width="12" style="4" customWidth="1"/>
    <col min="15364" max="15364" width="18.5703125" style="4" customWidth="1"/>
    <col min="15365" max="15365" width="16" style="4" customWidth="1"/>
    <col min="15366" max="15366" width="7.85546875" style="4" customWidth="1"/>
    <col min="15367" max="15367" width="12.7109375" style="4" customWidth="1"/>
    <col min="15368" max="15368" width="16.5703125" style="4" customWidth="1"/>
    <col min="15369" max="15616" width="10.28515625" style="4"/>
    <col min="15617" max="15617" width="4.5703125" style="4" customWidth="1"/>
    <col min="15618" max="15618" width="78.140625" style="4" customWidth="1"/>
    <col min="15619" max="15619" width="12" style="4" customWidth="1"/>
    <col min="15620" max="15620" width="18.5703125" style="4" customWidth="1"/>
    <col min="15621" max="15621" width="16" style="4" customWidth="1"/>
    <col min="15622" max="15622" width="7.85546875" style="4" customWidth="1"/>
    <col min="15623" max="15623" width="12.7109375" style="4" customWidth="1"/>
    <col min="15624" max="15624" width="16.5703125" style="4" customWidth="1"/>
    <col min="15625" max="15872" width="10.28515625" style="4"/>
    <col min="15873" max="15873" width="4.5703125" style="4" customWidth="1"/>
    <col min="15874" max="15874" width="78.140625" style="4" customWidth="1"/>
    <col min="15875" max="15875" width="12" style="4" customWidth="1"/>
    <col min="15876" max="15876" width="18.5703125" style="4" customWidth="1"/>
    <col min="15877" max="15877" width="16" style="4" customWidth="1"/>
    <col min="15878" max="15878" width="7.85546875" style="4" customWidth="1"/>
    <col min="15879" max="15879" width="12.7109375" style="4" customWidth="1"/>
    <col min="15880" max="15880" width="16.5703125" style="4" customWidth="1"/>
    <col min="15881" max="16128" width="10.28515625" style="4"/>
    <col min="16129" max="16129" width="4.5703125" style="4" customWidth="1"/>
    <col min="16130" max="16130" width="78.140625" style="4" customWidth="1"/>
    <col min="16131" max="16131" width="12" style="4" customWidth="1"/>
    <col min="16132" max="16132" width="18.5703125" style="4" customWidth="1"/>
    <col min="16133" max="16133" width="16" style="4" customWidth="1"/>
    <col min="16134" max="16134" width="7.85546875" style="4" customWidth="1"/>
    <col min="16135" max="16135" width="12.7109375" style="4" customWidth="1"/>
    <col min="16136" max="16136" width="16.5703125" style="4" customWidth="1"/>
    <col min="16137" max="16384" width="10.28515625" style="4"/>
  </cols>
  <sheetData>
    <row r="1" spans="1:8" ht="18.75" x14ac:dyDescent="0.15">
      <c r="B1" s="2"/>
    </row>
    <row r="2" spans="1:8" s="7" customFormat="1" ht="11.25" x14ac:dyDescent="0.2">
      <c r="A2" s="5"/>
      <c r="B2" s="6"/>
      <c r="C2" s="1"/>
      <c r="D2" s="1"/>
      <c r="E2" s="1"/>
      <c r="F2" s="1"/>
      <c r="G2" s="3"/>
      <c r="H2" s="1"/>
    </row>
    <row r="3" spans="1:8" s="10" customFormat="1" ht="21" thickBot="1" x14ac:dyDescent="0.2">
      <c r="A3" s="8"/>
      <c r="B3" s="9" t="s">
        <v>0</v>
      </c>
      <c r="C3" s="1"/>
      <c r="D3" s="1"/>
      <c r="E3" s="1"/>
      <c r="F3" s="1"/>
      <c r="G3" s="3"/>
      <c r="H3" s="1"/>
    </row>
    <row r="4" spans="1:8" s="10" customFormat="1" ht="51" customHeight="1" thickBot="1" x14ac:dyDescent="0.2">
      <c r="A4" s="11"/>
      <c r="B4" s="12" t="s">
        <v>1</v>
      </c>
      <c r="C4" s="1"/>
      <c r="D4" s="1"/>
      <c r="E4" s="1"/>
      <c r="F4" s="1"/>
      <c r="G4" s="3"/>
      <c r="H4" s="1"/>
    </row>
    <row r="5" spans="1:8" s="10" customFormat="1" ht="9.75" customHeight="1" x14ac:dyDescent="0.25">
      <c r="A5" s="13"/>
      <c r="B5" s="14"/>
      <c r="C5" s="13"/>
      <c r="D5" s="13"/>
      <c r="E5" s="13"/>
      <c r="F5" s="13"/>
      <c r="G5" s="15"/>
      <c r="H5" s="15"/>
    </row>
    <row r="6" spans="1:8" s="21" customFormat="1" ht="22.5" x14ac:dyDescent="0.25">
      <c r="A6" s="16" t="s">
        <v>2</v>
      </c>
      <c r="B6" s="17" t="s">
        <v>3</v>
      </c>
      <c r="C6" s="18" t="s">
        <v>4</v>
      </c>
      <c r="D6" s="18" t="s">
        <v>5</v>
      </c>
      <c r="E6" s="18" t="s">
        <v>6</v>
      </c>
      <c r="F6" s="19" t="s">
        <v>7</v>
      </c>
      <c r="G6" s="20" t="s">
        <v>8</v>
      </c>
      <c r="H6" s="20" t="s">
        <v>9</v>
      </c>
    </row>
    <row r="7" spans="1:8" s="21" customFormat="1" ht="11.25" x14ac:dyDescent="0.25">
      <c r="A7" s="22"/>
      <c r="B7" s="23"/>
      <c r="C7" s="24"/>
      <c r="D7" s="24"/>
      <c r="E7" s="24"/>
      <c r="F7" s="25"/>
      <c r="G7" s="26"/>
      <c r="H7" s="27"/>
    </row>
    <row r="8" spans="1:8" s="21" customFormat="1" ht="12.75" x14ac:dyDescent="0.25">
      <c r="A8" s="28" t="s">
        <v>10</v>
      </c>
      <c r="B8" s="29" t="s">
        <v>11</v>
      </c>
      <c r="C8" s="30"/>
      <c r="D8" s="31"/>
      <c r="E8" s="30"/>
      <c r="F8" s="32"/>
      <c r="G8" s="33"/>
      <c r="H8" s="34"/>
    </row>
    <row r="9" spans="1:8" s="21" customFormat="1" ht="38.25" x14ac:dyDescent="0.25">
      <c r="A9" s="35" t="s">
        <v>12</v>
      </c>
      <c r="B9" s="36" t="s">
        <v>13</v>
      </c>
      <c r="C9" s="37"/>
      <c r="D9" s="38" t="s">
        <v>14</v>
      </c>
      <c r="E9" s="39"/>
      <c r="F9" s="40">
        <v>1</v>
      </c>
      <c r="G9" s="37"/>
      <c r="H9" s="41">
        <f t="shared" ref="H9:H75" si="0">G9*F9</f>
        <v>0</v>
      </c>
    </row>
    <row r="10" spans="1:8" s="21" customFormat="1" ht="25.5" x14ac:dyDescent="0.25">
      <c r="A10" s="35" t="s">
        <v>15</v>
      </c>
      <c r="B10" s="36" t="s">
        <v>16</v>
      </c>
      <c r="C10" s="37"/>
      <c r="D10" s="38" t="s">
        <v>14</v>
      </c>
      <c r="E10" s="39"/>
      <c r="F10" s="40">
        <v>1</v>
      </c>
      <c r="G10" s="37"/>
      <c r="H10" s="41">
        <f t="shared" si="0"/>
        <v>0</v>
      </c>
    </row>
    <row r="11" spans="1:8" s="21" customFormat="1" ht="25.5" x14ac:dyDescent="0.25">
      <c r="A11" s="35" t="s">
        <v>17</v>
      </c>
      <c r="B11" s="42" t="s">
        <v>18</v>
      </c>
      <c r="C11" s="37"/>
      <c r="D11" s="38" t="s">
        <v>19</v>
      </c>
      <c r="E11" s="39"/>
      <c r="F11" s="40">
        <v>1</v>
      </c>
      <c r="G11" s="37"/>
      <c r="H11" s="41">
        <f t="shared" si="0"/>
        <v>0</v>
      </c>
    </row>
    <row r="12" spans="1:8" s="21" customFormat="1" ht="38.25" x14ac:dyDescent="0.25">
      <c r="A12" s="35" t="s">
        <v>20</v>
      </c>
      <c r="B12" s="42" t="s">
        <v>21</v>
      </c>
      <c r="C12" s="43"/>
      <c r="D12" s="44" t="s">
        <v>22</v>
      </c>
      <c r="E12" s="44"/>
      <c r="F12" s="44">
        <v>1</v>
      </c>
      <c r="G12" s="43"/>
      <c r="H12" s="41">
        <f t="shared" si="0"/>
        <v>0</v>
      </c>
    </row>
    <row r="13" spans="1:8" s="21" customFormat="1" ht="12.75" x14ac:dyDescent="0.25">
      <c r="A13" s="35" t="s">
        <v>23</v>
      </c>
      <c r="B13" s="42" t="s">
        <v>24</v>
      </c>
      <c r="C13" s="43"/>
      <c r="D13" s="44"/>
      <c r="E13" s="44"/>
      <c r="F13" s="44">
        <v>1</v>
      </c>
      <c r="G13" s="43"/>
      <c r="H13" s="41">
        <f t="shared" si="0"/>
        <v>0</v>
      </c>
    </row>
    <row r="14" spans="1:8" s="21" customFormat="1" ht="12.75" x14ac:dyDescent="0.25">
      <c r="A14" s="35"/>
      <c r="B14" s="45"/>
      <c r="C14" s="46"/>
      <c r="D14" s="44"/>
      <c r="E14" s="44"/>
      <c r="F14" s="25"/>
      <c r="G14" s="26"/>
      <c r="H14" s="27"/>
    </row>
    <row r="15" spans="1:8" s="21" customFormat="1" ht="12.75" x14ac:dyDescent="0.25">
      <c r="A15" s="28" t="s">
        <v>25</v>
      </c>
      <c r="B15" s="29" t="s">
        <v>26</v>
      </c>
      <c r="C15" s="30"/>
      <c r="D15" s="31"/>
      <c r="E15" s="30"/>
      <c r="F15" s="32"/>
      <c r="G15" s="33"/>
      <c r="H15" s="34"/>
    </row>
    <row r="16" spans="1:8" s="21" customFormat="1" ht="25.5" x14ac:dyDescent="0.25">
      <c r="A16" s="35" t="s">
        <v>27</v>
      </c>
      <c r="B16" s="42" t="s">
        <v>18</v>
      </c>
      <c r="C16" s="43"/>
      <c r="D16" s="38" t="s">
        <v>28</v>
      </c>
      <c r="E16" s="39"/>
      <c r="F16" s="40">
        <v>1</v>
      </c>
      <c r="G16" s="43"/>
      <c r="H16" s="41">
        <f t="shared" si="0"/>
        <v>0</v>
      </c>
    </row>
    <row r="17" spans="1:8" s="21" customFormat="1" ht="12.75" x14ac:dyDescent="0.25">
      <c r="A17" s="35" t="s">
        <v>29</v>
      </c>
      <c r="B17" s="42" t="s">
        <v>30</v>
      </c>
      <c r="C17" s="43"/>
      <c r="D17" s="44" t="s">
        <v>31</v>
      </c>
      <c r="E17" s="44"/>
      <c r="F17" s="44">
        <v>1</v>
      </c>
      <c r="G17" s="43"/>
      <c r="H17" s="41">
        <f t="shared" si="0"/>
        <v>0</v>
      </c>
    </row>
    <row r="18" spans="1:8" s="21" customFormat="1" ht="25.5" x14ac:dyDescent="0.25">
      <c r="A18" s="35" t="s">
        <v>32</v>
      </c>
      <c r="B18" s="47" t="s">
        <v>33</v>
      </c>
      <c r="C18" s="43"/>
      <c r="D18" s="38" t="s">
        <v>31</v>
      </c>
      <c r="E18" s="39"/>
      <c r="F18" s="40">
        <v>1</v>
      </c>
      <c r="G18" s="43"/>
      <c r="H18" s="41">
        <f t="shared" si="0"/>
        <v>0</v>
      </c>
    </row>
    <row r="19" spans="1:8" s="21" customFormat="1" ht="12.75" x14ac:dyDescent="0.25">
      <c r="A19" s="35"/>
      <c r="B19" s="45"/>
      <c r="C19" s="39"/>
      <c r="D19" s="38"/>
      <c r="E19" s="44"/>
      <c r="F19" s="25"/>
      <c r="G19" s="26"/>
      <c r="H19" s="27"/>
    </row>
    <row r="20" spans="1:8" s="21" customFormat="1" ht="12" customHeight="1" x14ac:dyDescent="0.25">
      <c r="A20" s="28" t="s">
        <v>34</v>
      </c>
      <c r="B20" s="29" t="s">
        <v>35</v>
      </c>
      <c r="C20" s="48"/>
      <c r="D20" s="49"/>
      <c r="E20" s="48"/>
      <c r="F20" s="32"/>
      <c r="G20" s="33"/>
      <c r="H20" s="34"/>
    </row>
    <row r="21" spans="1:8" s="21" customFormat="1" ht="25.5" x14ac:dyDescent="0.25">
      <c r="A21" s="35" t="s">
        <v>36</v>
      </c>
      <c r="B21" s="42" t="s">
        <v>18</v>
      </c>
      <c r="C21" s="43"/>
      <c r="D21" s="38" t="s">
        <v>37</v>
      </c>
      <c r="E21" s="39"/>
      <c r="F21" s="40">
        <v>1</v>
      </c>
      <c r="G21" s="43"/>
      <c r="H21" s="41">
        <f t="shared" si="0"/>
        <v>0</v>
      </c>
    </row>
    <row r="22" spans="1:8" s="21" customFormat="1" ht="90.75" x14ac:dyDescent="0.25">
      <c r="A22" s="35" t="s">
        <v>38</v>
      </c>
      <c r="B22" s="50" t="s">
        <v>39</v>
      </c>
      <c r="C22" s="43"/>
      <c r="D22" s="51" t="s">
        <v>40</v>
      </c>
      <c r="E22" s="52" t="s">
        <v>41</v>
      </c>
      <c r="F22" s="44">
        <v>1</v>
      </c>
      <c r="G22" s="43"/>
      <c r="H22" s="41">
        <f t="shared" si="0"/>
        <v>0</v>
      </c>
    </row>
    <row r="23" spans="1:8" s="21" customFormat="1" ht="38.25" x14ac:dyDescent="0.25">
      <c r="A23" s="35" t="s">
        <v>42</v>
      </c>
      <c r="B23" s="42" t="s">
        <v>43</v>
      </c>
      <c r="C23" s="43"/>
      <c r="D23" s="44"/>
      <c r="E23" s="44"/>
      <c r="F23" s="44">
        <v>1</v>
      </c>
      <c r="G23" s="43"/>
      <c r="H23" s="41">
        <f t="shared" si="0"/>
        <v>0</v>
      </c>
    </row>
    <row r="24" spans="1:8" s="21" customFormat="1" ht="25.5" x14ac:dyDescent="0.25">
      <c r="A24" s="35" t="s">
        <v>44</v>
      </c>
      <c r="B24" s="47" t="s">
        <v>45</v>
      </c>
      <c r="C24" s="43"/>
      <c r="D24" s="38" t="s">
        <v>46</v>
      </c>
      <c r="E24" s="39"/>
      <c r="F24" s="40">
        <v>1</v>
      </c>
      <c r="G24" s="43"/>
      <c r="H24" s="41">
        <f t="shared" si="0"/>
        <v>0</v>
      </c>
    </row>
    <row r="25" spans="1:8" s="21" customFormat="1" ht="12.75" x14ac:dyDescent="0.25">
      <c r="A25" s="35" t="s">
        <v>47</v>
      </c>
      <c r="B25" s="42" t="s">
        <v>24</v>
      </c>
      <c r="C25" s="43"/>
      <c r="D25" s="44"/>
      <c r="E25" s="44"/>
      <c r="F25" s="44">
        <v>1</v>
      </c>
      <c r="G25" s="43"/>
      <c r="H25" s="41">
        <f t="shared" si="0"/>
        <v>0</v>
      </c>
    </row>
    <row r="26" spans="1:8" s="21" customFormat="1" ht="12.75" x14ac:dyDescent="0.25">
      <c r="A26" s="35"/>
      <c r="B26" s="47"/>
      <c r="C26" s="39"/>
      <c r="D26" s="38"/>
      <c r="E26" s="39"/>
      <c r="F26" s="25"/>
      <c r="G26" s="26"/>
      <c r="H26" s="27"/>
    </row>
    <row r="27" spans="1:8" s="21" customFormat="1" ht="12.75" x14ac:dyDescent="0.25">
      <c r="A27" s="28" t="s">
        <v>48</v>
      </c>
      <c r="B27" s="29" t="s">
        <v>49</v>
      </c>
      <c r="C27" s="48"/>
      <c r="D27" s="49"/>
      <c r="E27" s="48"/>
      <c r="F27" s="32"/>
      <c r="G27" s="33"/>
      <c r="H27" s="34"/>
    </row>
    <row r="28" spans="1:8" s="21" customFormat="1" ht="25.5" x14ac:dyDescent="0.25">
      <c r="A28" s="35" t="s">
        <v>50</v>
      </c>
      <c r="B28" s="47" t="s">
        <v>51</v>
      </c>
      <c r="C28" s="43"/>
      <c r="D28" s="38" t="s">
        <v>52</v>
      </c>
      <c r="E28" s="39"/>
      <c r="F28" s="40">
        <v>1</v>
      </c>
      <c r="G28" s="43"/>
      <c r="H28" s="41">
        <f t="shared" si="0"/>
        <v>0</v>
      </c>
    </row>
    <row r="29" spans="1:8" s="21" customFormat="1" ht="12.75" x14ac:dyDescent="0.25">
      <c r="A29" s="35"/>
      <c r="B29" s="47"/>
      <c r="C29" s="53"/>
      <c r="D29" s="38"/>
      <c r="E29" s="39"/>
      <c r="F29" s="25"/>
      <c r="G29" s="26"/>
      <c r="H29" s="27"/>
    </row>
    <row r="30" spans="1:8" s="21" customFormat="1" ht="12.75" x14ac:dyDescent="0.25">
      <c r="A30" s="28" t="s">
        <v>53</v>
      </c>
      <c r="B30" s="29" t="s">
        <v>54</v>
      </c>
      <c r="C30" s="48"/>
      <c r="D30" s="49"/>
      <c r="E30" s="48"/>
      <c r="F30" s="32"/>
      <c r="G30" s="33"/>
      <c r="H30" s="34"/>
    </row>
    <row r="31" spans="1:8" s="21" customFormat="1" ht="267.75" x14ac:dyDescent="0.25">
      <c r="A31" s="35" t="s">
        <v>55</v>
      </c>
      <c r="B31" s="54" t="s">
        <v>56</v>
      </c>
      <c r="C31" s="43"/>
      <c r="D31" s="51" t="s">
        <v>57</v>
      </c>
      <c r="E31" s="52" t="s">
        <v>58</v>
      </c>
      <c r="F31" s="44">
        <v>1</v>
      </c>
      <c r="G31" s="43"/>
      <c r="H31" s="41">
        <f t="shared" si="0"/>
        <v>0</v>
      </c>
    </row>
    <row r="32" spans="1:8" s="21" customFormat="1" ht="114.75" x14ac:dyDescent="0.25">
      <c r="A32" s="35" t="s">
        <v>47</v>
      </c>
      <c r="B32" s="54" t="s">
        <v>59</v>
      </c>
      <c r="C32" s="43"/>
      <c r="D32" s="51"/>
      <c r="E32" s="44"/>
      <c r="F32" s="44">
        <v>1</v>
      </c>
      <c r="G32" s="55"/>
      <c r="H32" s="41">
        <f t="shared" si="0"/>
        <v>0</v>
      </c>
    </row>
    <row r="33" spans="1:8" s="21" customFormat="1" ht="12.75" x14ac:dyDescent="0.25">
      <c r="A33" s="35" t="s">
        <v>60</v>
      </c>
      <c r="B33" s="42" t="s">
        <v>61</v>
      </c>
      <c r="C33" s="43"/>
      <c r="D33" s="44" t="s">
        <v>62</v>
      </c>
      <c r="E33" s="39"/>
      <c r="F33" s="40">
        <v>1</v>
      </c>
      <c r="G33" s="43"/>
      <c r="H33" s="41">
        <f t="shared" si="0"/>
        <v>0</v>
      </c>
    </row>
    <row r="34" spans="1:8" s="21" customFormat="1" ht="38.25" x14ac:dyDescent="0.25">
      <c r="A34" s="35" t="s">
        <v>63</v>
      </c>
      <c r="B34" s="36" t="s">
        <v>64</v>
      </c>
      <c r="C34" s="43"/>
      <c r="D34" s="38" t="s">
        <v>65</v>
      </c>
      <c r="E34" s="39"/>
      <c r="F34" s="40">
        <v>1</v>
      </c>
      <c r="G34" s="43"/>
      <c r="H34" s="41">
        <f t="shared" si="0"/>
        <v>0</v>
      </c>
    </row>
    <row r="35" spans="1:8" s="21" customFormat="1" ht="218.25" x14ac:dyDescent="0.25">
      <c r="A35" s="35" t="s">
        <v>66</v>
      </c>
      <c r="B35" s="56" t="s">
        <v>67</v>
      </c>
      <c r="C35" s="43"/>
      <c r="D35" s="44" t="s">
        <v>68</v>
      </c>
      <c r="E35" s="44" t="s">
        <v>69</v>
      </c>
      <c r="F35" s="44">
        <v>1</v>
      </c>
      <c r="G35" s="43"/>
      <c r="H35" s="41">
        <f t="shared" si="0"/>
        <v>0</v>
      </c>
    </row>
    <row r="36" spans="1:8" s="21" customFormat="1" ht="114.75" x14ac:dyDescent="0.25">
      <c r="A36" s="35" t="s">
        <v>70</v>
      </c>
      <c r="B36" s="54" t="s">
        <v>71</v>
      </c>
      <c r="C36" s="43"/>
      <c r="D36" s="51"/>
      <c r="E36" s="44"/>
      <c r="F36" s="44">
        <v>1</v>
      </c>
      <c r="G36" s="55"/>
      <c r="H36" s="41">
        <f t="shared" si="0"/>
        <v>0</v>
      </c>
    </row>
    <row r="37" spans="1:8" s="21" customFormat="1" ht="12.75" x14ac:dyDescent="0.25">
      <c r="A37" s="35" t="s">
        <v>72</v>
      </c>
      <c r="B37" s="57" t="s">
        <v>73</v>
      </c>
      <c r="C37" s="43"/>
      <c r="D37" s="44"/>
      <c r="E37" s="44"/>
      <c r="F37" s="44">
        <v>1</v>
      </c>
      <c r="G37" s="43"/>
      <c r="H37" s="41">
        <f t="shared" si="0"/>
        <v>0</v>
      </c>
    </row>
    <row r="38" spans="1:8" s="21" customFormat="1" ht="12.75" x14ac:dyDescent="0.25">
      <c r="A38" s="35" t="s">
        <v>74</v>
      </c>
      <c r="B38" s="57" t="s">
        <v>75</v>
      </c>
      <c r="C38" s="43"/>
      <c r="D38" s="44"/>
      <c r="E38" s="44"/>
      <c r="F38" s="44">
        <v>1</v>
      </c>
      <c r="G38" s="43"/>
      <c r="H38" s="41">
        <f t="shared" si="0"/>
        <v>0</v>
      </c>
    </row>
    <row r="39" spans="1:8" s="21" customFormat="1" ht="12.75" x14ac:dyDescent="0.25">
      <c r="A39" s="35" t="s">
        <v>76</v>
      </c>
      <c r="B39" s="57" t="s">
        <v>77</v>
      </c>
      <c r="C39" s="43"/>
      <c r="D39" s="44"/>
      <c r="E39" s="44"/>
      <c r="F39" s="44">
        <v>1</v>
      </c>
      <c r="G39" s="43"/>
      <c r="H39" s="41">
        <f t="shared" si="0"/>
        <v>0</v>
      </c>
    </row>
    <row r="40" spans="1:8" s="21" customFormat="1" ht="12.75" x14ac:dyDescent="0.25">
      <c r="A40" s="35" t="s">
        <v>78</v>
      </c>
      <c r="B40" s="57" t="s">
        <v>79</v>
      </c>
      <c r="C40" s="43"/>
      <c r="D40" s="44"/>
      <c r="E40" s="44"/>
      <c r="F40" s="44">
        <v>1</v>
      </c>
      <c r="G40" s="43"/>
      <c r="H40" s="41">
        <f t="shared" si="0"/>
        <v>0</v>
      </c>
    </row>
    <row r="41" spans="1:8" s="21" customFormat="1" ht="12.75" x14ac:dyDescent="0.25">
      <c r="A41" s="35" t="s">
        <v>80</v>
      </c>
      <c r="B41" s="57" t="s">
        <v>81</v>
      </c>
      <c r="C41" s="43"/>
      <c r="D41" s="44"/>
      <c r="E41" s="44"/>
      <c r="F41" s="44">
        <v>1</v>
      </c>
      <c r="G41" s="43"/>
      <c r="H41" s="41">
        <f t="shared" si="0"/>
        <v>0</v>
      </c>
    </row>
    <row r="42" spans="1:8" s="21" customFormat="1" ht="12.75" x14ac:dyDescent="0.25">
      <c r="A42" s="35" t="s">
        <v>82</v>
      </c>
      <c r="B42" s="57" t="s">
        <v>83</v>
      </c>
      <c r="C42" s="43"/>
      <c r="D42" s="44"/>
      <c r="E42" s="44"/>
      <c r="F42" s="44">
        <v>1</v>
      </c>
      <c r="G42" s="43"/>
      <c r="H42" s="41">
        <f t="shared" si="0"/>
        <v>0</v>
      </c>
    </row>
    <row r="43" spans="1:8" s="21" customFormat="1" ht="12.75" x14ac:dyDescent="0.25">
      <c r="A43" s="35" t="s">
        <v>84</v>
      </c>
      <c r="B43" s="57" t="s">
        <v>85</v>
      </c>
      <c r="C43" s="43"/>
      <c r="D43" s="44"/>
      <c r="E43" s="44"/>
      <c r="F43" s="44">
        <v>2</v>
      </c>
      <c r="G43" s="43"/>
      <c r="H43" s="41">
        <f t="shared" si="0"/>
        <v>0</v>
      </c>
    </row>
    <row r="44" spans="1:8" s="21" customFormat="1" ht="229.5" x14ac:dyDescent="0.25">
      <c r="A44" s="35" t="s">
        <v>86</v>
      </c>
      <c r="B44" s="58" t="s">
        <v>87</v>
      </c>
      <c r="C44" s="43"/>
      <c r="D44" s="44" t="s">
        <v>88</v>
      </c>
      <c r="E44" s="39" t="s">
        <v>89</v>
      </c>
      <c r="F44" s="40">
        <v>1</v>
      </c>
      <c r="G44" s="43"/>
      <c r="H44" s="41">
        <f t="shared" si="0"/>
        <v>0</v>
      </c>
    </row>
    <row r="45" spans="1:8" s="21" customFormat="1" ht="114.75" x14ac:dyDescent="0.25">
      <c r="A45" s="35" t="s">
        <v>70</v>
      </c>
      <c r="B45" s="54" t="s">
        <v>90</v>
      </c>
      <c r="C45" s="43"/>
      <c r="D45" s="51"/>
      <c r="E45" s="44"/>
      <c r="F45" s="44">
        <v>1</v>
      </c>
      <c r="G45" s="55"/>
      <c r="H45" s="41">
        <f t="shared" si="0"/>
        <v>0</v>
      </c>
    </row>
    <row r="46" spans="1:8" s="21" customFormat="1" ht="68.25" customHeight="1" x14ac:dyDescent="0.25">
      <c r="A46" s="35" t="s">
        <v>91</v>
      </c>
      <c r="B46" s="47" t="s">
        <v>92</v>
      </c>
      <c r="C46" s="43"/>
      <c r="D46" s="38" t="s">
        <v>93</v>
      </c>
      <c r="E46" s="39"/>
      <c r="F46" s="40">
        <v>1</v>
      </c>
      <c r="G46" s="43"/>
      <c r="H46" s="41">
        <f t="shared" si="0"/>
        <v>0</v>
      </c>
    </row>
    <row r="47" spans="1:8" s="21" customFormat="1" ht="25.5" x14ac:dyDescent="0.25">
      <c r="A47" s="35" t="s">
        <v>94</v>
      </c>
      <c r="B47" s="59" t="s">
        <v>95</v>
      </c>
      <c r="C47" s="43"/>
      <c r="D47" s="38" t="s">
        <v>96</v>
      </c>
      <c r="E47" s="39"/>
      <c r="F47" s="40">
        <v>1</v>
      </c>
      <c r="G47" s="43"/>
      <c r="H47" s="41">
        <f t="shared" si="0"/>
        <v>0</v>
      </c>
    </row>
    <row r="48" spans="1:8" s="21" customFormat="1" ht="25.5" x14ac:dyDescent="0.25">
      <c r="A48" s="35" t="s">
        <v>97</v>
      </c>
      <c r="B48" s="59" t="s">
        <v>98</v>
      </c>
      <c r="C48" s="43"/>
      <c r="D48" s="38" t="s">
        <v>99</v>
      </c>
      <c r="E48" s="39"/>
      <c r="F48" s="40">
        <v>1</v>
      </c>
      <c r="G48" s="43"/>
      <c r="H48" s="41">
        <f t="shared" si="0"/>
        <v>0</v>
      </c>
    </row>
    <row r="49" spans="1:8" s="21" customFormat="1" ht="25.5" x14ac:dyDescent="0.25">
      <c r="A49" s="35" t="s">
        <v>100</v>
      </c>
      <c r="B49" s="59" t="s">
        <v>101</v>
      </c>
      <c r="C49" s="43"/>
      <c r="D49" s="44" t="s">
        <v>102</v>
      </c>
      <c r="E49" s="44" t="s">
        <v>103</v>
      </c>
      <c r="F49" s="44">
        <v>1</v>
      </c>
      <c r="G49" s="43"/>
      <c r="H49" s="41">
        <f t="shared" si="0"/>
        <v>0</v>
      </c>
    </row>
    <row r="50" spans="1:8" s="21" customFormat="1" ht="12.75" x14ac:dyDescent="0.25">
      <c r="A50" s="35"/>
      <c r="B50" s="60"/>
      <c r="C50" s="53"/>
      <c r="D50" s="44"/>
      <c r="E50" s="44"/>
      <c r="F50" s="25"/>
      <c r="G50" s="26"/>
      <c r="H50" s="27"/>
    </row>
    <row r="51" spans="1:8" s="21" customFormat="1" ht="12.75" x14ac:dyDescent="0.25">
      <c r="A51" s="28" t="s">
        <v>104</v>
      </c>
      <c r="B51" s="29" t="s">
        <v>105</v>
      </c>
      <c r="C51" s="30"/>
      <c r="D51" s="31"/>
      <c r="E51" s="30"/>
      <c r="F51" s="32"/>
      <c r="G51" s="33"/>
      <c r="H51" s="34"/>
    </row>
    <row r="52" spans="1:8" s="21" customFormat="1" ht="63.75" x14ac:dyDescent="0.25">
      <c r="A52" s="35" t="s">
        <v>106</v>
      </c>
      <c r="B52" s="47" t="s">
        <v>107</v>
      </c>
      <c r="C52" s="43"/>
      <c r="D52" s="38" t="s">
        <v>108</v>
      </c>
      <c r="E52" s="39"/>
      <c r="F52" s="40">
        <v>1</v>
      </c>
      <c r="G52" s="43"/>
      <c r="H52" s="41">
        <f t="shared" si="0"/>
        <v>0</v>
      </c>
    </row>
    <row r="53" spans="1:8" s="21" customFormat="1" ht="25.5" x14ac:dyDescent="0.25">
      <c r="A53" s="35" t="s">
        <v>109</v>
      </c>
      <c r="B53" s="42" t="s">
        <v>110</v>
      </c>
      <c r="C53" s="43"/>
      <c r="D53" s="51" t="s">
        <v>111</v>
      </c>
      <c r="E53" s="51"/>
      <c r="F53" s="51">
        <v>1</v>
      </c>
      <c r="G53" s="43"/>
      <c r="H53" s="41">
        <f t="shared" si="0"/>
        <v>0</v>
      </c>
    </row>
    <row r="54" spans="1:8" s="21" customFormat="1" ht="102" x14ac:dyDescent="0.25">
      <c r="A54" s="35" t="s">
        <v>112</v>
      </c>
      <c r="B54" s="59" t="s">
        <v>113</v>
      </c>
      <c r="C54" s="43"/>
      <c r="D54" s="40" t="s">
        <v>114</v>
      </c>
      <c r="E54" s="40" t="s">
        <v>115</v>
      </c>
      <c r="F54" s="40">
        <v>1</v>
      </c>
      <c r="G54" s="43"/>
      <c r="H54" s="41">
        <f t="shared" si="0"/>
        <v>0</v>
      </c>
    </row>
    <row r="55" spans="1:8" s="21" customFormat="1" ht="25.5" x14ac:dyDescent="0.25">
      <c r="A55" s="35" t="s">
        <v>116</v>
      </c>
      <c r="B55" s="59" t="s">
        <v>117</v>
      </c>
      <c r="C55" s="43"/>
      <c r="D55" s="40" t="s">
        <v>118</v>
      </c>
      <c r="E55" s="39"/>
      <c r="F55" s="40">
        <v>1</v>
      </c>
      <c r="G55" s="43"/>
      <c r="H55" s="41">
        <f t="shared" si="0"/>
        <v>0</v>
      </c>
    </row>
    <row r="56" spans="1:8" s="21" customFormat="1" ht="51" x14ac:dyDescent="0.25">
      <c r="A56" s="35" t="s">
        <v>119</v>
      </c>
      <c r="B56" s="61" t="s">
        <v>120</v>
      </c>
      <c r="C56" s="43"/>
      <c r="D56" s="62" t="s">
        <v>121</v>
      </c>
      <c r="E56" s="52" t="s">
        <v>122</v>
      </c>
      <c r="F56" s="51">
        <v>1</v>
      </c>
      <c r="G56" s="43"/>
      <c r="H56" s="41">
        <f t="shared" si="0"/>
        <v>0</v>
      </c>
    </row>
    <row r="57" spans="1:8" s="21" customFormat="1" ht="25.5" x14ac:dyDescent="0.25">
      <c r="A57" s="35" t="s">
        <v>123</v>
      </c>
      <c r="B57" s="47" t="s">
        <v>124</v>
      </c>
      <c r="C57" s="43"/>
      <c r="D57" s="38" t="s">
        <v>125</v>
      </c>
      <c r="E57" s="39"/>
      <c r="F57" s="40">
        <v>1</v>
      </c>
      <c r="G57" s="43"/>
      <c r="H57" s="41">
        <f t="shared" si="0"/>
        <v>0</v>
      </c>
    </row>
    <row r="58" spans="1:8" s="21" customFormat="1" ht="25.5" x14ac:dyDescent="0.25">
      <c r="A58" s="35" t="s">
        <v>126</v>
      </c>
      <c r="B58" s="36" t="s">
        <v>127</v>
      </c>
      <c r="C58" s="43"/>
      <c r="D58" s="38" t="s">
        <v>128</v>
      </c>
      <c r="E58" s="39"/>
      <c r="F58" s="40">
        <v>1</v>
      </c>
      <c r="G58" s="43"/>
      <c r="H58" s="41">
        <f t="shared" si="0"/>
        <v>0</v>
      </c>
    </row>
    <row r="59" spans="1:8" s="21" customFormat="1" ht="25.5" x14ac:dyDescent="0.25">
      <c r="A59" s="35" t="s">
        <v>129</v>
      </c>
      <c r="B59" s="47" t="s">
        <v>130</v>
      </c>
      <c r="C59" s="43"/>
      <c r="D59" s="38" t="s">
        <v>131</v>
      </c>
      <c r="E59" s="39"/>
      <c r="F59" s="40">
        <v>1</v>
      </c>
      <c r="G59" s="43"/>
      <c r="H59" s="41">
        <f t="shared" si="0"/>
        <v>0</v>
      </c>
    </row>
    <row r="60" spans="1:8" s="21" customFormat="1" ht="12.75" x14ac:dyDescent="0.25">
      <c r="A60" s="35" t="s">
        <v>132</v>
      </c>
      <c r="B60" s="59" t="s">
        <v>133</v>
      </c>
      <c r="C60" s="43"/>
      <c r="D60" s="44" t="s">
        <v>134</v>
      </c>
      <c r="E60" s="44"/>
      <c r="F60" s="44">
        <v>1</v>
      </c>
      <c r="G60" s="43"/>
      <c r="H60" s="41">
        <f t="shared" si="0"/>
        <v>0</v>
      </c>
    </row>
    <row r="61" spans="1:8" s="21" customFormat="1" ht="25.5" x14ac:dyDescent="0.25">
      <c r="A61" s="35" t="s">
        <v>135</v>
      </c>
      <c r="B61" s="59" t="s">
        <v>136</v>
      </c>
      <c r="C61" s="43"/>
      <c r="D61" s="44"/>
      <c r="E61" s="44"/>
      <c r="F61" s="44">
        <v>1</v>
      </c>
      <c r="G61" s="43"/>
      <c r="H61" s="41">
        <f t="shared" si="0"/>
        <v>0</v>
      </c>
    </row>
    <row r="62" spans="1:8" s="21" customFormat="1" ht="12.75" x14ac:dyDescent="0.25">
      <c r="A62" s="35"/>
      <c r="B62" s="47"/>
      <c r="C62" s="39"/>
      <c r="D62" s="38"/>
      <c r="E62" s="39"/>
      <c r="F62" s="25"/>
      <c r="G62" s="26"/>
      <c r="H62" s="27"/>
    </row>
    <row r="63" spans="1:8" s="21" customFormat="1" ht="12.75" x14ac:dyDescent="0.25">
      <c r="A63" s="28" t="s">
        <v>137</v>
      </c>
      <c r="B63" s="29" t="s">
        <v>138</v>
      </c>
      <c r="C63" s="30"/>
      <c r="D63" s="31"/>
      <c r="E63" s="30"/>
      <c r="F63" s="32"/>
      <c r="G63" s="33"/>
      <c r="H63" s="34"/>
    </row>
    <row r="64" spans="1:8" s="21" customFormat="1" ht="38.25" x14ac:dyDescent="0.25">
      <c r="A64" s="35" t="s">
        <v>139</v>
      </c>
      <c r="B64" s="47" t="s">
        <v>140</v>
      </c>
      <c r="C64" s="43"/>
      <c r="D64" s="39" t="s">
        <v>141</v>
      </c>
      <c r="E64" s="39"/>
      <c r="F64" s="40">
        <v>1</v>
      </c>
      <c r="G64" s="43"/>
      <c r="H64" s="41">
        <f t="shared" si="0"/>
        <v>0</v>
      </c>
    </row>
    <row r="65" spans="1:8" s="63" customFormat="1" ht="25.5" x14ac:dyDescent="0.25">
      <c r="A65" s="35" t="s">
        <v>142</v>
      </c>
      <c r="B65" s="59" t="s">
        <v>143</v>
      </c>
      <c r="C65" s="43"/>
      <c r="D65" s="38" t="s">
        <v>144</v>
      </c>
      <c r="E65" s="40"/>
      <c r="F65" s="40">
        <v>1</v>
      </c>
      <c r="G65" s="43"/>
      <c r="H65" s="41">
        <f t="shared" si="0"/>
        <v>0</v>
      </c>
    </row>
    <row r="66" spans="1:8" s="63" customFormat="1" ht="76.5" x14ac:dyDescent="0.25">
      <c r="A66" s="40" t="s">
        <v>145</v>
      </c>
      <c r="B66" s="42" t="s">
        <v>146</v>
      </c>
      <c r="C66" s="43"/>
      <c r="D66" s="40" t="s">
        <v>147</v>
      </c>
      <c r="E66" s="40" t="s">
        <v>148</v>
      </c>
      <c r="F66" s="40">
        <v>1</v>
      </c>
      <c r="G66" s="43"/>
      <c r="H66" s="41">
        <f t="shared" si="0"/>
        <v>0</v>
      </c>
    </row>
    <row r="67" spans="1:8" s="63" customFormat="1" ht="25.5" x14ac:dyDescent="0.25">
      <c r="A67" s="35" t="s">
        <v>149</v>
      </c>
      <c r="B67" s="59" t="s">
        <v>150</v>
      </c>
      <c r="C67" s="43"/>
      <c r="D67" s="40"/>
      <c r="E67" s="40"/>
      <c r="F67" s="38">
        <v>1</v>
      </c>
      <c r="G67" s="43"/>
      <c r="H67" s="41">
        <f t="shared" si="0"/>
        <v>0</v>
      </c>
    </row>
    <row r="68" spans="1:8" s="63" customFormat="1" ht="25.5" x14ac:dyDescent="0.25">
      <c r="A68" s="40" t="s">
        <v>151</v>
      </c>
      <c r="B68" s="36" t="s">
        <v>152</v>
      </c>
      <c r="C68" s="43"/>
      <c r="D68" s="38" t="s">
        <v>153</v>
      </c>
      <c r="E68" s="40"/>
      <c r="F68" s="40">
        <v>1</v>
      </c>
      <c r="G68" s="43"/>
      <c r="H68" s="41">
        <f t="shared" si="0"/>
        <v>0</v>
      </c>
    </row>
    <row r="69" spans="1:8" s="63" customFormat="1" ht="12.75" x14ac:dyDescent="0.25">
      <c r="A69" s="40"/>
      <c r="B69" s="36"/>
      <c r="C69" s="39"/>
      <c r="D69" s="38"/>
      <c r="E69" s="40"/>
      <c r="F69" s="25"/>
      <c r="G69" s="26"/>
      <c r="H69" s="27"/>
    </row>
    <row r="70" spans="1:8" s="63" customFormat="1" ht="12.75" x14ac:dyDescent="0.25">
      <c r="A70" s="64" t="s">
        <v>154</v>
      </c>
      <c r="B70" s="65" t="s">
        <v>155</v>
      </c>
      <c r="C70" s="66"/>
      <c r="D70" s="31"/>
      <c r="E70" s="32"/>
      <c r="F70" s="32"/>
      <c r="G70" s="33"/>
      <c r="H70" s="34"/>
    </row>
    <row r="71" spans="1:8" s="63" customFormat="1" ht="25.5" x14ac:dyDescent="0.25">
      <c r="A71" s="40" t="s">
        <v>156</v>
      </c>
      <c r="B71" s="36" t="s">
        <v>152</v>
      </c>
      <c r="C71" s="43"/>
      <c r="D71" s="38" t="s">
        <v>157</v>
      </c>
      <c r="E71" s="40"/>
      <c r="F71" s="40">
        <v>1</v>
      </c>
      <c r="G71" s="43"/>
      <c r="H71" s="41">
        <f t="shared" si="0"/>
        <v>0</v>
      </c>
    </row>
    <row r="72" spans="1:8" s="63" customFormat="1" ht="25.5" x14ac:dyDescent="0.25">
      <c r="A72" s="40" t="s">
        <v>158</v>
      </c>
      <c r="B72" s="36" t="s">
        <v>152</v>
      </c>
      <c r="C72" s="43"/>
      <c r="D72" s="38" t="s">
        <v>159</v>
      </c>
      <c r="E72" s="40"/>
      <c r="F72" s="40">
        <v>1</v>
      </c>
      <c r="G72" s="43"/>
      <c r="H72" s="41">
        <f t="shared" si="0"/>
        <v>0</v>
      </c>
    </row>
    <row r="73" spans="1:8" s="63" customFormat="1" ht="51" x14ac:dyDescent="0.25">
      <c r="A73" s="40" t="s">
        <v>160</v>
      </c>
      <c r="B73" s="42" t="s">
        <v>161</v>
      </c>
      <c r="C73" s="43"/>
      <c r="D73" s="38" t="s">
        <v>162</v>
      </c>
      <c r="E73" s="39" t="s">
        <v>163</v>
      </c>
      <c r="F73" s="40">
        <v>1</v>
      </c>
      <c r="G73" s="43"/>
      <c r="H73" s="41">
        <f t="shared" si="0"/>
        <v>0</v>
      </c>
    </row>
    <row r="74" spans="1:8" s="63" customFormat="1" ht="51" x14ac:dyDescent="0.25">
      <c r="A74" s="40" t="s">
        <v>164</v>
      </c>
      <c r="B74" s="42" t="s">
        <v>165</v>
      </c>
      <c r="C74" s="43"/>
      <c r="D74" s="51" t="s">
        <v>166</v>
      </c>
      <c r="E74" s="39" t="s">
        <v>167</v>
      </c>
      <c r="F74" s="40">
        <v>3</v>
      </c>
      <c r="G74" s="43"/>
      <c r="H74" s="41">
        <f t="shared" si="0"/>
        <v>0</v>
      </c>
    </row>
    <row r="75" spans="1:8" s="63" customFormat="1" ht="51" x14ac:dyDescent="0.25">
      <c r="A75" s="40" t="s">
        <v>168</v>
      </c>
      <c r="B75" s="42" t="s">
        <v>169</v>
      </c>
      <c r="C75" s="43"/>
      <c r="D75" s="51" t="s">
        <v>166</v>
      </c>
      <c r="E75" s="39" t="s">
        <v>170</v>
      </c>
      <c r="F75" s="40">
        <v>2</v>
      </c>
      <c r="G75" s="43"/>
      <c r="H75" s="41">
        <f t="shared" si="0"/>
        <v>0</v>
      </c>
    </row>
    <row r="76" spans="1:8" s="63" customFormat="1" ht="13.5" thickBot="1" x14ac:dyDescent="0.3">
      <c r="A76" s="67"/>
      <c r="B76" s="68"/>
      <c r="C76" s="46"/>
      <c r="D76" s="38"/>
      <c r="E76" s="44"/>
      <c r="F76" s="44"/>
      <c r="G76" s="69"/>
      <c r="H76" s="41"/>
    </row>
    <row r="77" spans="1:8" s="63" customFormat="1" ht="13.5" thickBot="1" x14ac:dyDescent="0.25">
      <c r="A77" s="70"/>
      <c r="B77" s="71" t="s">
        <v>171</v>
      </c>
      <c r="C77" s="72"/>
      <c r="D77" s="72"/>
      <c r="E77" s="72"/>
      <c r="F77" s="72"/>
      <c r="G77" s="73"/>
      <c r="H77" s="41"/>
    </row>
    <row r="78" spans="1:8" s="63" customFormat="1" ht="69.75" customHeight="1" thickBot="1" x14ac:dyDescent="0.25">
      <c r="A78" s="70"/>
      <c r="B78" s="74" t="s">
        <v>172</v>
      </c>
      <c r="C78" s="75"/>
      <c r="D78" s="76"/>
      <c r="E78" s="72"/>
      <c r="F78" s="77"/>
      <c r="G78" s="73"/>
      <c r="H78" s="41"/>
    </row>
    <row r="79" spans="1:8" s="63" customFormat="1" ht="12.75" x14ac:dyDescent="0.25">
      <c r="A79" s="70"/>
      <c r="B79" s="68"/>
      <c r="C79" s="46"/>
      <c r="D79" s="44"/>
      <c r="E79" s="44"/>
      <c r="F79" s="44"/>
      <c r="G79" s="69"/>
      <c r="H79" s="41"/>
    </row>
    <row r="80" spans="1:8" s="21" customFormat="1" ht="12.75" x14ac:dyDescent="0.25">
      <c r="A80" s="70"/>
      <c r="B80" s="78" t="s">
        <v>173</v>
      </c>
      <c r="C80" s="79"/>
      <c r="D80" s="79"/>
      <c r="E80" s="79"/>
      <c r="F80" s="79"/>
      <c r="G80" s="80"/>
      <c r="H80" s="81">
        <f>SUM(H7:H79)</f>
        <v>0</v>
      </c>
    </row>
    <row r="81" spans="1:8" s="21" customFormat="1" ht="12" thickBot="1" x14ac:dyDescent="0.3">
      <c r="A81" s="13"/>
      <c r="B81" s="82"/>
      <c r="C81" s="83"/>
      <c r="D81" s="83"/>
      <c r="E81" s="83"/>
      <c r="F81" s="83"/>
      <c r="G81" s="84"/>
      <c r="H81" s="85"/>
    </row>
    <row r="82" spans="1:8" s="21" customFormat="1" ht="26.25" customHeight="1" x14ac:dyDescent="0.25">
      <c r="A82" s="86"/>
      <c r="B82" s="87" t="s">
        <v>174</v>
      </c>
      <c r="C82" s="86"/>
      <c r="D82" s="86"/>
      <c r="E82" s="86"/>
      <c r="F82" s="86"/>
      <c r="G82" s="86"/>
      <c r="H82" s="88"/>
    </row>
    <row r="83" spans="1:8" s="21" customFormat="1" ht="12" customHeight="1" x14ac:dyDescent="0.25">
      <c r="A83" s="89"/>
      <c r="B83" s="90"/>
      <c r="C83" s="89"/>
      <c r="D83" s="89"/>
      <c r="E83" s="89"/>
      <c r="F83" s="89"/>
      <c r="G83" s="89"/>
      <c r="H83" s="91"/>
    </row>
    <row r="84" spans="1:8" s="21" customFormat="1" ht="21.75" customHeight="1" x14ac:dyDescent="0.25">
      <c r="A84" s="92"/>
      <c r="B84" s="93" t="s">
        <v>175</v>
      </c>
      <c r="C84" s="92"/>
      <c r="D84" s="92"/>
      <c r="E84" s="92"/>
      <c r="F84" s="92"/>
      <c r="G84" s="92"/>
      <c r="H84" s="94">
        <f>H80</f>
        <v>0</v>
      </c>
    </row>
    <row r="85" spans="1:8" s="21" customFormat="1" ht="37.5" hidden="1" customHeight="1" x14ac:dyDescent="0.25">
      <c r="A85" s="95"/>
      <c r="B85" s="96" t="s">
        <v>176</v>
      </c>
      <c r="C85" s="95"/>
      <c r="D85" s="95"/>
      <c r="E85" s="95"/>
      <c r="F85" s="97"/>
      <c r="G85" s="95"/>
      <c r="H85" s="98" t="e">
        <f>#REF!-H80</f>
        <v>#REF!</v>
      </c>
    </row>
    <row r="86" spans="1:8" s="21" customFormat="1" ht="18" hidden="1" x14ac:dyDescent="0.25">
      <c r="A86" s="95"/>
      <c r="B86" s="99" t="s">
        <v>177</v>
      </c>
      <c r="C86" s="95"/>
      <c r="D86" s="95"/>
      <c r="E86" s="95"/>
      <c r="F86" s="95"/>
      <c r="G86" s="95"/>
      <c r="H86" s="98" t="e">
        <f>#REF!</f>
        <v>#REF!</v>
      </c>
    </row>
    <row r="87" spans="1:8" s="21" customFormat="1" ht="18" x14ac:dyDescent="0.25">
      <c r="A87" s="95"/>
      <c r="B87" s="99"/>
      <c r="C87" s="95"/>
      <c r="D87" s="95"/>
      <c r="E87" s="95"/>
      <c r="F87" s="95"/>
      <c r="G87" s="95"/>
      <c r="H87" s="98"/>
    </row>
    <row r="88" spans="1:8" s="21" customFormat="1" ht="18" x14ac:dyDescent="0.25">
      <c r="A88" s="95"/>
      <c r="B88" s="93" t="s">
        <v>178</v>
      </c>
      <c r="C88" s="92"/>
      <c r="D88" s="92"/>
      <c r="E88" s="92"/>
      <c r="F88" s="92"/>
      <c r="G88" s="92"/>
      <c r="H88" s="94">
        <v>0</v>
      </c>
    </row>
    <row r="89" spans="1:8" s="21" customFormat="1" ht="18" x14ac:dyDescent="0.25">
      <c r="A89" s="95"/>
      <c r="B89" s="93" t="s">
        <v>179</v>
      </c>
      <c r="C89" s="92"/>
      <c r="D89" s="92"/>
      <c r="E89" s="92"/>
      <c r="F89" s="92"/>
      <c r="G89" s="92"/>
      <c r="H89" s="94">
        <v>0</v>
      </c>
    </row>
    <row r="90" spans="1:8" s="21" customFormat="1" ht="18" x14ac:dyDescent="0.25">
      <c r="A90" s="95"/>
      <c r="B90" s="93" t="s">
        <v>180</v>
      </c>
      <c r="C90" s="92"/>
      <c r="D90" s="92"/>
      <c r="E90" s="92"/>
      <c r="F90" s="92"/>
      <c r="G90" s="92"/>
      <c r="H90" s="94">
        <v>0</v>
      </c>
    </row>
    <row r="91" spans="1:8" s="21" customFormat="1" ht="18" x14ac:dyDescent="0.25">
      <c r="A91" s="92"/>
      <c r="B91" s="93" t="s">
        <v>181</v>
      </c>
      <c r="C91" s="92"/>
      <c r="D91" s="92"/>
      <c r="E91" s="92"/>
      <c r="F91" s="100">
        <v>0.05</v>
      </c>
      <c r="G91" s="92"/>
      <c r="H91" s="94">
        <v>0</v>
      </c>
    </row>
    <row r="92" spans="1:8" s="21" customFormat="1" ht="18" x14ac:dyDescent="0.25">
      <c r="A92" s="92"/>
      <c r="B92" s="93"/>
      <c r="C92" s="92"/>
      <c r="D92" s="92"/>
      <c r="E92" s="92"/>
      <c r="F92" s="100"/>
      <c r="G92" s="92"/>
      <c r="H92" s="94"/>
    </row>
    <row r="93" spans="1:8" s="21" customFormat="1" ht="24" customHeight="1" x14ac:dyDescent="0.25">
      <c r="A93" s="101"/>
      <c r="B93" s="102" t="s">
        <v>182</v>
      </c>
      <c r="C93" s="101"/>
      <c r="D93" s="101"/>
      <c r="E93" s="101"/>
      <c r="F93" s="101"/>
      <c r="G93" s="101"/>
      <c r="H93" s="103">
        <f>H84+H88+H89+H90+H91</f>
        <v>0</v>
      </c>
    </row>
    <row r="94" spans="1:8" s="21" customFormat="1" ht="24" customHeight="1" x14ac:dyDescent="0.25">
      <c r="A94" s="101"/>
      <c r="B94" s="102" t="s">
        <v>183</v>
      </c>
      <c r="C94" s="101"/>
      <c r="D94" s="101"/>
      <c r="E94" s="101"/>
      <c r="F94" s="101"/>
      <c r="G94" s="101"/>
      <c r="H94" s="103">
        <f>H93/100*21</f>
        <v>0</v>
      </c>
    </row>
    <row r="95" spans="1:8" s="21" customFormat="1" ht="24" customHeight="1" x14ac:dyDescent="0.25">
      <c r="A95" s="101"/>
      <c r="B95" s="102" t="s">
        <v>184</v>
      </c>
      <c r="C95" s="101"/>
      <c r="D95" s="101"/>
      <c r="E95" s="101"/>
      <c r="F95" s="101"/>
      <c r="G95" s="101"/>
      <c r="H95" s="103">
        <f>H93+H94</f>
        <v>0</v>
      </c>
    </row>
    <row r="96" spans="1:8" s="21" customFormat="1" ht="21.75" customHeight="1" thickBot="1" x14ac:dyDescent="0.35">
      <c r="A96" s="104"/>
      <c r="B96" s="105" t="s">
        <v>185</v>
      </c>
      <c r="C96" s="13"/>
      <c r="D96" s="13"/>
      <c r="E96" s="13"/>
      <c r="F96" s="13"/>
      <c r="G96" s="15"/>
      <c r="H96" s="15"/>
    </row>
    <row r="97" spans="1:9" ht="15.75" thickBot="1" x14ac:dyDescent="0.2">
      <c r="A97" s="10"/>
      <c r="B97" s="106" t="s">
        <v>186</v>
      </c>
      <c r="C97" s="13"/>
      <c r="D97" s="13"/>
      <c r="E97" s="13"/>
      <c r="F97" s="13"/>
      <c r="G97" s="15"/>
      <c r="H97" s="10"/>
      <c r="I97" s="10"/>
    </row>
    <row r="98" spans="1:9" ht="18" x14ac:dyDescent="0.15">
      <c r="A98" s="107"/>
      <c r="B98" s="108"/>
      <c r="C98" s="108"/>
      <c r="D98" s="109"/>
      <c r="E98" s="110"/>
      <c r="F98" s="111"/>
      <c r="G98" s="15"/>
      <c r="H98" s="10"/>
      <c r="I98" s="10"/>
    </row>
    <row r="99" spans="1:9" ht="18" x14ac:dyDescent="0.15">
      <c r="A99" s="4"/>
      <c r="B99" s="112" t="s">
        <v>187</v>
      </c>
      <c r="C99" s="113"/>
      <c r="D99" s="109"/>
      <c r="E99" s="110"/>
      <c r="F99" s="111"/>
      <c r="G99" s="15"/>
      <c r="H99" s="10"/>
      <c r="I99" s="10"/>
    </row>
    <row r="100" spans="1:9" ht="18" x14ac:dyDescent="0.15">
      <c r="A100" s="4"/>
      <c r="B100" s="112" t="s">
        <v>188</v>
      </c>
      <c r="C100" s="113"/>
      <c r="D100" s="109"/>
      <c r="E100" s="110"/>
      <c r="F100" s="111"/>
      <c r="G100" s="15"/>
      <c r="H100" s="10"/>
      <c r="I100" s="10"/>
    </row>
    <row r="101" spans="1:9" ht="18" x14ac:dyDescent="0.15">
      <c r="A101" s="4"/>
      <c r="B101" s="112" t="s">
        <v>189</v>
      </c>
      <c r="C101" s="113"/>
      <c r="D101" s="109"/>
      <c r="E101" s="110"/>
      <c r="F101" s="111"/>
      <c r="G101" s="15"/>
      <c r="H101" s="10"/>
      <c r="I101" s="10"/>
    </row>
    <row r="102" spans="1:9" ht="18" x14ac:dyDescent="0.15">
      <c r="A102" s="4"/>
      <c r="B102" s="112" t="s">
        <v>190</v>
      </c>
      <c r="C102" s="113"/>
      <c r="D102" s="109"/>
      <c r="E102" s="110"/>
      <c r="F102" s="111"/>
      <c r="G102" s="15"/>
      <c r="H102" s="10"/>
      <c r="I102" s="10"/>
    </row>
    <row r="103" spans="1:9" ht="18" x14ac:dyDescent="0.15">
      <c r="A103" s="4"/>
      <c r="B103" s="112" t="s">
        <v>191</v>
      </c>
      <c r="C103" s="113"/>
      <c r="D103" s="109"/>
      <c r="E103" s="110"/>
      <c r="F103" s="111"/>
      <c r="G103" s="15"/>
      <c r="H103" s="10"/>
      <c r="I103" s="10"/>
    </row>
    <row r="104" spans="1:9" ht="18" x14ac:dyDescent="0.15">
      <c r="A104" s="4"/>
      <c r="B104" s="112" t="s">
        <v>192</v>
      </c>
      <c r="C104" s="113"/>
      <c r="D104" s="109"/>
      <c r="E104" s="110"/>
      <c r="F104" s="111"/>
      <c r="G104" s="15"/>
      <c r="H104" s="10"/>
      <c r="I104" s="10"/>
    </row>
    <row r="105" spans="1:9" s="3" customFormat="1" ht="18" x14ac:dyDescent="0.15">
      <c r="B105" s="112" t="s">
        <v>193</v>
      </c>
      <c r="C105" s="113"/>
      <c r="D105" s="109"/>
      <c r="E105" s="110"/>
      <c r="F105" s="111"/>
      <c r="G105" s="15"/>
      <c r="H105" s="10"/>
      <c r="I105" s="10"/>
    </row>
    <row r="106" spans="1:9" s="3" customFormat="1" ht="18" x14ac:dyDescent="0.15">
      <c r="B106" s="112" t="s">
        <v>194</v>
      </c>
      <c r="C106" s="113"/>
      <c r="D106" s="109"/>
      <c r="E106" s="110"/>
      <c r="F106" s="111"/>
      <c r="G106" s="15"/>
      <c r="H106" s="10"/>
      <c r="I106" s="10"/>
    </row>
    <row r="107" spans="1:9" s="3" customFormat="1" ht="18" x14ac:dyDescent="0.15">
      <c r="B107" s="112" t="s">
        <v>195</v>
      </c>
      <c r="C107" s="113"/>
      <c r="D107" s="109"/>
      <c r="E107" s="110"/>
      <c r="F107" s="111"/>
      <c r="G107" s="15"/>
      <c r="H107" s="10"/>
      <c r="I107" s="10"/>
    </row>
    <row r="108" spans="1:9" s="3" customFormat="1" ht="18" x14ac:dyDescent="0.15">
      <c r="B108" s="112" t="s">
        <v>196</v>
      </c>
      <c r="C108" s="113"/>
      <c r="D108" s="109"/>
      <c r="E108" s="110"/>
      <c r="F108" s="111"/>
      <c r="G108" s="15"/>
      <c r="H108" s="10"/>
      <c r="I108" s="10"/>
    </row>
    <row r="109" spans="1:9" s="3" customFormat="1" ht="18" x14ac:dyDescent="0.15">
      <c r="B109" s="112" t="s">
        <v>197</v>
      </c>
      <c r="C109" s="113"/>
      <c r="D109" s="109"/>
      <c r="E109" s="110"/>
      <c r="F109" s="111"/>
      <c r="G109" s="15"/>
      <c r="H109" s="10"/>
      <c r="I109" s="10"/>
    </row>
    <row r="110" spans="1:9" ht="15.75" x14ac:dyDescent="0.15">
      <c r="A110" s="4"/>
      <c r="B110" s="112" t="s">
        <v>198</v>
      </c>
      <c r="C110" s="114"/>
      <c r="D110" s="13"/>
      <c r="E110" s="13"/>
      <c r="F110" s="13"/>
      <c r="G110" s="15"/>
      <c r="H110" s="10"/>
      <c r="I110" s="10"/>
    </row>
    <row r="111" spans="1:9" ht="15.75" x14ac:dyDescent="0.15">
      <c r="A111" s="4"/>
      <c r="B111" s="112" t="s">
        <v>199</v>
      </c>
      <c r="C111" s="114"/>
      <c r="D111" s="13"/>
      <c r="E111" s="13"/>
      <c r="F111" s="13"/>
      <c r="G111" s="15"/>
      <c r="H111" s="10"/>
      <c r="I111" s="10"/>
    </row>
    <row r="112" spans="1:9" ht="11.25" x14ac:dyDescent="0.15">
      <c r="A112" s="13"/>
      <c r="B112" s="105"/>
      <c r="C112" s="13"/>
      <c r="D112" s="13"/>
      <c r="E112" s="13"/>
      <c r="F112" s="13"/>
      <c r="G112" s="15"/>
      <c r="H112" s="10"/>
      <c r="I112" s="10"/>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Jaroslav Soukup</dc:creator>
  <cp:lastModifiedBy>Jaroslav Soukup</cp:lastModifiedBy>
  <dcterms:created xsi:type="dcterms:W3CDTF">2024-02-27T10:53:17Z</dcterms:created>
  <dcterms:modified xsi:type="dcterms:W3CDTF">2024-02-27T10:54:00Z</dcterms:modified>
</cp:coreProperties>
</file>