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kolackova/Library/Mobile Documents/com~apple~CloudDocs/VINARSKY FOND/MEDIALNI AGENTURA/K VYHLÁŠENÍ/"/>
    </mc:Choice>
  </mc:AlternateContent>
  <xr:revisionPtr revIDLastSave="0" documentId="8_{B07FCD86-37FB-0D41-A3C8-527E346F7591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Příloha 4 - Nabídková cena " sheetId="1" r:id="rId1"/>
    <sheet name="Příloha 5 - Kvalita" sheetId="3" r:id="rId2"/>
  </sheets>
  <definedNames>
    <definedName name="_xlnm.Print_Area" localSheetId="0">'Příloha 4 - Nabídková cena '!$B$1:$F$107</definedName>
    <definedName name="_xlnm.Print_Area" localSheetId="1">'Příloha 5 - Kvalita'!$B$1:$F$80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3" l="1"/>
  <c r="F56" i="3"/>
  <c r="F44" i="3" l="1"/>
  <c r="F80" i="3"/>
  <c r="F6" i="3"/>
  <c r="F11" i="3"/>
  <c r="F16" i="3"/>
  <c r="F102" i="1"/>
  <c r="B6" i="1"/>
  <c r="B7" i="1" s="1"/>
  <c r="B8" i="1" s="1"/>
  <c r="B9" i="1" s="1"/>
  <c r="B10" i="1" s="1"/>
  <c r="B11" i="1" s="1"/>
  <c r="B12" i="1" s="1"/>
  <c r="B13" i="1" s="1"/>
  <c r="B73" i="3"/>
  <c r="B74" i="3" s="1"/>
  <c r="B75" i="3" s="1"/>
  <c r="B76" i="3" s="1"/>
  <c r="B77" i="3" s="1"/>
  <c r="B78" i="3" s="1"/>
  <c r="B79" i="3" s="1"/>
  <c r="B21" i="3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9" i="3" s="1"/>
  <c r="B50" i="3" s="1"/>
  <c r="B51" i="3" s="1"/>
  <c r="B52" i="3" s="1"/>
  <c r="B53" i="3" s="1"/>
  <c r="B54" i="3" s="1"/>
  <c r="B55" i="3" s="1"/>
  <c r="B61" i="3" s="1"/>
  <c r="B62" i="3" s="1"/>
  <c r="B63" i="3" s="1"/>
  <c r="B64" i="3" s="1"/>
  <c r="B65" i="3" s="1"/>
  <c r="B66" i="3" s="1"/>
  <c r="B67" i="3" s="1"/>
  <c r="F80" i="1"/>
  <c r="F37" i="1"/>
  <c r="F88" i="1"/>
  <c r="F66" i="1"/>
  <c r="F51" i="1"/>
  <c r="F15" i="1" l="1"/>
</calcChain>
</file>

<file path=xl/sharedStrings.xml><?xml version="1.0" encoding="utf-8"?>
<sst xmlns="http://schemas.openxmlformats.org/spreadsheetml/2006/main" count="450" uniqueCount="247">
  <si>
    <t>Položka č.</t>
  </si>
  <si>
    <t xml:space="preserve"> Cena za jednotku v Kč bez DPH </t>
  </si>
  <si>
    <t>Pozice</t>
  </si>
  <si>
    <t>Médium</t>
  </si>
  <si>
    <t xml:space="preserve"> Formát </t>
  </si>
  <si>
    <t xml:space="preserve"> Jednotka</t>
  </si>
  <si>
    <t xml:space="preserve"> TRP </t>
  </si>
  <si>
    <t>uveřejnění</t>
  </si>
  <si>
    <t>banner branding</t>
  </si>
  <si>
    <t>banner min. 60 000px</t>
  </si>
  <si>
    <t>video pre roll</t>
  </si>
  <si>
    <t>CPC*</t>
  </si>
  <si>
    <t>CPT**</t>
  </si>
  <si>
    <t>týden</t>
  </si>
  <si>
    <t>video spot</t>
  </si>
  <si>
    <t>Kategorie Nativní reklama</t>
  </si>
  <si>
    <t>nativní reklama</t>
  </si>
  <si>
    <t>promovaný post</t>
  </si>
  <si>
    <t>proklik</t>
  </si>
  <si>
    <t>1/1</t>
  </si>
  <si>
    <t>4/1</t>
  </si>
  <si>
    <t>A6</t>
  </si>
  <si>
    <t>10 uveřejnění</t>
  </si>
  <si>
    <t>plocha/měsíc</t>
  </si>
  <si>
    <t>Vysílání spotů na LED bigboardu; v krajském městě 30sec; 64x zobrazení denně</t>
  </si>
  <si>
    <t>Dotykový interaktivní kiosek včetně obsluhy (2 hostesky) v obchodních centrech/dopravních uzlech/na kontaktních akcích</t>
  </si>
  <si>
    <t>pronájem interaktivního dotekového kiosku</t>
  </si>
  <si>
    <t>Stanice s alespoň 50 tisíci posluchači, 5x anonce soutěže moderátorem/den, 1x soutěž/den založena na principu otázka odpověď, první volající, který správně odpoví na otázku, vyhrává cenu, soutěž je zakončena krátkým představením zadavatele moderátorem a 10s spotem</t>
  </si>
  <si>
    <t>rozhlasový spot 30 s</t>
  </si>
  <si>
    <t>5x anonce, 1x soutěž, 1x představení zadavatele, 1x spot 10s, 1x cena pro posluchače</t>
  </si>
  <si>
    <t>zajištění a uveřejnění</t>
  </si>
  <si>
    <t>Multikino, stopážové, příp. sezónní koeficienty budou využity v souladu s platnými aktuálními obchodními podmínkami reklamy provozovatele kinoreklamy</t>
  </si>
  <si>
    <t>Jednosálová kina, stopážové, příp. sezónní koeficienty budou využity v souladu s platnými aktuálními obchodními podmínkami reklamy provozovatele kinoreklamy</t>
  </si>
  <si>
    <t>Promo akce v prostoru multikina</t>
  </si>
  <si>
    <t>Digitální projekce na obrazovkách v prostoru multikina</t>
  </si>
  <si>
    <t>kino spot 30 s</t>
  </si>
  <si>
    <t>spot 30 s, vysílání ve smyčce po dobu jednoho týdne v jednom multikině</t>
  </si>
  <si>
    <t>CPV***</t>
  </si>
  <si>
    <t xml:space="preserve"> Popis práce</t>
  </si>
  <si>
    <t>Account manager</t>
  </si>
  <si>
    <t>Media planner</t>
  </si>
  <si>
    <t>Media buyer (TV, online, SOME, ostatní média)</t>
  </si>
  <si>
    <t>pravidelná komunikace se zadavatelem, organizace týmu, administrativní činnost</t>
  </si>
  <si>
    <t xml:space="preserve">tvorba ročních i taktických mediálních plánů </t>
  </si>
  <si>
    <t xml:space="preserve">zajištění optimálního nákupu mediálních ploch, zajištění technických parametrů, dodávka podkladů do médií a zajištění zpětného vyhodnocení </t>
  </si>
  <si>
    <t>hodina</t>
  </si>
  <si>
    <r>
      <t>Cena celkem v Kč bez DPH za Agenturní práce  (součet položek č. 1- č. 4)</t>
    </r>
    <r>
      <rPr>
        <sz val="8"/>
        <color rgb="FF000000"/>
        <rFont val="Calibri"/>
        <family val="2"/>
        <charset val="238"/>
      </rPr>
      <t> </t>
    </r>
  </si>
  <si>
    <t>Vysvětlivky</t>
  </si>
  <si>
    <t xml:space="preserve"> *CPC - cena za proklik (Cost Per Click)</t>
  </si>
  <si>
    <t xml:space="preserve"> **CPT - cena za 1000 zobrazení (Cost Per Thousand)</t>
  </si>
  <si>
    <t>***CPV - cena za zhlédnutí (Cost Per View)</t>
  </si>
  <si>
    <t>advertorial</t>
  </si>
  <si>
    <t>Příloha v časopise s průměrným tištěným nákladem alespoň 30 000 výtisků dle ABC ČR červen 2024 nebo aktuálně k datu výzvy</t>
  </si>
  <si>
    <t>Seriál - poradna o formátu alespoň A5 v celostátním deníku s průměrným tištěným nákladem alespoň 50 000 výtisků dle ABC ČR červen 2024 nebo aktuálně k datu výzvy</t>
  </si>
  <si>
    <t>Seriál - poradna o formátu alespoň A5 v časopise s průměrným tištěným nákladem alespoň 30 000 výtisků dle ABC ČR červen 2024 nebo aktuálně k datu výzvy</t>
  </si>
  <si>
    <t>audio spot</t>
  </si>
  <si>
    <t xml:space="preserve">Kategorie Podcastové aplikace (Spotify nebo obdobné) </t>
  </si>
  <si>
    <t>videospot</t>
  </si>
  <si>
    <t>TV 30 s</t>
  </si>
  <si>
    <t>Příloha v celostátním deníku s průměrným tištěným nákladem alespoň 40 000 výtisků dle ABC ČR červen 2024 nebo aktuálně k datu výzvy</t>
  </si>
  <si>
    <t>Garantovaný minimální reach 3+ v rámci každé dílčí kampaně o rozsahu minimálně 200 TRP</t>
  </si>
  <si>
    <t>garance reache 3+ tiskové kampaně</t>
  </si>
  <si>
    <t>Garantovaný minimální reach 1+ v rámci každé dílčí kampaně o rozsahu minimálně 200 TRP</t>
  </si>
  <si>
    <t>garance reache 1+ tiskové kampaně</t>
  </si>
  <si>
    <t>Reach 3+ v % (dle dat Radioprojekt 2-3.čtvrtletí 2024)</t>
  </si>
  <si>
    <t xml:space="preserve">Garantovaný minimální reach 3+ v rámci kampaně o rozsahu minimálně 300 TRP v cílové skupině 18-65 let </t>
  </si>
  <si>
    <t>garance reache 3+ rozhlasové kampaně</t>
  </si>
  <si>
    <t>Reach 1+ v % (dle dat Radioprojekt 2-3.čtvrtletí 2024)</t>
  </si>
  <si>
    <t xml:space="preserve">Garantovaný minimální reach 1+ v rámci kampaně o rozsahu minimálně 300 TRP v cílové skupině 18-65 let </t>
  </si>
  <si>
    <t>garance reache 1+ rozhlasové kampaně</t>
  </si>
  <si>
    <t>Reach 3+ v % (ATO - Nielsen, živě+TS0-3)</t>
  </si>
  <si>
    <t>Garantovaný minimální reach 3+ v rámci  kampaně o rozsahu minimálně 400 TRP v cílové skupině 18-65 let reailizované v měsíci září</t>
  </si>
  <si>
    <t>garance reache 3+ v rámci TV kampaně</t>
  </si>
  <si>
    <t>Garantovaný minimální reach 1+ v rámci  kampaně o rozsahu minimálně 400 TRP v cílové skupině 18-65 let reailizované v měsíci září</t>
  </si>
  <si>
    <t>garance reache 1+ v rámci TV kampaně</t>
  </si>
  <si>
    <t>Podíl TRP v %</t>
  </si>
  <si>
    <t>podíl TRP na pozicích v rámci TV kampaně</t>
  </si>
  <si>
    <t>Jednotka</t>
  </si>
  <si>
    <t>Specifikace</t>
  </si>
  <si>
    <t>Kritérium</t>
  </si>
  <si>
    <t>Služba</t>
  </si>
  <si>
    <t>Finanční monitoring - Alkoholické nápoje</t>
  </si>
  <si>
    <t>Kreativní monitoring - Alkoholické nápoje</t>
  </si>
  <si>
    <t>Aktuální přehledy/ statistiky a analýzy sledovanosti/ čtenosti/ návštěvnosti / poslechovosti</t>
  </si>
  <si>
    <t>Analýza mediálního vývoje (ČR)</t>
  </si>
  <si>
    <t>Predikce mediálních investic/ mediální vývoj na ČR trhu</t>
  </si>
  <si>
    <t>Prezentace vývoje mediálních ukazatelů</t>
  </si>
  <si>
    <t>Detailní analýza TV sledovanosti (týdenní/ měsíční)</t>
  </si>
  <si>
    <t>Garantovaný minimální reach 1+ v rámci  kampaně o rozsahu minimálně 400 TRP v cílové skupině 18-65 let reailizované v měsíci leden</t>
  </si>
  <si>
    <t>Garantovaný minimální reach 3+ v rámci  kampaně o rozsahu minimálně 400 TRP v cílové skupině 18-65 let reailizované v měsíci leden</t>
  </si>
  <si>
    <t>Garantovaný minimální reach 1+ v rámci  kampaně o rozsahu minimálně 400 TRP v cílové skupině 18-65 let reailizované v měsíci duben</t>
  </si>
  <si>
    <t>Garantovaný minimální reach 3+ v rámci  kampaně o rozsahu minimálně 400 TRP v cílové skupině 18-65 let reailizované v měsíci duben</t>
  </si>
  <si>
    <t>Garantovaný minimální reach 1+ v rámci  kampaně o rozsahu minimálně 400 TRP v cílové skupině ženy 25-45 let reailizované v měsíci leden</t>
  </si>
  <si>
    <t>Garantovaný minimální reach 3+ v rámci  kampaně o rozsahu minimálně 400 TRP v cílové skupině ženy 25-45 let reailizované v měsíci leden</t>
  </si>
  <si>
    <t>Garantovaný minimální reach 1+ v rámci  kampaně o rozsahu minimálně 400 TRP v cílové skupině ženy 25-45 let reailizované v měsíci duben</t>
  </si>
  <si>
    <t>Garantovaný minimální reach 3+ v rámci  kampaně o rozsahu minimálně 400 TRP v cílové skupině ženy 25-45 let reailizované v měsíci duben</t>
  </si>
  <si>
    <t>Garantovaný minimální reach 1+ v rámci  kampaně o rozsahu minimálně 400 TRP v cílové skupině ženy 25-45 let reailizované v měsíci září</t>
  </si>
  <si>
    <t>Garantovaný minimální reach 3+ v rámci  kampaně o rozsahu minimálně 400 TRP v cílové skupině ženy 25-45 let reailizované v měsíci září</t>
  </si>
  <si>
    <t>Garantovaný minimální reach 1+ v rámci  kampaně o rozsahu minimálně 400 TRP v cílové skupině věk nad 55 let reailizované v měsíci leden</t>
  </si>
  <si>
    <t>Garantovaný minimální reach 3+ v rámci  kampaně o rozsahu minimálně 400 TRP v cílové skupině věk nad 55 let reailizované v měsíci leden</t>
  </si>
  <si>
    <t>Garantovaný minimální reach 1+ v rámci  kampaně o rozsahu minimálně 400 TRP v cílové skupině věk nad 55 let reailizované v měsíci duben</t>
  </si>
  <si>
    <t>Garantovaný minimální reach 3+ v rámci  kampaně o rozsahu minimálně 400 TRP v cílové skupině věk nad 55 let reailizované v měsíci duben</t>
  </si>
  <si>
    <t>Garantovaný minimální reach 1+ v rámci  kampaně o rozsahu minimálně 400 TRP v cílové skupině věk nad 55 let reailizované v měsíci září</t>
  </si>
  <si>
    <t>Garantovaný minimální reach 3+ v rámci  kampaně o rozsahu minimálně 400 TRP v cílové skupině věk nad 55 let reailizované v měsíci září</t>
  </si>
  <si>
    <t>Garantovaný minimální reach 1+ v rámci  kampaně o rozsahu minimálně 400 TRP v cílové skupině věk 30-50 let, socioekonomické skupiny ABC reailizované v měsíci leden</t>
  </si>
  <si>
    <t>Garantovaný minimální reach 3+ v rámci  kampaně o rozsahu minimálně 400 TRP v cílové skupině věk 30-50 let, socioekonomické skupiny ABC reailizované v měsíci leden</t>
  </si>
  <si>
    <t>Garantovaný minimální reach 1+ v rámci  kampaně o rozsahu minimálně 400 TRP v cílové skupině věk 30-50 let, socioekonomické skupiny ABC reailizované v měsíci duben</t>
  </si>
  <si>
    <t>Garantovaný minimální reach 3+ v rámci  kampaně o rozsahu minimálně 400 TRP v cílové skupině věk 30-50 let, socioekonomické skupiny ABC reailizované v měsíci duben</t>
  </si>
  <si>
    <t>Garantovaný minimální reach 1+ v rámci  kampaně o rozsahu minimálně 400 TRP v cílové skupině věk 30-50 let, socioekonomické skupiny ABC reailizované v měsíci září</t>
  </si>
  <si>
    <t>Garantovaný minimální reach 3+ v rámci  kampaně o rozsahu minimálně 400 TRP v cílové skupině věk 30-50 let, socioekonomické skupiny ABC reailizované v měsíci září</t>
  </si>
  <si>
    <t>počet unikátních uživatelů v mil.</t>
  </si>
  <si>
    <t>Minimální garantovaný podíl TRP umístěných na první, druhé, předposlední, poslední pozici v rámci dílčí smlouvy</t>
  </si>
  <si>
    <t>Maximální garantovaný podíl TRP umístěných v Off time v rámci dílčí smlouvy</t>
  </si>
  <si>
    <t>Garantovaný minimální reach 3+ v rámci kampaně o rozsahu minimálně 300 TRP v cílové skupině ženy 25-45 let</t>
  </si>
  <si>
    <t>Garantovaný minimální reach 1+ v rámci kampaně o rozsahu minimálně 300 TRP v cílové skupině ženy 25-45 let</t>
  </si>
  <si>
    <t>Garantovaný minimální reach 1+ v rámci kampaně o rozsahu minimálně 300 TRP v cílové skupině věk 30-50 let, socioekonomické skupiny ABC</t>
  </si>
  <si>
    <t>Garantovaný minimální reach 3+ v rámci kampaně o rozsahu minimálně 300 TRP v cílové skupině věk 30-50 let, socioekonomické skupiny ABC</t>
  </si>
  <si>
    <t>Garantovaný minimální reach 1+ v rámci kampaně o rozsahu minimálně 300 TRP v cílové skupině věk nad 55 let</t>
  </si>
  <si>
    <t>Garantovaný minimální reach 3+ v rámci kampaně o rozsahu minimálně 300 TRP v cílové skupině věk nad 55 let</t>
  </si>
  <si>
    <t>Pronájem reklamní plochy, vč. instalace a deinstalace - Kategorie billboardy</t>
  </si>
  <si>
    <t>Pronájem reklamní plochy, vč. instalace a deinstalace - Kategorie CLV</t>
  </si>
  <si>
    <t>Pronájem reklamní plochy, vč. instalace a deinstalace - Kategorie rámečky MHD/vlaky/vinotéky, kontaktní akce</t>
  </si>
  <si>
    <t>Pronájem reklamní plochy, vč. instalace a deinstalace - Kategorie lavičky</t>
  </si>
  <si>
    <t>Pronájem reklamní plochy, vč. instalace a deinstalace - Kategorie postercube</t>
  </si>
  <si>
    <t>Pronájem reklamní plochy, vč. instalace a deinstalace - Kategorie hypercube</t>
  </si>
  <si>
    <t>analýza cílových skupin, oborových a mediálních dat, post buy analýzy a doporučení</t>
  </si>
  <si>
    <t>Kategorie Zajištění podpory microsite (např. native projektů)</t>
  </si>
  <si>
    <t>vysílání</t>
  </si>
  <si>
    <t>provize za nastavení, správu a propagaci na sociálních sítích dle obsahu a cílů poskytnutých zadavatelem</t>
  </si>
  <si>
    <t>provize za realizaci nákupu propagace prostřednictvím influencerů</t>
  </si>
  <si>
    <t>provize za realizaci nákupu propagace prostřednictvím eventů pořádaných médií a jejich vlastníky</t>
  </si>
  <si>
    <t>provize za realizaci nákupu instore reklamy v řetězcích</t>
  </si>
  <si>
    <t>provize za realizaci nákupu exklusivních online formátů</t>
  </si>
  <si>
    <t>provize za realizaci nákupu výše nedefinovaných formátů TV reklamy</t>
  </si>
  <si>
    <t>provize za realizaci nákupu výše nedefinovaných formátů rozhlasové a kino reklamy</t>
  </si>
  <si>
    <t>TV kampaň na min. 10 regionálních TV stanicích, sezónní a stopážové koeficienty budou využity v souladu s platnými aktuálními obchodními podmínkami reklamy TV stanic</t>
  </si>
  <si>
    <r>
      <t>Cena celkem v Kč bez DPH za online (součet položek č. 1-10)</t>
    </r>
    <r>
      <rPr>
        <sz val="8"/>
        <color rgb="FF000000"/>
        <rFont val="Calibri"/>
        <family val="2"/>
        <charset val="238"/>
      </rPr>
      <t> </t>
    </r>
  </si>
  <si>
    <r>
      <t>Cena celkem v Kč bez DPH za TV (součet položek č. 1-10)</t>
    </r>
    <r>
      <rPr>
        <sz val="8"/>
        <color rgb="FF000000"/>
        <rFont val="Calibri"/>
        <family val="2"/>
        <charset val="238"/>
      </rPr>
      <t> </t>
    </r>
  </si>
  <si>
    <r>
      <t>Cena celkem v Kč bez DPH za tisk (součet položek č. 1- 10)</t>
    </r>
    <r>
      <rPr>
        <sz val="8"/>
        <color rgb="FF000000"/>
        <rFont val="Calibri"/>
        <family val="2"/>
        <charset val="238"/>
      </rPr>
      <t> </t>
    </r>
  </si>
  <si>
    <r>
      <t>Cena celkem v Kč bez DPH za OOH (součet položek č. 1- 10)</t>
    </r>
    <r>
      <rPr>
        <sz val="8"/>
        <color rgb="FF000000"/>
        <rFont val="Calibri"/>
        <family val="2"/>
        <charset val="238"/>
      </rPr>
      <t> </t>
    </r>
  </si>
  <si>
    <r>
      <t>Cena celkem v Kč bez DPH za Kino (součet položek č. 1-10)</t>
    </r>
    <r>
      <rPr>
        <sz val="8"/>
        <color rgb="FF000000"/>
        <rFont val="Calibri"/>
        <family val="2"/>
        <charset val="238"/>
      </rPr>
      <t> </t>
    </r>
  </si>
  <si>
    <t>Agenturní provize v %</t>
  </si>
  <si>
    <r>
      <t>Průměrná výše provize agentury za zprostředkování (průměr položek č. 1-10)</t>
    </r>
    <r>
      <rPr>
        <sz val="8"/>
        <color rgb="FF000000"/>
        <rFont val="Calibri"/>
        <family val="2"/>
        <charset val="238"/>
      </rPr>
      <t> </t>
    </r>
  </si>
  <si>
    <t>Kategorie Zpravodajské weby a HP rozcestníky, servery pro ženy nebo servery věnované vaření  minimálně 1 mil. RU (Netmonitor, září 2024), přímý nákup u poskytovatelů, ne prostřednictvím nákupních platforem</t>
  </si>
  <si>
    <t>Stojany s letáky v počtu 1000ks, vč.  instalace a deinstalace MHD/vlaky/prodejny dominantně s produkcí vína, kontaktní akce</t>
  </si>
  <si>
    <t>provize za realizaci nákupu produkčních služeb (výroba plakátů, spotů apod. vztažených jako doplňková činnost k mediálnímu prostoru)</t>
  </si>
  <si>
    <t>TV kampaň: cílová skupina ženy 25-45 let
 - jedna nebo více TV skupin (skupina NOVA, skupina PRIMA, skupina ČT apod.), každá jednotlivá skupina s podílem sledovanosti nad 10 % (ATO roční data 2024 15+)
- podíl TRP's na největším kanálu skupiny stanic min. 70 %
- reklama musí být umístěna v breacích s minimálním ratingem 0,2 TRP a nesmí být umístěna u pořadů s cílením na děti do 18 let
- sezónní a stopážové koeficienty budou využity v souladu s platnými aktuálními obchodními podmínkami reklamy TV stanic</t>
  </si>
  <si>
    <t>TV kampaň: cílová skupina 18-65 let
 - jedna nebo více TV skupin (skupina NOVA, skupina PRIMA, skupina ČT apod.), každá jednotlivá skupina s podílem sledovanosti nad 10 % (ATO roční data 2024 15+)
- podíl TRP's na největším kanálu skupiny stanic min. 70 %
- reklama musí být umístěna v breacích s minimálním ratingem 0,2 TRP a nesmí být umístěna u pořadů s cílením na děti do 18 let
- sezónní a stopážové koeficienty budou využity v souladu s platnými aktuálními obchodními podmínkami reklamy TV stanic</t>
  </si>
  <si>
    <t>TV kampaň: cílová skupina věk nad 55 let
 - jedna nebo více TV skupin (skupina NOVA, skupina PRIMA, skupina ČT apod.), každá jednotlivá skupina s podílem sledovanosti nad 10 % (ATO roční data 2024 15+)
- podíl TRP's na největším kanálu skupiny stanic min. 70 %
- reklama musí být umístěna v breacích s minimálním ratingem 0,2 TRP a nesmí být umístěna u pořadů s cílením na děti do 18 let
- sezónní a stopážové koeficienty budou využity v souladu s platnými aktuálními obchodními podmínkami reklamy TV stanic</t>
  </si>
  <si>
    <r>
      <rPr>
        <sz val="10"/>
        <rFont val="Arial"/>
        <family val="2"/>
        <charset val="238"/>
      </rPr>
      <t>TV kampaň: cílová skupina věk 30-50 let, socioekonomické skupiny ABC</t>
    </r>
    <r>
      <rPr>
        <sz val="10"/>
        <color rgb="FF000000"/>
        <rFont val="Arial"/>
        <family val="2"/>
        <charset val="238"/>
      </rPr>
      <t xml:space="preserve">
 - jedna nebo více TV skupin (skupina NOVA, skupina PRIMA, skupina ČT apod.), každá jednotlivá skupina s podílem sledovanosti nad 10 % (ATO roční data 2024 15+)
- podíl TRP's na největším kanálu skupiny stanic min. 70 %
- reklama musí být umístěny v breacích s minimálním ratingem 0,2 TRP a nesmí být umístěna u pořadů s cílením na děti do 18 let
- sezónní a stopážové koeficienty budou využity v souladu s platnými aktuálními obchodními podmínkami reklamy TV stanic</t>
    </r>
  </si>
  <si>
    <t>reportáž min.3 minuty</t>
  </si>
  <si>
    <t>Pronájem reklamní plochy, vč. instalace a deinstalace - Kategorie backlight</t>
  </si>
  <si>
    <t>plocha/den (cca 6hod.)</t>
  </si>
  <si>
    <t>rozhlasový pořad 90s</t>
  </si>
  <si>
    <t>Rozhlas - pořad klienta na celoplošné stanici nebo síti regionálních stanic s celoplošným dosahem exkluzivně umístěný v programu rádia mimo reklamní bloky v prime time 6 - 15 hod</t>
  </si>
  <si>
    <t>30x vysílání</t>
  </si>
  <si>
    <t>Rozhovor se zástupcem zadavatele uveřejněný v celoplošné TV + min. 20" upoutávka na rozhovor uveřejněná v den vysílání rozhovoru + PR článek, video, podcast z pořadu + nativní reklama v rozsahu min. 100.000 impresí ne webu mediálního domu + post na sociálních sítích mediálního domu</t>
  </si>
  <si>
    <t>rozhovor min. 7 min.</t>
  </si>
  <si>
    <t>Kategorie Advertorialy, návštěvnost webu min 3 mil. RU, září 2024 nebo aktuálně k datu výzvy</t>
  </si>
  <si>
    <t>Kategorie Advertorialy návštěvnost webu 1-3 mil. RU, září 2024 nebo aktuálně k datu výzvy</t>
  </si>
  <si>
    <t>Kategorie Deníky, minimální tištěný náklad dle ABC ČR (červen 2024 nebo aktuálně k datu výzvy) 30 000 výtisků, ostatní formáty budou oceněny lineárně v poměru k 1/1</t>
  </si>
  <si>
    <t>Kategorie Lokální periodika (úroveň okresů), ostatní formáty budou oceněny lineárně v poměru k 1/1</t>
  </si>
  <si>
    <t>Kategorie Supplementy deníků (dle ABC ČR červen 2024 nebo aktuálně k datu výzvy) s minimálním tištěným nákladem 40 000 výtisků, ostatní formáty budou oceněny lineárně v poměru k 1/1</t>
  </si>
  <si>
    <t>Kategorie Zpravodajské a ekonomické magazíny (dle ABC ČR červen 2024 nebo aktuálně k datu výzvy) v časopise s průměrným tištěným nákladem alespoň 15 000 výtisků, ostatní formáty budou oceněny lineárně v poměru k 1/1</t>
  </si>
  <si>
    <t>Kategorie Společenské časopisy, časopisy pro ženy, programové časopisy,  životního stylu pro ženy  (dle ABC ČR) v časopise s průměrným tištěným nákladem alespoň 30 000 výtisků, ostatní formáty budou oceněny lineárně v poměru k 1/1</t>
  </si>
  <si>
    <t>Kategorie Specializované tituly pro oblast vinařství a vinohradnictví, ostatní formáty budou oceněny lineárně v poměru k 1/1</t>
  </si>
  <si>
    <t>TV kampaň: cílová skupina 18+
celoplošná TV stanice s podílem sledovanosti v rozmezí 1,5 %  až 4 %, (ATO roční data 2024 15+), sezónní a stopážové koeficienty budou využity v souladu s platnými aktuálními obchodními podmínkami reklamy TV stanic</t>
  </si>
  <si>
    <t>Kategorie Specializované weby - komunitní portály zaměřené na vinařství a vinohradnictví, gastronomii apod., přímý nákup u poskytovatelů, ne prostřednictvím nákupních platforem</t>
  </si>
  <si>
    <t>Kategorie Sociální sítě (Facebook,Instagram a obdobné)</t>
  </si>
  <si>
    <t>Kategorie PPC reklama (Google, Seznam, Facebook a obdobné)</t>
  </si>
  <si>
    <t>Data analyst (média)</t>
  </si>
  <si>
    <t>provize za realizaci nákupu PR prostoru v tiskových médiích</t>
  </si>
  <si>
    <t>provize za realizaci nákupu výše nedefinovaných formátů OOH reklamy</t>
  </si>
  <si>
    <t>Na vyžádání</t>
  </si>
  <si>
    <t>Kvartálně, nejpozději k 25. dni následujícího měsíce po skočení kvartálu</t>
  </si>
  <si>
    <t>minimálně 1,2 m2</t>
  </si>
  <si>
    <t>minimálně 12 m2</t>
  </si>
  <si>
    <t>minimálně 1 m2</t>
  </si>
  <si>
    <t>minimálně 10 m2</t>
  </si>
  <si>
    <t>minimálně 0,2 m2</t>
  </si>
  <si>
    <t>minimálně 32 m2 (např. 2x2x4 m)</t>
  </si>
  <si>
    <t xml:space="preserve"> minimálně 8 m2 (např. 1x1x2 m)</t>
  </si>
  <si>
    <t>Katetorie RTB (s vyloučením dezinformačních webů, webů v jiném než českém jazyce, webů s obsahem mj. pro děti a dle dalších požadavků zadavatele)</t>
  </si>
  <si>
    <t>Minipořad celoplošná TV stanice s podílem sledovanosti minimálně 10 % (ATO roční data 2024 15+), vysílání v čase 19:00 - 21:00 hodin</t>
  </si>
  <si>
    <t>Reportáž na regionální TV stanici (kraj)</t>
  </si>
  <si>
    <t>minimálně DL formát</t>
  </si>
  <si>
    <t>pronájem místa minimálně 2 m2</t>
  </si>
  <si>
    <t>minipořad minimálně 2 minuty</t>
  </si>
  <si>
    <t>10x vysílání                         (premiéra+minimálně 9x repríza)</t>
  </si>
  <si>
    <t>2x vysílání                      (premiéra+repríza)</t>
  </si>
  <si>
    <t>vysílání v celé síti                        min. 10 regionálních TV</t>
  </si>
  <si>
    <t>plocha/den                                (min. 4hod.)</t>
  </si>
  <si>
    <t>Rozhlas - celoplošná stanice, prime time 6 - 15 hod (stopážové a sezónní koeficienty budou využity v souladu s platnými aktuálními obchodními podmínkami reklamy provozovatele rozhlasové stanice)</t>
  </si>
  <si>
    <t>Rozhlas - celoplošná stanice, off time 15 - 18 hod (stopážové a sezónní koeficienty budou využity v souladu s platnými aktuálními obchodními podmínkami reklamy provozovatele rozhlasové stanice)</t>
  </si>
  <si>
    <t>Rozhlas - regionální stanice, prime time 6 - 15 hod (stopážové a sezónní koeficienty budou využity v souladu s platnými aktuálními obchodními podmínkami reklamy provozovatele rozhlasové stanice)</t>
  </si>
  <si>
    <t>Rozhlas - regionální stanice, off time 15 - 18 hod (stopážové a sezónní koeficienty budou využity v souladu s platnými aktuálními obchodními podmínkami reklamy provozovatele rozhlasové stanice)</t>
  </si>
  <si>
    <t>Subkritérium K 1.1. - TV - váha 35%</t>
  </si>
  <si>
    <t>Subkritérium K 1.2. - Online -  váha 20%</t>
  </si>
  <si>
    <t>Subkritérium K 1.3. - Tisk - inzerce (plnobarevný inzerát 4C, formát se vztahuje k velikosti strany A4) - váha 15 %</t>
  </si>
  <si>
    <t>Subkritérium K 1.4. - OOH - váha 10%</t>
  </si>
  <si>
    <t>Subkritérium K 1.5. - Rozhlas a kino - váha 10%</t>
  </si>
  <si>
    <t>Subkritérium K 1.6. - Agenturní práce - váha 5%</t>
  </si>
  <si>
    <t>Subkritérium K 1.7. - Agenturní provize za zprostředkování formátů u nepředvídatelných položek dle par. 100 ZZVZ- váha 5%</t>
  </si>
  <si>
    <t>počet unikátních uživatelů v rámci online kampaně</t>
  </si>
  <si>
    <t xml:space="preserve">Garantovaný počet oslovených unikátních uživatelů o rozsahu minimálně 20 000 000 impresí  v rámci dílčí smlouvy </t>
  </si>
  <si>
    <t>Reach 1+ v % (ATO - Nielsen, živě+TS0-3)</t>
  </si>
  <si>
    <t>Reach 1+ v % (dle dat Mediaprojekt, 4.čtvrtletí 2023 +1-3.čtvrtletí 2024)</t>
  </si>
  <si>
    <t>Reach 3+ v % (dle dat Mediaprojekt, 4.čtvrtletí 2023 +1-3.čtvrtletí 2024)</t>
  </si>
  <si>
    <t>Analýza průzkumu spotřebního chování a životního stylu</t>
  </si>
  <si>
    <r>
      <t>Doplňkové služby k mediálnímu plánování a nákupu (součet položek č. 1-8)</t>
    </r>
    <r>
      <rPr>
        <sz val="8"/>
        <color rgb="FF000000"/>
        <rFont val="Calibri"/>
        <family val="2"/>
        <charset val="238"/>
      </rPr>
      <t> </t>
    </r>
  </si>
  <si>
    <r>
      <t>Zásah (reach) mediální kampaně - tisk (součet položek č. 1-8)</t>
    </r>
    <r>
      <rPr>
        <sz val="8"/>
        <color rgb="FF000000"/>
        <rFont val="Calibri"/>
        <family val="2"/>
        <charset val="238"/>
      </rPr>
      <t> </t>
    </r>
  </si>
  <si>
    <t>Hodnota (uveďte v %)</t>
  </si>
  <si>
    <r>
      <t>Zásah (reach) mediální kampaně - TV  (součet položek č. 1-24)</t>
    </r>
    <r>
      <rPr>
        <sz val="8"/>
        <color rgb="FF000000"/>
        <rFont val="Calibri"/>
        <family val="2"/>
        <charset val="238"/>
      </rPr>
      <t> </t>
    </r>
  </si>
  <si>
    <r>
      <t>Zásah (reach) mediální kampaně - rozhlas (součet položek č. 1-8)</t>
    </r>
    <r>
      <rPr>
        <sz val="8"/>
        <color rgb="FF000000"/>
        <rFont val="Calibri"/>
        <family val="2"/>
        <charset val="238"/>
      </rPr>
      <t> </t>
    </r>
  </si>
  <si>
    <t>Počet bodů v subkritériu 2.4.</t>
  </si>
  <si>
    <t>Počet bodů v subkritériu 2.5.</t>
  </si>
  <si>
    <t>Počet bodů v subkritériu 2.6.</t>
  </si>
  <si>
    <t>Počet bodů v subkritériu 2.7.</t>
  </si>
  <si>
    <t>Periodicita poskytnutí služby</t>
  </si>
  <si>
    <t>Počet bodů v subkritériu 2.1.</t>
  </si>
  <si>
    <t>Počet bodů v subkritériu 2.2.</t>
  </si>
  <si>
    <t>Počet bodů v subkritériu 2.3.</t>
  </si>
  <si>
    <t>Maximalizace počtu TRP vysílaných v TV na pozicích (součet položek č. 1-1)</t>
  </si>
  <si>
    <r>
      <t>Maximalizace počtu unikátních uživatelů (RU) v online (součet položek č. 1-1)</t>
    </r>
    <r>
      <rPr>
        <sz val="8"/>
        <color rgb="FF000000"/>
        <rFont val="Calibri"/>
        <family val="2"/>
        <charset val="238"/>
      </rPr>
      <t> </t>
    </r>
  </si>
  <si>
    <t>Minimalizace počtu TRP vysílaných v TV v offtime (součet položek č. 1-1)</t>
  </si>
  <si>
    <t>Příloha č. 5 – Kvalita mediálního plánu a nákupu (váha dílčího kritéria 30%)</t>
  </si>
  <si>
    <t>Příloha č. 4 – Nabídková cena (váha dílčího kritéria 70%)</t>
  </si>
  <si>
    <t>Hodnota</t>
  </si>
  <si>
    <t>podíl TRP v off time v rámci TV kampaně</t>
  </si>
  <si>
    <t>K 2.1. - Minimalizace vysílání v TV offtime - dílčí váha 25 %</t>
  </si>
  <si>
    <t>K 2.2. - Maximalizace vysílání v TV na pozicích - dílčí váha 25 %</t>
  </si>
  <si>
    <t>K 2.3. - Maximalizace unikátních uživatelů (RU) v online - dílčí váha 10 %</t>
  </si>
  <si>
    <t>K 2.4. - Zásah (reach) mediální kampaně - TV - dílčí váha 10 %</t>
  </si>
  <si>
    <t>K 2.5. - Zásah (reach) mediální kampaně - rozhlas - dílčí váha 10 %</t>
  </si>
  <si>
    <t>K 2.6. - Zásah (reach) mediální kampaně - tisk - dílčí váha 10 %</t>
  </si>
  <si>
    <t>K 2.7 - Doplňkové služby k mediálnímu plánování a nákupu - dílčí váha 10 %</t>
  </si>
  <si>
    <t>Služby zahrnuté v ceně mediálního nákupu - uveďte 3 (3 body)                               Služby účtované dle nabídkové ceny (agenturní práce)  - uveďte 1 (1 bod)     Služby nejsou součástí nabídky uchazeče - uveďte 0 (0 bodů)</t>
  </si>
  <si>
    <t>Analýzy finančních výdajů do mediálních aktivit výrobců a prodejců alkoholických nápojů. Zdroj: AD INTEL, ADMONITORING apod. Předpokládaná časová náročnost 10 hodin.</t>
  </si>
  <si>
    <t>Kreativní monitoring segmentu alkoholických nápojů, značky a období definuje objednatel. Obsah: přehled reklamní ATL komunikace konkurence (TV, radio, Online, Print, OOH). Předpokládaná časová náročnost 10 hodin.</t>
  </si>
  <si>
    <t>Analýzy z dat výzkumu MEDIAN: Media &amp; Market &amp; Lifestyle, dle zadání objednatele. Každá detailní analýza bude obsahovat sledování max. 20 otázek na zadanou cílovou skupinu, či téma. Forma výstupu prezentace PowerPoint, s detailním hodnocením každé otázky, resp. závěrů vycházejících z této otázky + celkové shrnutí a doporučení agentury. Předpokládaná časová náročnost 20 hodin.</t>
  </si>
  <si>
    <t>Zpracování a prezentace přehledu sledovanosti mediatypů: TV, Print, Online, Radio -  Zdroj: ATO – Nielsen Admosphere, MEDIA projekt a další. Předpokládaná časová náročnost 10 hodin.</t>
  </si>
  <si>
    <t>Přehled aktuálních trendů, novinek a zajímavostí z mediálního trhu v ČR. Předpokládaná časová náročnost 30 hodin.</t>
  </si>
  <si>
    <t>Predikce vývoje mediální investic v segmentu alkoholických nápojů. Zdroj:  AdIntel, AdMonitoring a další. Předpokládaná časová náročnost 10 hodin.</t>
  </si>
  <si>
    <t>Prezentace vývoje mediálních ukazatelů a nejnovějších trendů v mediálním světě  s přihlédnutím k oboru vyžádaným objednatelem. Předpokládaná časová náročnost 10 hodin.</t>
  </si>
  <si>
    <t>Přehled aktuální sledovanost TV.. Zdroj: např.ATO – Nielsen Admosphere. Předpokládaná časová náročnost 10 hodin.</t>
  </si>
  <si>
    <t>minimálně 600x300 cm</t>
  </si>
  <si>
    <t>Měsíční sportovní balíček, min. 25 % uveřejnění umístěno u TOP fotbalových lig (La liga, Ligue 1 a Bundesliga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</si>
</sst>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_ ;\-#,##0.00\ "/>
  </numFmts>
  <fonts count="18" x14ac:knownFonts="1">
    <font>
      <sz val="11"/>
      <color theme="1"/>
      <name val="Aptos Narrow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7">
    <xf numFmtId="0" fontId="0" fillId="0" borderId="0" xfId="0"/>
    <xf numFmtId="4" fontId="4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44" fontId="3" fillId="7" borderId="24" xfId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0" fillId="0" borderId="13" xfId="0" applyNumberForma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4" fontId="0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4" fontId="10" fillId="0" borderId="16" xfId="1" applyFont="1" applyFill="1" applyBorder="1" applyAlignment="1">
      <alignment horizontal="center" vertical="center" wrapText="1"/>
    </xf>
    <xf numFmtId="44" fontId="10" fillId="0" borderId="19" xfId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44" fontId="10" fillId="0" borderId="12" xfId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0" fontId="13" fillId="6" borderId="6" xfId="0" applyFont="1" applyFill="1" applyBorder="1" applyAlignment="1">
      <alignment vertical="center" wrapText="1"/>
    </xf>
    <xf numFmtId="164" fontId="2" fillId="5" borderId="6" xfId="3" applyNumberFormat="1" applyFont="1" applyFill="1" applyBorder="1" applyAlignment="1" applyProtection="1">
      <alignment horizontal="center" vertical="center" wrapText="1"/>
      <protection hidden="1"/>
    </xf>
    <xf numFmtId="164" fontId="2" fillId="5" borderId="4" xfId="3" applyNumberFormat="1" applyFont="1" applyFill="1" applyBorder="1" applyAlignment="1" applyProtection="1">
      <alignment horizontal="center" vertical="center" wrapText="1"/>
      <protection hidden="1"/>
    </xf>
    <xf numFmtId="4" fontId="0" fillId="4" borderId="11" xfId="2" applyNumberFormat="1" applyFont="1" applyFill="1" applyBorder="1" applyAlignment="1">
      <alignment horizontal="center" vertical="center" wrapText="1"/>
    </xf>
    <xf numFmtId="4" fontId="0" fillId="4" borderId="12" xfId="2" applyNumberFormat="1" applyFont="1" applyFill="1" applyBorder="1" applyAlignment="1">
      <alignment horizontal="center" vertical="center" wrapText="1"/>
    </xf>
    <xf numFmtId="4" fontId="0" fillId="4" borderId="14" xfId="2" applyNumberFormat="1" applyFont="1" applyFill="1" applyBorder="1" applyAlignment="1">
      <alignment horizontal="center" vertical="center" wrapText="1"/>
    </xf>
    <xf numFmtId="4" fontId="0" fillId="4" borderId="13" xfId="2" applyNumberFormat="1" applyFont="1" applyFill="1" applyBorder="1" applyAlignment="1">
      <alignment horizontal="center" vertical="center" wrapText="1"/>
    </xf>
    <xf numFmtId="4" fontId="0" fillId="4" borderId="22" xfId="0" applyNumberForma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 wrapText="1"/>
    </xf>
    <xf numFmtId="4" fontId="0" fillId="4" borderId="13" xfId="0" applyNumberForma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4" fontId="4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16" fillId="3" borderId="12" xfId="0" applyFont="1" applyFill="1" applyBorder="1" applyAlignment="1">
      <alignment horizontal="left" vertical="center" wrapText="1"/>
    </xf>
    <xf numFmtId="4" fontId="16" fillId="4" borderId="23" xfId="2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6" fillId="4" borderId="25" xfId="2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12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4" fontId="9" fillId="4" borderId="24" xfId="0" applyNumberFormat="1" applyFont="1" applyFill="1" applyBorder="1" applyAlignment="1">
      <alignment horizontal="center" vertical="center" wrapText="1"/>
    </xf>
    <xf numFmtId="4" fontId="9" fillId="4" borderId="23" xfId="0" applyNumberFormat="1" applyFont="1" applyFill="1" applyBorder="1" applyAlignment="1">
      <alignment horizontal="center" vertical="center" wrapText="1"/>
    </xf>
    <xf numFmtId="4" fontId="9" fillId="4" borderId="26" xfId="0" applyNumberFormat="1" applyFont="1" applyFill="1" applyBorder="1" applyAlignment="1">
      <alignment horizontal="center" vertical="center" wrapText="1"/>
    </xf>
    <xf numFmtId="4" fontId="9" fillId="4" borderId="25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4" fontId="15" fillId="7" borderId="11" xfId="1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4">
    <cellStyle name="Čárka" xfId="3" builtinId="3"/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7"/>
  <sheetViews>
    <sheetView showGridLines="0" tabSelected="1" topLeftCell="A73" zoomScale="80" zoomScaleNormal="80" workbookViewId="0">
      <selection activeCell="J27" sqref="J27"/>
    </sheetView>
  </sheetViews>
  <sheetFormatPr baseColWidth="10" defaultColWidth="8.83203125" defaultRowHeight="15" x14ac:dyDescent="0.2"/>
  <cols>
    <col min="1" max="1" width="8.83203125" style="24"/>
    <col min="2" max="2" width="15.83203125" style="24" customWidth="1"/>
    <col min="3" max="3" width="72.5" style="24" customWidth="1"/>
    <col min="4" max="4" width="41.6640625" style="24" customWidth="1"/>
    <col min="5" max="5" width="27.6640625" style="24" customWidth="1"/>
    <col min="6" max="6" width="21.83203125" style="24" bestFit="1" customWidth="1"/>
    <col min="7" max="16384" width="8.83203125" style="24"/>
  </cols>
  <sheetData>
    <row r="1" spans="2:7" ht="18" x14ac:dyDescent="0.2">
      <c r="B1" s="25" t="s">
        <v>226</v>
      </c>
      <c r="C1" s="25"/>
      <c r="D1" s="25"/>
    </row>
    <row r="2" spans="2:7" ht="16" thickBot="1" x14ac:dyDescent="0.25"/>
    <row r="3" spans="2:7" ht="30" customHeight="1" thickBot="1" x14ac:dyDescent="0.25">
      <c r="B3" s="104" t="s">
        <v>196</v>
      </c>
      <c r="C3" s="105"/>
      <c r="D3" s="105"/>
      <c r="E3" s="105"/>
      <c r="F3" s="106"/>
    </row>
    <row r="4" spans="2:7" ht="31" thickBot="1" x14ac:dyDescent="0.25">
      <c r="B4" s="4" t="s">
        <v>0</v>
      </c>
      <c r="C4" s="2" t="s">
        <v>3</v>
      </c>
      <c r="D4" s="4" t="s">
        <v>4</v>
      </c>
      <c r="E4" s="4" t="s">
        <v>5</v>
      </c>
      <c r="F4" s="5" t="s">
        <v>1</v>
      </c>
    </row>
    <row r="5" spans="2:7" ht="112" x14ac:dyDescent="0.2">
      <c r="B5" s="7">
        <v>1</v>
      </c>
      <c r="C5" s="46" t="s">
        <v>147</v>
      </c>
      <c r="D5" s="7" t="s">
        <v>58</v>
      </c>
      <c r="E5" s="7" t="s">
        <v>6</v>
      </c>
      <c r="F5" s="98"/>
    </row>
    <row r="6" spans="2:7" ht="112" x14ac:dyDescent="0.2">
      <c r="B6" s="8">
        <f>+B5+1</f>
        <v>2</v>
      </c>
      <c r="C6" s="41" t="s">
        <v>146</v>
      </c>
      <c r="D6" s="8" t="s">
        <v>58</v>
      </c>
      <c r="E6" s="8" t="s">
        <v>6</v>
      </c>
      <c r="F6" s="99"/>
    </row>
    <row r="7" spans="2:7" ht="112" x14ac:dyDescent="0.2">
      <c r="B7" s="8">
        <f t="shared" ref="B7:B13" si="0">+B6+1</f>
        <v>3</v>
      </c>
      <c r="C7" s="41" t="s">
        <v>148</v>
      </c>
      <c r="D7" s="8" t="s">
        <v>58</v>
      </c>
      <c r="E7" s="8" t="s">
        <v>6</v>
      </c>
      <c r="F7" s="99"/>
    </row>
    <row r="8" spans="2:7" ht="112" x14ac:dyDescent="0.2">
      <c r="B8" s="8">
        <f t="shared" si="0"/>
        <v>4</v>
      </c>
      <c r="C8" s="41" t="s">
        <v>149</v>
      </c>
      <c r="D8" s="8" t="s">
        <v>58</v>
      </c>
      <c r="E8" s="8" t="s">
        <v>6</v>
      </c>
      <c r="F8" s="99"/>
    </row>
    <row r="9" spans="2:7" ht="56" x14ac:dyDescent="0.2">
      <c r="B9" s="8">
        <f t="shared" si="0"/>
        <v>5</v>
      </c>
      <c r="C9" s="47" t="s">
        <v>166</v>
      </c>
      <c r="D9" s="8" t="s">
        <v>58</v>
      </c>
      <c r="E9" s="8" t="s">
        <v>6</v>
      </c>
      <c r="F9" s="99"/>
    </row>
    <row r="10" spans="2:7" ht="28" x14ac:dyDescent="0.2">
      <c r="B10" s="8">
        <f t="shared" si="0"/>
        <v>6</v>
      </c>
      <c r="C10" s="47" t="s">
        <v>135</v>
      </c>
      <c r="D10" s="8" t="s">
        <v>58</v>
      </c>
      <c r="E10" s="8" t="s">
        <v>190</v>
      </c>
      <c r="F10" s="99"/>
      <c r="G10" s="68"/>
    </row>
    <row r="11" spans="2:7" ht="28" x14ac:dyDescent="0.2">
      <c r="B11" s="8">
        <f t="shared" si="0"/>
        <v>7</v>
      </c>
      <c r="C11" s="41" t="s">
        <v>183</v>
      </c>
      <c r="D11" s="8" t="s">
        <v>187</v>
      </c>
      <c r="E11" s="43" t="s">
        <v>127</v>
      </c>
      <c r="F11" s="99"/>
      <c r="G11" s="68"/>
    </row>
    <row r="12" spans="2:7" ht="28" x14ac:dyDescent="0.2">
      <c r="B12" s="8">
        <f t="shared" si="0"/>
        <v>8</v>
      </c>
      <c r="C12" s="41" t="s">
        <v>184</v>
      </c>
      <c r="D12" s="8" t="s">
        <v>150</v>
      </c>
      <c r="E12" s="8" t="s">
        <v>188</v>
      </c>
      <c r="F12" s="99"/>
      <c r="G12" s="68"/>
    </row>
    <row r="13" spans="2:7" ht="28" x14ac:dyDescent="0.2">
      <c r="B13" s="8">
        <f t="shared" si="0"/>
        <v>9</v>
      </c>
      <c r="C13" s="65" t="s">
        <v>246</v>
      </c>
      <c r="D13" s="22" t="s">
        <v>58</v>
      </c>
      <c r="E13" s="22" t="s">
        <v>155</v>
      </c>
      <c r="F13" s="100"/>
      <c r="G13" s="68"/>
    </row>
    <row r="14" spans="2:7" ht="57" thickBot="1" x14ac:dyDescent="0.25">
      <c r="B14" s="9">
        <v>10</v>
      </c>
      <c r="C14" s="66" t="s">
        <v>156</v>
      </c>
      <c r="D14" s="9" t="s">
        <v>157</v>
      </c>
      <c r="E14" s="9" t="s">
        <v>189</v>
      </c>
      <c r="F14" s="101"/>
    </row>
    <row r="15" spans="2:7" ht="39.75" customHeight="1" thickBot="1" x14ac:dyDescent="0.25">
      <c r="B15" s="111" t="s">
        <v>137</v>
      </c>
      <c r="C15" s="112"/>
      <c r="D15" s="112"/>
      <c r="E15" s="113"/>
      <c r="F15" s="1">
        <f>SUM(F5:F14)</f>
        <v>0</v>
      </c>
    </row>
    <row r="16" spans="2:7" ht="15.5" customHeight="1" thickBot="1" x14ac:dyDescent="0.25">
      <c r="E16" s="3"/>
    </row>
    <row r="17" spans="2:7" ht="45" customHeight="1" thickBot="1" x14ac:dyDescent="0.25">
      <c r="B17" s="104" t="s">
        <v>197</v>
      </c>
      <c r="C17" s="105"/>
      <c r="D17" s="105"/>
      <c r="E17" s="105"/>
      <c r="F17" s="106"/>
    </row>
    <row r="18" spans="2:7" ht="45" customHeight="1" thickBot="1" x14ac:dyDescent="0.25">
      <c r="B18" s="4" t="s">
        <v>0</v>
      </c>
      <c r="C18" s="2" t="s">
        <v>3</v>
      </c>
      <c r="D18" s="6" t="s">
        <v>4</v>
      </c>
      <c r="E18" s="6" t="s">
        <v>5</v>
      </c>
      <c r="F18" s="12" t="s">
        <v>1</v>
      </c>
    </row>
    <row r="19" spans="2:7" x14ac:dyDescent="0.2">
      <c r="B19" s="117">
        <v>1</v>
      </c>
      <c r="C19" s="116" t="s">
        <v>143</v>
      </c>
      <c r="D19" s="55" t="s">
        <v>8</v>
      </c>
      <c r="E19" s="55" t="s">
        <v>11</v>
      </c>
      <c r="F19" s="95"/>
    </row>
    <row r="20" spans="2:7" x14ac:dyDescent="0.2">
      <c r="B20" s="108"/>
      <c r="C20" s="110"/>
      <c r="D20" s="56" t="s">
        <v>9</v>
      </c>
      <c r="E20" s="56" t="s">
        <v>11</v>
      </c>
      <c r="F20" s="96"/>
    </row>
    <row r="21" spans="2:7" x14ac:dyDescent="0.2">
      <c r="B21" s="108"/>
      <c r="C21" s="110"/>
      <c r="D21" s="56" t="s">
        <v>10</v>
      </c>
      <c r="E21" s="56" t="s">
        <v>12</v>
      </c>
      <c r="F21" s="96"/>
    </row>
    <row r="22" spans="2:7" x14ac:dyDescent="0.2">
      <c r="B22" s="107">
        <v>2</v>
      </c>
      <c r="C22" s="109" t="s">
        <v>182</v>
      </c>
      <c r="D22" s="56" t="s">
        <v>9</v>
      </c>
      <c r="E22" s="58" t="s">
        <v>11</v>
      </c>
      <c r="F22" s="96"/>
    </row>
    <row r="23" spans="2:7" x14ac:dyDescent="0.2">
      <c r="B23" s="108"/>
      <c r="C23" s="110"/>
      <c r="D23" s="56" t="s">
        <v>10</v>
      </c>
      <c r="E23" s="58" t="s">
        <v>12</v>
      </c>
      <c r="F23" s="96"/>
      <c r="G23" s="68"/>
    </row>
    <row r="24" spans="2:7" x14ac:dyDescent="0.2">
      <c r="B24" s="107">
        <v>3</v>
      </c>
      <c r="C24" s="109" t="s">
        <v>167</v>
      </c>
      <c r="D24" s="57" t="s">
        <v>8</v>
      </c>
      <c r="E24" s="59" t="s">
        <v>13</v>
      </c>
      <c r="F24" s="96"/>
    </row>
    <row r="25" spans="2:7" x14ac:dyDescent="0.2">
      <c r="B25" s="108"/>
      <c r="C25" s="110"/>
      <c r="D25" s="57" t="s">
        <v>9</v>
      </c>
      <c r="E25" s="59" t="s">
        <v>13</v>
      </c>
      <c r="F25" s="96"/>
    </row>
    <row r="26" spans="2:7" x14ac:dyDescent="0.2">
      <c r="B26" s="108"/>
      <c r="C26" s="110"/>
      <c r="D26" s="57" t="s">
        <v>57</v>
      </c>
      <c r="E26" s="59" t="s">
        <v>13</v>
      </c>
      <c r="F26" s="96"/>
    </row>
    <row r="27" spans="2:7" x14ac:dyDescent="0.2">
      <c r="B27" s="108"/>
      <c r="C27" s="110"/>
      <c r="D27" s="57" t="s">
        <v>51</v>
      </c>
      <c r="E27" s="59" t="s">
        <v>7</v>
      </c>
      <c r="F27" s="96"/>
    </row>
    <row r="28" spans="2:7" x14ac:dyDescent="0.2">
      <c r="B28" s="57">
        <v>4</v>
      </c>
      <c r="C28" s="60" t="s">
        <v>15</v>
      </c>
      <c r="D28" s="57" t="s">
        <v>16</v>
      </c>
      <c r="E28" s="61" t="s">
        <v>12</v>
      </c>
      <c r="F28" s="99"/>
    </row>
    <row r="29" spans="2:7" x14ac:dyDescent="0.2">
      <c r="B29" s="57">
        <v>5</v>
      </c>
      <c r="C29" s="60" t="s">
        <v>56</v>
      </c>
      <c r="D29" s="57" t="s">
        <v>55</v>
      </c>
      <c r="E29" s="57" t="s">
        <v>12</v>
      </c>
      <c r="F29" s="96"/>
    </row>
    <row r="30" spans="2:7" x14ac:dyDescent="0.2">
      <c r="B30" s="107">
        <v>6</v>
      </c>
      <c r="C30" s="109" t="s">
        <v>168</v>
      </c>
      <c r="D30" s="56" t="s">
        <v>17</v>
      </c>
      <c r="E30" s="56" t="s">
        <v>12</v>
      </c>
      <c r="F30" s="96"/>
    </row>
    <row r="31" spans="2:7" x14ac:dyDescent="0.2">
      <c r="B31" s="108"/>
      <c r="C31" s="110"/>
      <c r="D31" s="56" t="s">
        <v>14</v>
      </c>
      <c r="E31" s="56" t="s">
        <v>12</v>
      </c>
      <c r="F31" s="96"/>
    </row>
    <row r="32" spans="2:7" x14ac:dyDescent="0.2">
      <c r="B32" s="108"/>
      <c r="C32" s="110"/>
      <c r="D32" s="56" t="s">
        <v>18</v>
      </c>
      <c r="E32" s="56" t="s">
        <v>11</v>
      </c>
      <c r="F32" s="96"/>
    </row>
    <row r="33" spans="2:7" x14ac:dyDescent="0.2">
      <c r="B33" s="57">
        <v>7</v>
      </c>
      <c r="C33" s="60" t="s">
        <v>169</v>
      </c>
      <c r="D33" s="56" t="s">
        <v>18</v>
      </c>
      <c r="E33" s="57" t="s">
        <v>11</v>
      </c>
      <c r="F33" s="96"/>
    </row>
    <row r="34" spans="2:7" x14ac:dyDescent="0.2">
      <c r="B34" s="62">
        <v>8</v>
      </c>
      <c r="C34" s="42" t="s">
        <v>126</v>
      </c>
      <c r="D34" s="62" t="s">
        <v>18</v>
      </c>
      <c r="E34" s="57" t="s">
        <v>11</v>
      </c>
      <c r="F34" s="102"/>
    </row>
    <row r="35" spans="2:7" ht="28" x14ac:dyDescent="0.2">
      <c r="B35" s="57">
        <v>9</v>
      </c>
      <c r="C35" s="44" t="s">
        <v>158</v>
      </c>
      <c r="D35" s="56" t="s">
        <v>51</v>
      </c>
      <c r="E35" s="61" t="s">
        <v>7</v>
      </c>
      <c r="F35" s="96"/>
      <c r="G35" s="68"/>
    </row>
    <row r="36" spans="2:7" ht="29" thickBot="1" x14ac:dyDescent="0.25">
      <c r="B36" s="63">
        <v>10</v>
      </c>
      <c r="C36" s="67" t="s">
        <v>159</v>
      </c>
      <c r="D36" s="63" t="s">
        <v>51</v>
      </c>
      <c r="E36" s="64" t="s">
        <v>7</v>
      </c>
      <c r="F36" s="97"/>
    </row>
    <row r="37" spans="2:7" ht="40.5" customHeight="1" thickBot="1" x14ac:dyDescent="0.25">
      <c r="B37" s="111" t="s">
        <v>136</v>
      </c>
      <c r="C37" s="112"/>
      <c r="D37" s="114"/>
      <c r="E37" s="115"/>
      <c r="F37" s="1">
        <f>SUM(F19:F36)</f>
        <v>0</v>
      </c>
    </row>
    <row r="38" spans="2:7" ht="18" customHeight="1" thickBot="1" x14ac:dyDescent="0.25">
      <c r="E38" s="3"/>
    </row>
    <row r="39" spans="2:7" ht="45" customHeight="1" thickBot="1" x14ac:dyDescent="0.25">
      <c r="B39" s="104" t="s">
        <v>198</v>
      </c>
      <c r="C39" s="105"/>
      <c r="D39" s="105"/>
      <c r="E39" s="105"/>
      <c r="F39" s="106"/>
    </row>
    <row r="40" spans="2:7" ht="45" customHeight="1" thickBot="1" x14ac:dyDescent="0.25">
      <c r="B40" s="4" t="s">
        <v>0</v>
      </c>
      <c r="C40" s="2" t="s">
        <v>3</v>
      </c>
      <c r="D40" s="6" t="s">
        <v>4</v>
      </c>
      <c r="E40" s="6" t="s">
        <v>5</v>
      </c>
      <c r="F40" s="12" t="s">
        <v>1</v>
      </c>
    </row>
    <row r="41" spans="2:7" ht="43.75" customHeight="1" thickBot="1" x14ac:dyDescent="0.25">
      <c r="B41" s="21">
        <v>1</v>
      </c>
      <c r="C41" s="20" t="s">
        <v>160</v>
      </c>
      <c r="D41" s="14" t="s">
        <v>19</v>
      </c>
      <c r="E41" s="10" t="s">
        <v>7</v>
      </c>
      <c r="F41" s="95"/>
      <c r="G41" s="68"/>
    </row>
    <row r="42" spans="2:7" ht="29" thickBot="1" x14ac:dyDescent="0.25">
      <c r="B42" s="21">
        <v>2</v>
      </c>
      <c r="C42" s="23" t="s">
        <v>161</v>
      </c>
      <c r="D42" s="14" t="s">
        <v>19</v>
      </c>
      <c r="E42" s="10" t="s">
        <v>7</v>
      </c>
      <c r="F42" s="95"/>
      <c r="G42" s="68"/>
    </row>
    <row r="43" spans="2:7" ht="43" thickBot="1" x14ac:dyDescent="0.25">
      <c r="B43" s="21">
        <v>3</v>
      </c>
      <c r="C43" s="23" t="s">
        <v>162</v>
      </c>
      <c r="D43" s="14" t="s">
        <v>19</v>
      </c>
      <c r="E43" s="10" t="s">
        <v>7</v>
      </c>
      <c r="F43" s="95"/>
      <c r="G43" s="68"/>
    </row>
    <row r="44" spans="2:7" ht="43" thickBot="1" x14ac:dyDescent="0.25">
      <c r="B44" s="21">
        <v>4</v>
      </c>
      <c r="C44" s="23" t="s">
        <v>163</v>
      </c>
      <c r="D44" s="14" t="s">
        <v>19</v>
      </c>
      <c r="E44" s="10" t="s">
        <v>7</v>
      </c>
      <c r="F44" s="95"/>
      <c r="G44" s="68"/>
    </row>
    <row r="45" spans="2:7" ht="43" thickBot="1" x14ac:dyDescent="0.25">
      <c r="B45" s="21">
        <v>5</v>
      </c>
      <c r="C45" s="23" t="s">
        <v>164</v>
      </c>
      <c r="D45" s="14" t="s">
        <v>19</v>
      </c>
      <c r="E45" s="10" t="s">
        <v>7</v>
      </c>
      <c r="F45" s="95"/>
    </row>
    <row r="46" spans="2:7" ht="29" thickBot="1" x14ac:dyDescent="0.25">
      <c r="B46" s="21">
        <v>6</v>
      </c>
      <c r="C46" s="23" t="s">
        <v>165</v>
      </c>
      <c r="D46" s="14" t="s">
        <v>19</v>
      </c>
      <c r="E46" s="10" t="s">
        <v>7</v>
      </c>
      <c r="F46" s="95"/>
    </row>
    <row r="47" spans="2:7" ht="29" thickBot="1" x14ac:dyDescent="0.25">
      <c r="B47" s="13">
        <v>7</v>
      </c>
      <c r="C47" s="16" t="s">
        <v>59</v>
      </c>
      <c r="D47" s="17" t="s">
        <v>20</v>
      </c>
      <c r="E47" s="10" t="s">
        <v>7</v>
      </c>
      <c r="F47" s="103"/>
      <c r="G47" s="68"/>
    </row>
    <row r="48" spans="2:7" ht="29" thickBot="1" x14ac:dyDescent="0.25">
      <c r="B48" s="13">
        <v>8</v>
      </c>
      <c r="C48" s="16" t="s">
        <v>52</v>
      </c>
      <c r="D48" s="17" t="s">
        <v>20</v>
      </c>
      <c r="E48" s="10" t="s">
        <v>7</v>
      </c>
      <c r="F48" s="103"/>
      <c r="G48" s="68"/>
    </row>
    <row r="49" spans="2:7" ht="29" thickBot="1" x14ac:dyDescent="0.25">
      <c r="B49" s="13">
        <v>9</v>
      </c>
      <c r="C49" s="16" t="s">
        <v>53</v>
      </c>
      <c r="D49" s="17" t="s">
        <v>21</v>
      </c>
      <c r="E49" s="11" t="s">
        <v>22</v>
      </c>
      <c r="F49" s="103"/>
      <c r="G49" s="68"/>
    </row>
    <row r="50" spans="2:7" ht="28" x14ac:dyDescent="0.2">
      <c r="B50" s="13">
        <v>10</v>
      </c>
      <c r="C50" s="16" t="s">
        <v>54</v>
      </c>
      <c r="D50" s="17" t="s">
        <v>21</v>
      </c>
      <c r="E50" s="11" t="s">
        <v>22</v>
      </c>
      <c r="F50" s="103"/>
      <c r="G50" s="68"/>
    </row>
    <row r="51" spans="2:7" ht="40.5" customHeight="1" thickBot="1" x14ac:dyDescent="0.25">
      <c r="B51" s="111" t="s">
        <v>138</v>
      </c>
      <c r="C51" s="112"/>
      <c r="D51" s="114"/>
      <c r="E51" s="115"/>
      <c r="F51" s="1">
        <f>SUM(F41:F50)</f>
        <v>0</v>
      </c>
    </row>
    <row r="53" spans="2:7" ht="16" thickBot="1" x14ac:dyDescent="0.25"/>
    <row r="54" spans="2:7" ht="61.5" customHeight="1" thickBot="1" x14ac:dyDescent="0.25">
      <c r="B54" s="104" t="s">
        <v>199</v>
      </c>
      <c r="C54" s="105"/>
      <c r="D54" s="105"/>
      <c r="E54" s="105"/>
      <c r="F54" s="106"/>
    </row>
    <row r="55" spans="2:7" ht="31" thickBot="1" x14ac:dyDescent="0.25">
      <c r="B55" s="6" t="s">
        <v>0</v>
      </c>
      <c r="C55" s="53" t="s">
        <v>3</v>
      </c>
      <c r="D55" s="6" t="s">
        <v>4</v>
      </c>
      <c r="E55" s="6" t="s">
        <v>5</v>
      </c>
      <c r="F55" s="12" t="s">
        <v>1</v>
      </c>
    </row>
    <row r="56" spans="2:7" x14ac:dyDescent="0.2">
      <c r="B56" s="7">
        <v>1</v>
      </c>
      <c r="C56" s="85" t="s">
        <v>119</v>
      </c>
      <c r="D56" s="14" t="s">
        <v>176</v>
      </c>
      <c r="E56" s="10" t="s">
        <v>23</v>
      </c>
      <c r="F56" s="95"/>
      <c r="G56" s="68"/>
    </row>
    <row r="57" spans="2:7" x14ac:dyDescent="0.2">
      <c r="B57" s="8">
        <v>2</v>
      </c>
      <c r="C57" s="86" t="s">
        <v>120</v>
      </c>
      <c r="D57" s="87" t="s">
        <v>175</v>
      </c>
      <c r="E57" s="88" t="s">
        <v>23</v>
      </c>
      <c r="F57" s="96"/>
      <c r="G57" s="68"/>
    </row>
    <row r="58" spans="2:7" x14ac:dyDescent="0.2">
      <c r="B58" s="8">
        <v>3</v>
      </c>
      <c r="C58" s="86" t="s">
        <v>124</v>
      </c>
      <c r="D58" s="87" t="s">
        <v>180</v>
      </c>
      <c r="E58" s="88" t="s">
        <v>23</v>
      </c>
      <c r="F58" s="96"/>
      <c r="G58" s="68"/>
    </row>
    <row r="59" spans="2:7" x14ac:dyDescent="0.2">
      <c r="B59" s="8">
        <v>4</v>
      </c>
      <c r="C59" s="86" t="s">
        <v>123</v>
      </c>
      <c r="D59" s="87" t="s">
        <v>181</v>
      </c>
      <c r="E59" s="88" t="s">
        <v>23</v>
      </c>
      <c r="F59" s="96"/>
      <c r="G59" s="68"/>
    </row>
    <row r="60" spans="2:7" x14ac:dyDescent="0.2">
      <c r="B60" s="8">
        <v>5</v>
      </c>
      <c r="C60" s="86" t="s">
        <v>122</v>
      </c>
      <c r="D60" s="87" t="s">
        <v>177</v>
      </c>
      <c r="E60" s="88" t="s">
        <v>23</v>
      </c>
      <c r="F60" s="96"/>
      <c r="G60" s="68"/>
    </row>
    <row r="61" spans="2:7" x14ac:dyDescent="0.2">
      <c r="B61" s="8">
        <v>6</v>
      </c>
      <c r="C61" s="86" t="s">
        <v>151</v>
      </c>
      <c r="D61" s="87" t="s">
        <v>178</v>
      </c>
      <c r="E61" s="88" t="s">
        <v>23</v>
      </c>
      <c r="F61" s="96"/>
      <c r="G61" s="68"/>
    </row>
    <row r="62" spans="2:7" ht="28" x14ac:dyDescent="0.2">
      <c r="B62" s="8">
        <v>7</v>
      </c>
      <c r="C62" s="86" t="s">
        <v>121</v>
      </c>
      <c r="D62" s="87" t="s">
        <v>179</v>
      </c>
      <c r="E62" s="88" t="s">
        <v>23</v>
      </c>
      <c r="F62" s="96"/>
      <c r="G62" s="68"/>
    </row>
    <row r="63" spans="2:7" x14ac:dyDescent="0.2">
      <c r="B63" s="8">
        <v>8</v>
      </c>
      <c r="C63" s="86" t="s">
        <v>24</v>
      </c>
      <c r="D63" s="87" t="s">
        <v>245</v>
      </c>
      <c r="E63" s="88" t="s">
        <v>23</v>
      </c>
      <c r="F63" s="96"/>
      <c r="G63" s="68"/>
    </row>
    <row r="64" spans="2:7" ht="28" x14ac:dyDescent="0.2">
      <c r="B64" s="8">
        <v>9</v>
      </c>
      <c r="C64" s="86" t="s">
        <v>25</v>
      </c>
      <c r="D64" s="87" t="s">
        <v>26</v>
      </c>
      <c r="E64" s="88" t="s">
        <v>152</v>
      </c>
      <c r="F64" s="96"/>
      <c r="G64" s="68"/>
    </row>
    <row r="65" spans="2:7" ht="29" thickBot="1" x14ac:dyDescent="0.25">
      <c r="B65" s="9">
        <v>10</v>
      </c>
      <c r="C65" s="54" t="s">
        <v>144</v>
      </c>
      <c r="D65" s="15" t="s">
        <v>185</v>
      </c>
      <c r="E65" s="11" t="s">
        <v>23</v>
      </c>
      <c r="F65" s="97"/>
      <c r="G65" s="68"/>
    </row>
    <row r="66" spans="2:7" ht="47.25" customHeight="1" thickBot="1" x14ac:dyDescent="0.25">
      <c r="B66" s="111" t="s">
        <v>139</v>
      </c>
      <c r="C66" s="112"/>
      <c r="D66" s="114"/>
      <c r="E66" s="115"/>
      <c r="F66" s="1">
        <f>SUM(F56:F65)</f>
        <v>0</v>
      </c>
    </row>
    <row r="67" spans="2:7" ht="16" thickBot="1" x14ac:dyDescent="0.25"/>
    <row r="68" spans="2:7" ht="17" thickBot="1" x14ac:dyDescent="0.25">
      <c r="B68" s="104" t="s">
        <v>200</v>
      </c>
      <c r="C68" s="105"/>
      <c r="D68" s="105"/>
      <c r="E68" s="105"/>
      <c r="F68" s="106"/>
    </row>
    <row r="69" spans="2:7" ht="31" thickBot="1" x14ac:dyDescent="0.25">
      <c r="B69" s="6" t="s">
        <v>0</v>
      </c>
      <c r="C69" s="53" t="s">
        <v>3</v>
      </c>
      <c r="D69" s="6" t="s">
        <v>4</v>
      </c>
      <c r="E69" s="6" t="s">
        <v>5</v>
      </c>
      <c r="F69" s="12" t="s">
        <v>1</v>
      </c>
    </row>
    <row r="70" spans="2:7" ht="42" x14ac:dyDescent="0.2">
      <c r="B70" s="7">
        <v>1</v>
      </c>
      <c r="C70" s="85" t="s">
        <v>192</v>
      </c>
      <c r="D70" s="14" t="s">
        <v>28</v>
      </c>
      <c r="E70" s="10" t="s">
        <v>7</v>
      </c>
      <c r="F70" s="95"/>
      <c r="G70" s="68"/>
    </row>
    <row r="71" spans="2:7" ht="42" x14ac:dyDescent="0.2">
      <c r="B71" s="8">
        <v>2</v>
      </c>
      <c r="C71" s="86" t="s">
        <v>193</v>
      </c>
      <c r="D71" s="87" t="s">
        <v>28</v>
      </c>
      <c r="E71" s="88" t="s">
        <v>7</v>
      </c>
      <c r="F71" s="96"/>
      <c r="G71" s="68"/>
    </row>
    <row r="72" spans="2:7" ht="42" x14ac:dyDescent="0.2">
      <c r="B72" s="8">
        <v>3</v>
      </c>
      <c r="C72" s="86" t="s">
        <v>194</v>
      </c>
      <c r="D72" s="87" t="s">
        <v>28</v>
      </c>
      <c r="E72" s="88" t="s">
        <v>7</v>
      </c>
      <c r="F72" s="96"/>
      <c r="G72" s="68"/>
    </row>
    <row r="73" spans="2:7" ht="42" x14ac:dyDescent="0.2">
      <c r="B73" s="8">
        <v>4</v>
      </c>
      <c r="C73" s="86" t="s">
        <v>195</v>
      </c>
      <c r="D73" s="87" t="s">
        <v>28</v>
      </c>
      <c r="E73" s="88" t="s">
        <v>7</v>
      </c>
      <c r="F73" s="96"/>
      <c r="G73" s="68"/>
    </row>
    <row r="74" spans="2:7" ht="42" x14ac:dyDescent="0.2">
      <c r="B74" s="8">
        <v>5</v>
      </c>
      <c r="C74" s="91" t="s">
        <v>154</v>
      </c>
      <c r="D74" s="87" t="s">
        <v>153</v>
      </c>
      <c r="E74" s="88" t="s">
        <v>7</v>
      </c>
      <c r="F74" s="96"/>
    </row>
    <row r="75" spans="2:7" ht="56" x14ac:dyDescent="0.2">
      <c r="B75" s="8">
        <v>6</v>
      </c>
      <c r="C75" s="86" t="s">
        <v>27</v>
      </c>
      <c r="D75" s="87" t="s">
        <v>29</v>
      </c>
      <c r="E75" s="88" t="s">
        <v>30</v>
      </c>
      <c r="F75" s="96"/>
    </row>
    <row r="76" spans="2:7" ht="28" x14ac:dyDescent="0.2">
      <c r="B76" s="8">
        <v>7</v>
      </c>
      <c r="C76" s="86" t="s">
        <v>31</v>
      </c>
      <c r="D76" s="87" t="s">
        <v>35</v>
      </c>
      <c r="E76" s="88" t="s">
        <v>37</v>
      </c>
      <c r="F76" s="96"/>
    </row>
    <row r="77" spans="2:7" ht="28" x14ac:dyDescent="0.2">
      <c r="B77" s="8">
        <v>8</v>
      </c>
      <c r="C77" s="86" t="s">
        <v>32</v>
      </c>
      <c r="D77" s="87" t="s">
        <v>35</v>
      </c>
      <c r="E77" s="88" t="s">
        <v>37</v>
      </c>
      <c r="F77" s="96"/>
    </row>
    <row r="78" spans="2:7" ht="28" x14ac:dyDescent="0.2">
      <c r="B78" s="8">
        <v>9</v>
      </c>
      <c r="C78" s="86" t="s">
        <v>33</v>
      </c>
      <c r="D78" s="87" t="s">
        <v>186</v>
      </c>
      <c r="E78" s="88" t="s">
        <v>191</v>
      </c>
      <c r="F78" s="96"/>
      <c r="G78" s="68"/>
    </row>
    <row r="79" spans="2:7" ht="29" thickBot="1" x14ac:dyDescent="0.25">
      <c r="B79" s="9">
        <v>10</v>
      </c>
      <c r="C79" s="54" t="s">
        <v>34</v>
      </c>
      <c r="D79" s="15" t="s">
        <v>36</v>
      </c>
      <c r="E79" s="11" t="s">
        <v>13</v>
      </c>
      <c r="F79" s="97"/>
    </row>
    <row r="80" spans="2:7" ht="38.25" customHeight="1" thickBot="1" x14ac:dyDescent="0.25">
      <c r="B80" s="111" t="s">
        <v>140</v>
      </c>
      <c r="C80" s="112"/>
      <c r="D80" s="114"/>
      <c r="E80" s="115"/>
      <c r="F80" s="1">
        <f>SUM(F70:F79)</f>
        <v>0</v>
      </c>
    </row>
    <row r="81" spans="2:8" ht="16" thickBot="1" x14ac:dyDescent="0.25"/>
    <row r="82" spans="2:8" ht="37.5" customHeight="1" thickBot="1" x14ac:dyDescent="0.25">
      <c r="B82" s="104" t="s">
        <v>201</v>
      </c>
      <c r="C82" s="105"/>
      <c r="D82" s="105"/>
      <c r="E82" s="105"/>
      <c r="F82" s="106"/>
    </row>
    <row r="83" spans="2:8" ht="31" thickBot="1" x14ac:dyDescent="0.25">
      <c r="B83" s="6" t="s">
        <v>0</v>
      </c>
      <c r="C83" s="53" t="s">
        <v>2</v>
      </c>
      <c r="D83" s="6" t="s">
        <v>38</v>
      </c>
      <c r="E83" s="6" t="s">
        <v>5</v>
      </c>
      <c r="F83" s="12" t="s">
        <v>1</v>
      </c>
    </row>
    <row r="84" spans="2:8" ht="28" x14ac:dyDescent="0.2">
      <c r="B84" s="7">
        <v>1</v>
      </c>
      <c r="C84" s="85" t="s">
        <v>39</v>
      </c>
      <c r="D84" s="14" t="s">
        <v>42</v>
      </c>
      <c r="E84" s="10" t="s">
        <v>45</v>
      </c>
      <c r="F84" s="95"/>
    </row>
    <row r="85" spans="2:8" x14ac:dyDescent="0.2">
      <c r="B85" s="8">
        <v>2</v>
      </c>
      <c r="C85" s="86" t="s">
        <v>40</v>
      </c>
      <c r="D85" s="87" t="s">
        <v>43</v>
      </c>
      <c r="E85" s="88" t="s">
        <v>45</v>
      </c>
      <c r="F85" s="96"/>
      <c r="G85" s="68"/>
      <c r="H85" s="68"/>
    </row>
    <row r="86" spans="2:8" ht="56" x14ac:dyDescent="0.2">
      <c r="B86" s="8">
        <v>3</v>
      </c>
      <c r="C86" s="86" t="s">
        <v>41</v>
      </c>
      <c r="D86" s="87" t="s">
        <v>44</v>
      </c>
      <c r="E86" s="88" t="s">
        <v>45</v>
      </c>
      <c r="F86" s="96"/>
      <c r="G86" s="68"/>
      <c r="H86" s="68"/>
    </row>
    <row r="87" spans="2:8" ht="29" thickBot="1" x14ac:dyDescent="0.25">
      <c r="B87" s="9">
        <v>4</v>
      </c>
      <c r="C87" s="54" t="s">
        <v>170</v>
      </c>
      <c r="D87" s="15" t="s">
        <v>125</v>
      </c>
      <c r="E87" s="11" t="s">
        <v>45</v>
      </c>
      <c r="F87" s="97"/>
      <c r="G87" s="68"/>
      <c r="H87" s="68"/>
    </row>
    <row r="88" spans="2:8" ht="41.25" customHeight="1" thickBot="1" x14ac:dyDescent="0.25">
      <c r="B88" s="111" t="s">
        <v>46</v>
      </c>
      <c r="C88" s="112"/>
      <c r="D88" s="114"/>
      <c r="E88" s="115"/>
      <c r="F88" s="1">
        <f>SUM(F84:F87)</f>
        <v>0</v>
      </c>
    </row>
    <row r="89" spans="2:8" ht="16" thickBot="1" x14ac:dyDescent="0.25"/>
    <row r="90" spans="2:8" ht="36.5" customHeight="1" thickBot="1" x14ac:dyDescent="0.25">
      <c r="B90" s="118" t="s">
        <v>202</v>
      </c>
      <c r="C90" s="119"/>
      <c r="D90" s="119"/>
      <c r="E90" s="119"/>
      <c r="F90" s="120"/>
      <c r="G90" s="68"/>
    </row>
    <row r="91" spans="2:8" x14ac:dyDescent="0.2">
      <c r="B91" s="89" t="s">
        <v>0</v>
      </c>
      <c r="C91" s="122" t="s">
        <v>77</v>
      </c>
      <c r="D91" s="122"/>
      <c r="E91" s="122"/>
      <c r="F91" s="45" t="s">
        <v>141</v>
      </c>
    </row>
    <row r="92" spans="2:8" x14ac:dyDescent="0.2">
      <c r="B92" s="62">
        <v>1</v>
      </c>
      <c r="C92" s="121" t="s">
        <v>128</v>
      </c>
      <c r="D92" s="121"/>
      <c r="E92" s="121"/>
      <c r="F92" s="92"/>
    </row>
    <row r="93" spans="2:8" x14ac:dyDescent="0.2">
      <c r="B93" s="62">
        <v>2</v>
      </c>
      <c r="C93" s="121" t="s">
        <v>129</v>
      </c>
      <c r="D93" s="121"/>
      <c r="E93" s="121"/>
      <c r="F93" s="92"/>
    </row>
    <row r="94" spans="2:8" x14ac:dyDescent="0.2">
      <c r="B94" s="62">
        <v>3</v>
      </c>
      <c r="C94" s="121" t="s">
        <v>130</v>
      </c>
      <c r="D94" s="121"/>
      <c r="E94" s="121"/>
      <c r="F94" s="92"/>
    </row>
    <row r="95" spans="2:8" x14ac:dyDescent="0.2">
      <c r="B95" s="62">
        <v>4</v>
      </c>
      <c r="C95" s="121" t="s">
        <v>131</v>
      </c>
      <c r="D95" s="121"/>
      <c r="E95" s="121"/>
      <c r="F95" s="92"/>
    </row>
    <row r="96" spans="2:8" x14ac:dyDescent="0.2">
      <c r="B96" s="62">
        <v>5</v>
      </c>
      <c r="C96" s="121" t="s">
        <v>132</v>
      </c>
      <c r="D96" s="121"/>
      <c r="E96" s="121"/>
      <c r="F96" s="92"/>
    </row>
    <row r="97" spans="2:6" x14ac:dyDescent="0.2">
      <c r="B97" s="62">
        <v>6</v>
      </c>
      <c r="C97" s="121" t="s">
        <v>171</v>
      </c>
      <c r="D97" s="121"/>
      <c r="E97" s="121"/>
      <c r="F97" s="92"/>
    </row>
    <row r="98" spans="2:6" x14ac:dyDescent="0.2">
      <c r="B98" s="62">
        <v>7</v>
      </c>
      <c r="C98" s="121" t="s">
        <v>133</v>
      </c>
      <c r="D98" s="121"/>
      <c r="E98" s="121"/>
      <c r="F98" s="92"/>
    </row>
    <row r="99" spans="2:6" x14ac:dyDescent="0.2">
      <c r="B99" s="62">
        <v>8</v>
      </c>
      <c r="C99" s="121" t="s">
        <v>134</v>
      </c>
      <c r="D99" s="121"/>
      <c r="E99" s="121"/>
      <c r="F99" s="92"/>
    </row>
    <row r="100" spans="2:6" x14ac:dyDescent="0.2">
      <c r="B100" s="62">
        <v>9</v>
      </c>
      <c r="C100" s="121" t="s">
        <v>172</v>
      </c>
      <c r="D100" s="121"/>
      <c r="E100" s="121"/>
      <c r="F100" s="92"/>
    </row>
    <row r="101" spans="2:6" ht="16" thickBot="1" x14ac:dyDescent="0.25">
      <c r="B101" s="93">
        <v>10</v>
      </c>
      <c r="C101" s="123" t="s">
        <v>145</v>
      </c>
      <c r="D101" s="123"/>
      <c r="E101" s="123"/>
      <c r="F101" s="94"/>
    </row>
    <row r="102" spans="2:6" ht="41.25" customHeight="1" thickBot="1" x14ac:dyDescent="0.25">
      <c r="B102" s="111" t="s">
        <v>142</v>
      </c>
      <c r="C102" s="112"/>
      <c r="D102" s="114"/>
      <c r="E102" s="115"/>
      <c r="F102" s="90" t="e">
        <f>AVERAGE(F92:F101)</f>
        <v>#DIV/0!</v>
      </c>
    </row>
    <row r="104" spans="2:6" x14ac:dyDescent="0.2">
      <c r="B104" s="18" t="s">
        <v>47</v>
      </c>
      <c r="C104" s="19"/>
    </row>
    <row r="105" spans="2:6" x14ac:dyDescent="0.2">
      <c r="B105" s="48" t="s">
        <v>48</v>
      </c>
      <c r="C105" s="49"/>
    </row>
    <row r="106" spans="2:6" x14ac:dyDescent="0.2">
      <c r="B106" s="48" t="s">
        <v>49</v>
      </c>
      <c r="C106" s="49"/>
    </row>
    <row r="107" spans="2:6" x14ac:dyDescent="0.2">
      <c r="B107" s="48" t="s">
        <v>50</v>
      </c>
      <c r="C107" s="49"/>
    </row>
  </sheetData>
  <mergeCells count="33">
    <mergeCell ref="C99:E99"/>
    <mergeCell ref="C100:E100"/>
    <mergeCell ref="C101:E101"/>
    <mergeCell ref="B102:E102"/>
    <mergeCell ref="C94:E94"/>
    <mergeCell ref="C95:E95"/>
    <mergeCell ref="C96:E96"/>
    <mergeCell ref="C97:E97"/>
    <mergeCell ref="C98:E98"/>
    <mergeCell ref="B90:F90"/>
    <mergeCell ref="C92:E92"/>
    <mergeCell ref="C91:E91"/>
    <mergeCell ref="C93:E93"/>
    <mergeCell ref="B82:F82"/>
    <mergeCell ref="B88:E88"/>
    <mergeCell ref="B54:F54"/>
    <mergeCell ref="B51:E51"/>
    <mergeCell ref="B66:E66"/>
    <mergeCell ref="B68:F68"/>
    <mergeCell ref="B80:E80"/>
    <mergeCell ref="B39:F39"/>
    <mergeCell ref="B30:B32"/>
    <mergeCell ref="C30:C32"/>
    <mergeCell ref="B15:E15"/>
    <mergeCell ref="B3:F3"/>
    <mergeCell ref="B17:F17"/>
    <mergeCell ref="B37:E37"/>
    <mergeCell ref="C19:C21"/>
    <mergeCell ref="B19:B21"/>
    <mergeCell ref="B22:B23"/>
    <mergeCell ref="C22:C23"/>
    <mergeCell ref="B24:B27"/>
    <mergeCell ref="C24:C27"/>
  </mergeCells>
  <pageMargins left="0.70866141732283472" right="0.70866141732283472" top="0.78740157480314965" bottom="0.78740157480314965" header="0.31496062992125984" footer="0.31496062992125984"/>
  <pageSetup paperSize="9"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72B3-8777-41DC-A569-AFEFD4A8DFBB}">
  <sheetPr>
    <pageSetUpPr fitToPage="1"/>
  </sheetPr>
  <dimension ref="B1:G80"/>
  <sheetViews>
    <sheetView showGridLines="0" topLeftCell="A58" zoomScale="80" zoomScaleNormal="80" workbookViewId="0">
      <selection activeCell="F71" sqref="F71"/>
    </sheetView>
  </sheetViews>
  <sheetFormatPr baseColWidth="10" defaultColWidth="8.83203125" defaultRowHeight="15" x14ac:dyDescent="0.2"/>
  <cols>
    <col min="1" max="1" width="8.83203125" style="34"/>
    <col min="2" max="2" width="12" style="34" customWidth="1"/>
    <col min="3" max="3" width="36" style="34" customWidth="1"/>
    <col min="4" max="4" width="73.6640625" style="34" customWidth="1"/>
    <col min="5" max="5" width="34.83203125" style="34" customWidth="1"/>
    <col min="6" max="6" width="61.5" style="3" customWidth="1"/>
    <col min="7" max="7" width="13.33203125" style="34" customWidth="1"/>
    <col min="8" max="8" width="73.83203125" style="34" customWidth="1"/>
    <col min="9" max="16384" width="8.83203125" style="34"/>
  </cols>
  <sheetData>
    <row r="1" spans="2:7" ht="18" x14ac:dyDescent="0.2">
      <c r="B1" s="25" t="s">
        <v>225</v>
      </c>
    </row>
    <row r="2" spans="2:7" ht="16" thickBot="1" x14ac:dyDescent="0.25"/>
    <row r="3" spans="2:7" ht="17" thickBot="1" x14ac:dyDescent="0.25">
      <c r="B3" s="125" t="s">
        <v>229</v>
      </c>
      <c r="C3" s="125"/>
      <c r="D3" s="125"/>
      <c r="E3" s="125"/>
      <c r="F3" s="125"/>
    </row>
    <row r="4" spans="2:7" ht="17" thickBot="1" x14ac:dyDescent="0.25">
      <c r="B4" s="26" t="s">
        <v>0</v>
      </c>
      <c r="C4" s="32" t="s">
        <v>79</v>
      </c>
      <c r="D4" s="32" t="s">
        <v>78</v>
      </c>
      <c r="E4" s="32" t="s">
        <v>77</v>
      </c>
      <c r="F4" s="33" t="s">
        <v>227</v>
      </c>
    </row>
    <row r="5" spans="2:7" ht="26.5" customHeight="1" thickBot="1" x14ac:dyDescent="0.25">
      <c r="B5" s="35">
        <v>1</v>
      </c>
      <c r="C5" s="27" t="s">
        <v>228</v>
      </c>
      <c r="D5" s="27" t="s">
        <v>112</v>
      </c>
      <c r="E5" s="27" t="s">
        <v>75</v>
      </c>
      <c r="F5" s="52"/>
    </row>
    <row r="6" spans="2:7" ht="15" customHeight="1" thickBot="1" x14ac:dyDescent="0.25">
      <c r="B6" s="124" t="s">
        <v>224</v>
      </c>
      <c r="C6" s="124"/>
      <c r="D6" s="124"/>
      <c r="E6" s="75" t="s">
        <v>219</v>
      </c>
      <c r="F6" s="77">
        <f>+F5</f>
        <v>0</v>
      </c>
    </row>
    <row r="7" spans="2:7" ht="16" thickBot="1" x14ac:dyDescent="0.25">
      <c r="B7" s="3"/>
      <c r="C7" s="31"/>
      <c r="D7" s="31"/>
      <c r="E7" s="31"/>
      <c r="F7" s="34"/>
    </row>
    <row r="8" spans="2:7" ht="17" thickBot="1" x14ac:dyDescent="0.25">
      <c r="B8" s="125" t="s">
        <v>230</v>
      </c>
      <c r="C8" s="125"/>
      <c r="D8" s="125"/>
      <c r="E8" s="125"/>
      <c r="F8" s="125"/>
    </row>
    <row r="9" spans="2:7" ht="17" thickBot="1" x14ac:dyDescent="0.25">
      <c r="B9" s="26" t="s">
        <v>0</v>
      </c>
      <c r="C9" s="32" t="s">
        <v>79</v>
      </c>
      <c r="D9" s="32" t="s">
        <v>78</v>
      </c>
      <c r="E9" s="32" t="s">
        <v>77</v>
      </c>
      <c r="F9" s="33" t="s">
        <v>227</v>
      </c>
    </row>
    <row r="10" spans="2:7" ht="33" thickBot="1" x14ac:dyDescent="0.25">
      <c r="B10" s="36">
        <v>1</v>
      </c>
      <c r="C10" s="28" t="s">
        <v>76</v>
      </c>
      <c r="D10" s="28" t="s">
        <v>111</v>
      </c>
      <c r="E10" s="28" t="s">
        <v>75</v>
      </c>
      <c r="F10" s="52"/>
    </row>
    <row r="11" spans="2:7" ht="15" customHeight="1" thickBot="1" x14ac:dyDescent="0.25">
      <c r="B11" s="124" t="s">
        <v>222</v>
      </c>
      <c r="C11" s="124"/>
      <c r="D11" s="124"/>
      <c r="E11" s="75" t="s">
        <v>220</v>
      </c>
      <c r="F11" s="77">
        <f>+F10</f>
        <v>0</v>
      </c>
    </row>
    <row r="12" spans="2:7" ht="16" thickBot="1" x14ac:dyDescent="0.25">
      <c r="B12" s="3"/>
      <c r="C12" s="31"/>
      <c r="D12" s="31"/>
      <c r="E12" s="31"/>
      <c r="F12" s="34"/>
    </row>
    <row r="13" spans="2:7" ht="17" thickBot="1" x14ac:dyDescent="0.25">
      <c r="B13" s="125" t="s">
        <v>231</v>
      </c>
      <c r="C13" s="125"/>
      <c r="D13" s="125"/>
      <c r="E13" s="125"/>
      <c r="F13" s="125"/>
    </row>
    <row r="14" spans="2:7" ht="17" thickBot="1" x14ac:dyDescent="0.25">
      <c r="B14" s="26" t="s">
        <v>0</v>
      </c>
      <c r="C14" s="32" t="s">
        <v>79</v>
      </c>
      <c r="D14" s="32" t="s">
        <v>78</v>
      </c>
      <c r="E14" s="32" t="s">
        <v>77</v>
      </c>
      <c r="F14" s="33" t="s">
        <v>227</v>
      </c>
    </row>
    <row r="15" spans="2:7" ht="33" thickBot="1" x14ac:dyDescent="0.25">
      <c r="B15" s="37">
        <v>1</v>
      </c>
      <c r="C15" s="50" t="s">
        <v>203</v>
      </c>
      <c r="D15" s="51" t="s">
        <v>204</v>
      </c>
      <c r="E15" s="50" t="s">
        <v>110</v>
      </c>
      <c r="F15" s="52"/>
      <c r="G15" s="69"/>
    </row>
    <row r="16" spans="2:7" ht="15" customHeight="1" thickBot="1" x14ac:dyDescent="0.25">
      <c r="B16" s="124" t="s">
        <v>223</v>
      </c>
      <c r="C16" s="124"/>
      <c r="D16" s="124"/>
      <c r="E16" s="75" t="s">
        <v>221</v>
      </c>
      <c r="F16" s="77">
        <f>+F15</f>
        <v>0</v>
      </c>
      <c r="G16" s="69"/>
    </row>
    <row r="17" spans="2:6" ht="16" thickBot="1" x14ac:dyDescent="0.25">
      <c r="B17" s="3"/>
      <c r="C17" s="31"/>
      <c r="D17" s="31"/>
      <c r="E17" s="31"/>
      <c r="F17" s="38"/>
    </row>
    <row r="18" spans="2:6" ht="30" customHeight="1" thickBot="1" x14ac:dyDescent="0.25">
      <c r="B18" s="125" t="s">
        <v>232</v>
      </c>
      <c r="C18" s="125"/>
      <c r="D18" s="125"/>
      <c r="E18" s="125"/>
      <c r="F18" s="125"/>
    </row>
    <row r="19" spans="2:6" ht="17" thickBot="1" x14ac:dyDescent="0.25">
      <c r="B19" s="26" t="s">
        <v>0</v>
      </c>
      <c r="C19" s="32" t="s">
        <v>79</v>
      </c>
      <c r="D19" s="32" t="s">
        <v>78</v>
      </c>
      <c r="E19" s="32" t="s">
        <v>77</v>
      </c>
      <c r="F19" s="33" t="s">
        <v>227</v>
      </c>
    </row>
    <row r="20" spans="2:6" ht="32" x14ac:dyDescent="0.2">
      <c r="B20" s="39">
        <v>1</v>
      </c>
      <c r="C20" s="40" t="s">
        <v>74</v>
      </c>
      <c r="D20" s="40" t="s">
        <v>88</v>
      </c>
      <c r="E20" s="40" t="s">
        <v>205</v>
      </c>
      <c r="F20" s="78"/>
    </row>
    <row r="21" spans="2:6" ht="32" x14ac:dyDescent="0.2">
      <c r="B21" s="36">
        <f t="shared" ref="B21:B67" si="0">+B20+1</f>
        <v>2</v>
      </c>
      <c r="C21" s="28" t="s">
        <v>72</v>
      </c>
      <c r="D21" s="28" t="s">
        <v>89</v>
      </c>
      <c r="E21" s="28" t="s">
        <v>70</v>
      </c>
      <c r="F21" s="79"/>
    </row>
    <row r="22" spans="2:6" ht="32" x14ac:dyDescent="0.2">
      <c r="B22" s="36">
        <f t="shared" si="0"/>
        <v>3</v>
      </c>
      <c r="C22" s="28" t="s">
        <v>74</v>
      </c>
      <c r="D22" s="28" t="s">
        <v>90</v>
      </c>
      <c r="E22" s="28" t="s">
        <v>205</v>
      </c>
      <c r="F22" s="79"/>
    </row>
    <row r="23" spans="2:6" ht="32" x14ac:dyDescent="0.2">
      <c r="B23" s="36">
        <f t="shared" si="0"/>
        <v>4</v>
      </c>
      <c r="C23" s="28" t="s">
        <v>72</v>
      </c>
      <c r="D23" s="28" t="s">
        <v>91</v>
      </c>
      <c r="E23" s="28" t="s">
        <v>70</v>
      </c>
      <c r="F23" s="79"/>
    </row>
    <row r="24" spans="2:6" ht="32" x14ac:dyDescent="0.2">
      <c r="B24" s="36">
        <f t="shared" si="0"/>
        <v>5</v>
      </c>
      <c r="C24" s="28" t="s">
        <v>74</v>
      </c>
      <c r="D24" s="28" t="s">
        <v>73</v>
      </c>
      <c r="E24" s="28" t="s">
        <v>205</v>
      </c>
      <c r="F24" s="79"/>
    </row>
    <row r="25" spans="2:6" ht="32" x14ac:dyDescent="0.2">
      <c r="B25" s="36">
        <f t="shared" si="0"/>
        <v>6</v>
      </c>
      <c r="C25" s="28" t="s">
        <v>72</v>
      </c>
      <c r="D25" s="28" t="s">
        <v>71</v>
      </c>
      <c r="E25" s="28" t="s">
        <v>70</v>
      </c>
      <c r="F25" s="79"/>
    </row>
    <row r="26" spans="2:6" ht="32" x14ac:dyDescent="0.2">
      <c r="B26" s="36">
        <f t="shared" si="0"/>
        <v>7</v>
      </c>
      <c r="C26" s="28" t="s">
        <v>74</v>
      </c>
      <c r="D26" s="28" t="s">
        <v>92</v>
      </c>
      <c r="E26" s="28" t="s">
        <v>205</v>
      </c>
      <c r="F26" s="79"/>
    </row>
    <row r="27" spans="2:6" ht="32" x14ac:dyDescent="0.2">
      <c r="B27" s="36">
        <f t="shared" si="0"/>
        <v>8</v>
      </c>
      <c r="C27" s="28" t="s">
        <v>72</v>
      </c>
      <c r="D27" s="28" t="s">
        <v>93</v>
      </c>
      <c r="E27" s="28" t="s">
        <v>70</v>
      </c>
      <c r="F27" s="79"/>
    </row>
    <row r="28" spans="2:6" ht="32" x14ac:dyDescent="0.2">
      <c r="B28" s="36">
        <f t="shared" si="0"/>
        <v>9</v>
      </c>
      <c r="C28" s="28" t="s">
        <v>74</v>
      </c>
      <c r="D28" s="28" t="s">
        <v>94</v>
      </c>
      <c r="E28" s="28" t="s">
        <v>205</v>
      </c>
      <c r="F28" s="79"/>
    </row>
    <row r="29" spans="2:6" ht="32" x14ac:dyDescent="0.2">
      <c r="B29" s="36">
        <f t="shared" si="0"/>
        <v>10</v>
      </c>
      <c r="C29" s="28" t="s">
        <v>72</v>
      </c>
      <c r="D29" s="28" t="s">
        <v>95</v>
      </c>
      <c r="E29" s="28" t="s">
        <v>70</v>
      </c>
      <c r="F29" s="79"/>
    </row>
    <row r="30" spans="2:6" ht="32" x14ac:dyDescent="0.2">
      <c r="B30" s="36">
        <f t="shared" si="0"/>
        <v>11</v>
      </c>
      <c r="C30" s="28" t="s">
        <v>74</v>
      </c>
      <c r="D30" s="28" t="s">
        <v>96</v>
      </c>
      <c r="E30" s="28" t="s">
        <v>205</v>
      </c>
      <c r="F30" s="79"/>
    </row>
    <row r="31" spans="2:6" ht="32" x14ac:dyDescent="0.2">
      <c r="B31" s="36">
        <f t="shared" si="0"/>
        <v>12</v>
      </c>
      <c r="C31" s="28" t="s">
        <v>72</v>
      </c>
      <c r="D31" s="28" t="s">
        <v>97</v>
      </c>
      <c r="E31" s="28" t="s">
        <v>70</v>
      </c>
      <c r="F31" s="79"/>
    </row>
    <row r="32" spans="2:6" ht="32" x14ac:dyDescent="0.2">
      <c r="B32" s="36">
        <f t="shared" si="0"/>
        <v>13</v>
      </c>
      <c r="C32" s="28" t="s">
        <v>74</v>
      </c>
      <c r="D32" s="28" t="s">
        <v>98</v>
      </c>
      <c r="E32" s="28" t="s">
        <v>205</v>
      </c>
      <c r="F32" s="79"/>
    </row>
    <row r="33" spans="2:6" ht="32" x14ac:dyDescent="0.2">
      <c r="B33" s="36">
        <f t="shared" si="0"/>
        <v>14</v>
      </c>
      <c r="C33" s="28" t="s">
        <v>72</v>
      </c>
      <c r="D33" s="28" t="s">
        <v>99</v>
      </c>
      <c r="E33" s="28" t="s">
        <v>70</v>
      </c>
      <c r="F33" s="79"/>
    </row>
    <row r="34" spans="2:6" ht="32" x14ac:dyDescent="0.2">
      <c r="B34" s="36">
        <f t="shared" si="0"/>
        <v>15</v>
      </c>
      <c r="C34" s="28" t="s">
        <v>74</v>
      </c>
      <c r="D34" s="28" t="s">
        <v>100</v>
      </c>
      <c r="E34" s="28" t="s">
        <v>205</v>
      </c>
      <c r="F34" s="79"/>
    </row>
    <row r="35" spans="2:6" ht="32" x14ac:dyDescent="0.2">
      <c r="B35" s="36">
        <f t="shared" si="0"/>
        <v>16</v>
      </c>
      <c r="C35" s="28" t="s">
        <v>72</v>
      </c>
      <c r="D35" s="28" t="s">
        <v>101</v>
      </c>
      <c r="E35" s="28" t="s">
        <v>70</v>
      </c>
      <c r="F35" s="79"/>
    </row>
    <row r="36" spans="2:6" ht="32" x14ac:dyDescent="0.2">
      <c r="B36" s="36">
        <f t="shared" si="0"/>
        <v>17</v>
      </c>
      <c r="C36" s="28" t="s">
        <v>74</v>
      </c>
      <c r="D36" s="28" t="s">
        <v>102</v>
      </c>
      <c r="E36" s="28" t="s">
        <v>205</v>
      </c>
      <c r="F36" s="79"/>
    </row>
    <row r="37" spans="2:6" ht="32" x14ac:dyDescent="0.2">
      <c r="B37" s="36">
        <f t="shared" si="0"/>
        <v>18</v>
      </c>
      <c r="C37" s="28" t="s">
        <v>72</v>
      </c>
      <c r="D37" s="28" t="s">
        <v>103</v>
      </c>
      <c r="E37" s="28" t="s">
        <v>70</v>
      </c>
      <c r="F37" s="79"/>
    </row>
    <row r="38" spans="2:6" ht="32" x14ac:dyDescent="0.2">
      <c r="B38" s="36">
        <f t="shared" si="0"/>
        <v>19</v>
      </c>
      <c r="C38" s="28" t="s">
        <v>74</v>
      </c>
      <c r="D38" s="28" t="s">
        <v>104</v>
      </c>
      <c r="E38" s="28" t="s">
        <v>205</v>
      </c>
      <c r="F38" s="79"/>
    </row>
    <row r="39" spans="2:6" ht="32" x14ac:dyDescent="0.2">
      <c r="B39" s="36">
        <f t="shared" si="0"/>
        <v>20</v>
      </c>
      <c r="C39" s="28" t="s">
        <v>72</v>
      </c>
      <c r="D39" s="28" t="s">
        <v>105</v>
      </c>
      <c r="E39" s="28" t="s">
        <v>70</v>
      </c>
      <c r="F39" s="79"/>
    </row>
    <row r="40" spans="2:6" ht="32" x14ac:dyDescent="0.2">
      <c r="B40" s="36">
        <f t="shared" si="0"/>
        <v>21</v>
      </c>
      <c r="C40" s="28" t="s">
        <v>74</v>
      </c>
      <c r="D40" s="28" t="s">
        <v>106</v>
      </c>
      <c r="E40" s="28" t="s">
        <v>205</v>
      </c>
      <c r="F40" s="79"/>
    </row>
    <row r="41" spans="2:6" ht="32" x14ac:dyDescent="0.2">
      <c r="B41" s="36">
        <f t="shared" si="0"/>
        <v>22</v>
      </c>
      <c r="C41" s="28" t="s">
        <v>72</v>
      </c>
      <c r="D41" s="28" t="s">
        <v>107</v>
      </c>
      <c r="E41" s="28" t="s">
        <v>70</v>
      </c>
      <c r="F41" s="79"/>
    </row>
    <row r="42" spans="2:6" ht="32" x14ac:dyDescent="0.2">
      <c r="B42" s="36">
        <f t="shared" si="0"/>
        <v>23</v>
      </c>
      <c r="C42" s="28" t="s">
        <v>74</v>
      </c>
      <c r="D42" s="28" t="s">
        <v>108</v>
      </c>
      <c r="E42" s="28" t="s">
        <v>205</v>
      </c>
      <c r="F42" s="79"/>
    </row>
    <row r="43" spans="2:6" ht="33" thickBot="1" x14ac:dyDescent="0.25">
      <c r="B43" s="36">
        <f t="shared" si="0"/>
        <v>24</v>
      </c>
      <c r="C43" s="28" t="s">
        <v>72</v>
      </c>
      <c r="D43" s="28" t="s">
        <v>109</v>
      </c>
      <c r="E43" s="28" t="s">
        <v>70</v>
      </c>
      <c r="F43" s="80"/>
    </row>
    <row r="44" spans="2:6" ht="15" customHeight="1" thickBot="1" x14ac:dyDescent="0.25">
      <c r="B44" s="124" t="s">
        <v>212</v>
      </c>
      <c r="C44" s="124"/>
      <c r="D44" s="124"/>
      <c r="E44" s="75" t="s">
        <v>214</v>
      </c>
      <c r="F44" s="76" t="e">
        <f>AVERAGE(F20:F43)</f>
        <v>#DIV/0!</v>
      </c>
    </row>
    <row r="45" spans="2:6" ht="16" thickBot="1" x14ac:dyDescent="0.25">
      <c r="B45" s="3"/>
      <c r="C45" s="31"/>
      <c r="D45" s="31"/>
      <c r="E45" s="31"/>
      <c r="F45" s="38"/>
    </row>
    <row r="46" spans="2:6" ht="17" thickBot="1" x14ac:dyDescent="0.25">
      <c r="B46" s="125" t="s">
        <v>233</v>
      </c>
      <c r="C46" s="125"/>
      <c r="D46" s="125"/>
      <c r="E46" s="125"/>
      <c r="F46" s="125"/>
    </row>
    <row r="47" spans="2:6" ht="17" thickBot="1" x14ac:dyDescent="0.25">
      <c r="B47" s="26" t="s">
        <v>0</v>
      </c>
      <c r="C47" s="32" t="s">
        <v>79</v>
      </c>
      <c r="D47" s="32" t="s">
        <v>78</v>
      </c>
      <c r="E47" s="32" t="s">
        <v>77</v>
      </c>
      <c r="F47" s="33" t="s">
        <v>227</v>
      </c>
    </row>
    <row r="48" spans="2:6" ht="32" x14ac:dyDescent="0.2">
      <c r="B48" s="36">
        <v>1</v>
      </c>
      <c r="C48" s="29" t="s">
        <v>69</v>
      </c>
      <c r="D48" s="29" t="s">
        <v>68</v>
      </c>
      <c r="E48" s="29" t="s">
        <v>67</v>
      </c>
      <c r="F48" s="79"/>
    </row>
    <row r="49" spans="2:6" ht="32" x14ac:dyDescent="0.2">
      <c r="B49" s="36">
        <f t="shared" si="0"/>
        <v>2</v>
      </c>
      <c r="C49" s="29" t="s">
        <v>66</v>
      </c>
      <c r="D49" s="29" t="s">
        <v>65</v>
      </c>
      <c r="E49" s="29" t="s">
        <v>64</v>
      </c>
      <c r="F49" s="79"/>
    </row>
    <row r="50" spans="2:6" ht="32" x14ac:dyDescent="0.2">
      <c r="B50" s="36">
        <f t="shared" si="0"/>
        <v>3</v>
      </c>
      <c r="C50" s="29" t="s">
        <v>69</v>
      </c>
      <c r="D50" s="29" t="s">
        <v>114</v>
      </c>
      <c r="E50" s="29" t="s">
        <v>67</v>
      </c>
      <c r="F50" s="79"/>
    </row>
    <row r="51" spans="2:6" ht="32" x14ac:dyDescent="0.2">
      <c r="B51" s="36">
        <f t="shared" si="0"/>
        <v>4</v>
      </c>
      <c r="C51" s="29" t="s">
        <v>66</v>
      </c>
      <c r="D51" s="29" t="s">
        <v>113</v>
      </c>
      <c r="E51" s="29" t="s">
        <v>64</v>
      </c>
      <c r="F51" s="79"/>
    </row>
    <row r="52" spans="2:6" ht="32" x14ac:dyDescent="0.2">
      <c r="B52" s="36">
        <f t="shared" si="0"/>
        <v>5</v>
      </c>
      <c r="C52" s="29" t="s">
        <v>69</v>
      </c>
      <c r="D52" s="29" t="s">
        <v>115</v>
      </c>
      <c r="E52" s="29" t="s">
        <v>67</v>
      </c>
      <c r="F52" s="79"/>
    </row>
    <row r="53" spans="2:6" ht="32" x14ac:dyDescent="0.2">
      <c r="B53" s="36">
        <f t="shared" si="0"/>
        <v>6</v>
      </c>
      <c r="C53" s="29" t="s">
        <v>66</v>
      </c>
      <c r="D53" s="29" t="s">
        <v>116</v>
      </c>
      <c r="E53" s="29" t="s">
        <v>64</v>
      </c>
      <c r="F53" s="79"/>
    </row>
    <row r="54" spans="2:6" ht="32" x14ac:dyDescent="0.2">
      <c r="B54" s="36">
        <f t="shared" si="0"/>
        <v>7</v>
      </c>
      <c r="C54" s="29" t="s">
        <v>69</v>
      </c>
      <c r="D54" s="29" t="s">
        <v>117</v>
      </c>
      <c r="E54" s="29" t="s">
        <v>67</v>
      </c>
      <c r="F54" s="79"/>
    </row>
    <row r="55" spans="2:6" ht="33" thickBot="1" x14ac:dyDescent="0.25">
      <c r="B55" s="36">
        <f t="shared" si="0"/>
        <v>8</v>
      </c>
      <c r="C55" s="29" t="s">
        <v>66</v>
      </c>
      <c r="D55" s="29" t="s">
        <v>118</v>
      </c>
      <c r="E55" s="29" t="s">
        <v>64</v>
      </c>
      <c r="F55" s="81"/>
    </row>
    <row r="56" spans="2:6" ht="15" customHeight="1" thickBot="1" x14ac:dyDescent="0.25">
      <c r="B56" s="124" t="s">
        <v>213</v>
      </c>
      <c r="C56" s="124"/>
      <c r="D56" s="124"/>
      <c r="E56" s="75" t="s">
        <v>215</v>
      </c>
      <c r="F56" s="77" t="e">
        <f>AVERAGE(F48:F55)</f>
        <v>#DIV/0!</v>
      </c>
    </row>
    <row r="57" spans="2:6" ht="16" thickBot="1" x14ac:dyDescent="0.25">
      <c r="B57" s="3"/>
      <c r="C57" s="31"/>
      <c r="D57" s="31"/>
      <c r="E57" s="31"/>
      <c r="F57" s="38"/>
    </row>
    <row r="58" spans="2:6" ht="17" thickBot="1" x14ac:dyDescent="0.25">
      <c r="B58" s="125" t="s">
        <v>234</v>
      </c>
      <c r="C58" s="125"/>
      <c r="D58" s="125"/>
      <c r="E58" s="125"/>
      <c r="F58" s="125"/>
    </row>
    <row r="59" spans="2:6" ht="17" thickBot="1" x14ac:dyDescent="0.25">
      <c r="B59" s="26" t="s">
        <v>0</v>
      </c>
      <c r="C59" s="32" t="s">
        <v>79</v>
      </c>
      <c r="D59" s="32" t="s">
        <v>78</v>
      </c>
      <c r="E59" s="32" t="s">
        <v>77</v>
      </c>
      <c r="F59" s="33" t="s">
        <v>211</v>
      </c>
    </row>
    <row r="60" spans="2:6" ht="32" x14ac:dyDescent="0.2">
      <c r="B60" s="36">
        <v>1</v>
      </c>
      <c r="C60" s="29" t="s">
        <v>63</v>
      </c>
      <c r="D60" s="29" t="s">
        <v>62</v>
      </c>
      <c r="E60" s="29" t="s">
        <v>206</v>
      </c>
      <c r="F60" s="79"/>
    </row>
    <row r="61" spans="2:6" ht="32" x14ac:dyDescent="0.2">
      <c r="B61" s="36">
        <f t="shared" si="0"/>
        <v>2</v>
      </c>
      <c r="C61" s="29" t="s">
        <v>61</v>
      </c>
      <c r="D61" s="29" t="s">
        <v>60</v>
      </c>
      <c r="E61" s="29" t="s">
        <v>207</v>
      </c>
      <c r="F61" s="79"/>
    </row>
    <row r="62" spans="2:6" ht="32" x14ac:dyDescent="0.2">
      <c r="B62" s="36">
        <f t="shared" si="0"/>
        <v>3</v>
      </c>
      <c r="C62" s="29" t="s">
        <v>63</v>
      </c>
      <c r="D62" s="29" t="s">
        <v>62</v>
      </c>
      <c r="E62" s="29" t="s">
        <v>206</v>
      </c>
      <c r="F62" s="79"/>
    </row>
    <row r="63" spans="2:6" ht="32" x14ac:dyDescent="0.2">
      <c r="B63" s="36">
        <f t="shared" si="0"/>
        <v>4</v>
      </c>
      <c r="C63" s="29" t="s">
        <v>61</v>
      </c>
      <c r="D63" s="29" t="s">
        <v>60</v>
      </c>
      <c r="E63" s="29" t="s">
        <v>207</v>
      </c>
      <c r="F63" s="79"/>
    </row>
    <row r="64" spans="2:6" ht="32" x14ac:dyDescent="0.2">
      <c r="B64" s="36">
        <f t="shared" si="0"/>
        <v>5</v>
      </c>
      <c r="C64" s="29" t="s">
        <v>63</v>
      </c>
      <c r="D64" s="29" t="s">
        <v>62</v>
      </c>
      <c r="E64" s="29" t="s">
        <v>206</v>
      </c>
      <c r="F64" s="79"/>
    </row>
    <row r="65" spans="2:7" ht="32" x14ac:dyDescent="0.2">
      <c r="B65" s="36">
        <f t="shared" si="0"/>
        <v>6</v>
      </c>
      <c r="C65" s="29" t="s">
        <v>61</v>
      </c>
      <c r="D65" s="29" t="s">
        <v>60</v>
      </c>
      <c r="E65" s="29" t="s">
        <v>207</v>
      </c>
      <c r="F65" s="79"/>
    </row>
    <row r="66" spans="2:7" ht="32" x14ac:dyDescent="0.2">
      <c r="B66" s="36">
        <f t="shared" si="0"/>
        <v>7</v>
      </c>
      <c r="C66" s="29" t="s">
        <v>63</v>
      </c>
      <c r="D66" s="29" t="s">
        <v>62</v>
      </c>
      <c r="E66" s="29" t="s">
        <v>206</v>
      </c>
      <c r="F66" s="79"/>
    </row>
    <row r="67" spans="2:7" ht="33" thickBot="1" x14ac:dyDescent="0.25">
      <c r="B67" s="37">
        <f t="shared" si="0"/>
        <v>8</v>
      </c>
      <c r="C67" s="30" t="s">
        <v>61</v>
      </c>
      <c r="D67" s="30" t="s">
        <v>60</v>
      </c>
      <c r="E67" s="29" t="s">
        <v>207</v>
      </c>
      <c r="F67" s="81"/>
    </row>
    <row r="68" spans="2:7" ht="15" customHeight="1" thickBot="1" x14ac:dyDescent="0.25">
      <c r="B68" s="124" t="s">
        <v>210</v>
      </c>
      <c r="C68" s="124"/>
      <c r="D68" s="124"/>
      <c r="E68" s="75" t="s">
        <v>216</v>
      </c>
      <c r="F68" s="77" t="e">
        <f>AVERAGE(F60:F67)</f>
        <v>#DIV/0!</v>
      </c>
    </row>
    <row r="69" spans="2:7" ht="16" thickBot="1" x14ac:dyDescent="0.25"/>
    <row r="70" spans="2:7" ht="17" thickBot="1" x14ac:dyDescent="0.25">
      <c r="B70" s="126" t="s">
        <v>235</v>
      </c>
      <c r="C70" s="126"/>
      <c r="D70" s="126"/>
      <c r="E70" s="126"/>
      <c r="F70" s="126"/>
    </row>
    <row r="71" spans="2:7" ht="49" thickBot="1" x14ac:dyDescent="0.25">
      <c r="B71" s="73" t="s">
        <v>0</v>
      </c>
      <c r="C71" s="74" t="s">
        <v>80</v>
      </c>
      <c r="D71" s="74" t="s">
        <v>78</v>
      </c>
      <c r="E71" s="74" t="s">
        <v>218</v>
      </c>
      <c r="F71" s="73" t="s">
        <v>236</v>
      </c>
      <c r="G71" s="3"/>
    </row>
    <row r="72" spans="2:7" ht="30" x14ac:dyDescent="0.2">
      <c r="B72" s="35">
        <v>1</v>
      </c>
      <c r="C72" s="72" t="s">
        <v>81</v>
      </c>
      <c r="D72" s="72" t="s">
        <v>237</v>
      </c>
      <c r="E72" s="72" t="s">
        <v>174</v>
      </c>
      <c r="F72" s="82"/>
      <c r="G72" s="3"/>
    </row>
    <row r="73" spans="2:7" ht="45" x14ac:dyDescent="0.2">
      <c r="B73" s="36">
        <f>+B72+1</f>
        <v>2</v>
      </c>
      <c r="C73" s="70" t="s">
        <v>82</v>
      </c>
      <c r="D73" s="70" t="s">
        <v>238</v>
      </c>
      <c r="E73" s="70" t="s">
        <v>173</v>
      </c>
      <c r="F73" s="83"/>
      <c r="G73" s="3"/>
    </row>
    <row r="74" spans="2:7" ht="60" x14ac:dyDescent="0.2">
      <c r="B74" s="36">
        <f t="shared" ref="B74:B79" si="1">+B73+1</f>
        <v>3</v>
      </c>
      <c r="C74" s="70" t="s">
        <v>208</v>
      </c>
      <c r="D74" s="70" t="s">
        <v>239</v>
      </c>
      <c r="E74" s="70" t="s">
        <v>173</v>
      </c>
      <c r="F74" s="83"/>
      <c r="G74" s="3"/>
    </row>
    <row r="75" spans="2:7" ht="30" x14ac:dyDescent="0.2">
      <c r="B75" s="36">
        <f t="shared" si="1"/>
        <v>4</v>
      </c>
      <c r="C75" s="70" t="s">
        <v>83</v>
      </c>
      <c r="D75" s="70" t="s">
        <v>240</v>
      </c>
      <c r="E75" s="70" t="s">
        <v>173</v>
      </c>
      <c r="F75" s="83"/>
      <c r="G75" s="3"/>
    </row>
    <row r="76" spans="2:7" ht="30" x14ac:dyDescent="0.2">
      <c r="B76" s="36">
        <f t="shared" si="1"/>
        <v>5</v>
      </c>
      <c r="C76" s="70" t="s">
        <v>84</v>
      </c>
      <c r="D76" s="70" t="s">
        <v>241</v>
      </c>
      <c r="E76" s="70" t="s">
        <v>173</v>
      </c>
      <c r="F76" s="83"/>
      <c r="G76" s="3"/>
    </row>
    <row r="77" spans="2:7" ht="30" x14ac:dyDescent="0.2">
      <c r="B77" s="36">
        <f t="shared" si="1"/>
        <v>6</v>
      </c>
      <c r="C77" s="70" t="s">
        <v>85</v>
      </c>
      <c r="D77" s="70" t="s">
        <v>242</v>
      </c>
      <c r="E77" s="70" t="s">
        <v>173</v>
      </c>
      <c r="F77" s="83"/>
      <c r="G77" s="3"/>
    </row>
    <row r="78" spans="2:7" ht="30" x14ac:dyDescent="0.2">
      <c r="B78" s="36">
        <f t="shared" si="1"/>
        <v>7</v>
      </c>
      <c r="C78" s="70" t="s">
        <v>86</v>
      </c>
      <c r="D78" s="70" t="s">
        <v>243</v>
      </c>
      <c r="E78" s="70" t="s">
        <v>173</v>
      </c>
      <c r="F78" s="83"/>
      <c r="G78" s="3"/>
    </row>
    <row r="79" spans="2:7" ht="31" thickBot="1" x14ac:dyDescent="0.25">
      <c r="B79" s="37">
        <f t="shared" si="1"/>
        <v>8</v>
      </c>
      <c r="C79" s="71" t="s">
        <v>87</v>
      </c>
      <c r="D79" s="71" t="s">
        <v>244</v>
      </c>
      <c r="E79" s="71" t="s">
        <v>173</v>
      </c>
      <c r="F79" s="84"/>
      <c r="G79" s="3"/>
    </row>
    <row r="80" spans="2:7" ht="15" customHeight="1" thickBot="1" x14ac:dyDescent="0.25">
      <c r="B80" s="124" t="s">
        <v>209</v>
      </c>
      <c r="C80" s="124"/>
      <c r="D80" s="124"/>
      <c r="E80" s="75" t="s">
        <v>217</v>
      </c>
      <c r="F80" s="76">
        <f>SUM(F72:F79)</f>
        <v>0</v>
      </c>
    </row>
  </sheetData>
  <mergeCells count="14">
    <mergeCell ref="B80:D80"/>
    <mergeCell ref="B3:F3"/>
    <mergeCell ref="B18:F18"/>
    <mergeCell ref="B70:F70"/>
    <mergeCell ref="B8:F8"/>
    <mergeCell ref="B13:F13"/>
    <mergeCell ref="B16:D16"/>
    <mergeCell ref="B11:D11"/>
    <mergeCell ref="B6:D6"/>
    <mergeCell ref="B46:F46"/>
    <mergeCell ref="B58:F58"/>
    <mergeCell ref="B56:D56"/>
    <mergeCell ref="B44:D44"/>
    <mergeCell ref="B68:D68"/>
  </mergeCells>
  <printOptions horizontalCentered="1"/>
  <pageMargins left="0.23622047244094491" right="0.23622047244094491" top="0.15748031496062992" bottom="0.15748031496062992" header="0" footer="0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Příloha 4 - Nabídková cena </vt:lpstr>
      <vt:lpstr>Příloha 5 - Kvalita</vt:lpstr>
      <vt:lpstr>'Příloha 4 - Nabídková cena '!Oblast_tisku</vt:lpstr>
      <vt:lpstr>'Příloha 5 - Kvalita'!Oblast_tisku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Sladek</dc:creator>
  <cp:lastModifiedBy>KK</cp:lastModifiedBy>
  <cp:lastPrinted>2024-12-15T00:46:30Z</cp:lastPrinted>
  <dcterms:created xsi:type="dcterms:W3CDTF">2024-01-12T13:57:05Z</dcterms:created>
  <dcterms:modified xsi:type="dcterms:W3CDTF">2025-01-09T10:44:36Z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2024-04-23T10:32:17Z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5082a4df-1f11-44b3-9dfc-a3a799d4af89</vt:lpwstr>
  </property>
  <property fmtid="{D5CDD505-2E9C-101B-9397-08002B2CF9AE}" pid="8" name="MSIP_Label_8d01bb0b-c2f5-4fc4-bac5-774fe7d62679_ContentBits">
    <vt:lpwstr>0</vt:lpwstr>
  </property>
</Properties>
</file>