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P:\25-014-04 TSHK_Oprava komunikace v ul. Severní\_PD\D.1.12 Soupis prací\"/>
    </mc:Choice>
  </mc:AlternateContent>
  <bookViews>
    <workbookView xWindow="0" yWindow="0" windowWidth="0" windowHeight="0"/>
  </bookViews>
  <sheets>
    <sheet name="Rekapitulace" sheetId="4" r:id="rId1"/>
    <sheet name="SO001" sheetId="2" r:id="rId2"/>
    <sheet name="SO101" sheetId="3" r:id="rId3"/>
  </sheets>
  <calcPr/>
</workbook>
</file>

<file path=xl/calcChain.xml><?xml version="1.0" encoding="utf-8"?>
<calcChain xmlns="http://schemas.openxmlformats.org/spreadsheetml/2006/main">
  <c i="4" l="1" r="C7"/>
  <c r="C6"/>
  <c r="E11"/>
  <c r="D11"/>
  <c r="C11"/>
  <c r="E10"/>
  <c r="D10"/>
  <c r="C10"/>
  <c i="3" r="I3"/>
  <c r="I245"/>
  <c r="O330"/>
  <c r="I330"/>
  <c r="O326"/>
  <c r="I326"/>
  <c r="O322"/>
  <c r="I322"/>
  <c r="O318"/>
  <c r="I318"/>
  <c r="O314"/>
  <c r="I314"/>
  <c r="O310"/>
  <c r="I310"/>
  <c r="O306"/>
  <c r="I306"/>
  <c r="O302"/>
  <c r="I302"/>
  <c r="O298"/>
  <c r="I298"/>
  <c r="O294"/>
  <c r="I294"/>
  <c r="O290"/>
  <c r="I290"/>
  <c r="O286"/>
  <c r="I286"/>
  <c r="O282"/>
  <c r="I282"/>
  <c r="O278"/>
  <c r="I278"/>
  <c r="O274"/>
  <c r="I274"/>
  <c r="O270"/>
  <c r="I270"/>
  <c r="O266"/>
  <c r="I266"/>
  <c r="O262"/>
  <c r="I262"/>
  <c r="O258"/>
  <c r="I258"/>
  <c r="O254"/>
  <c r="I254"/>
  <c r="O250"/>
  <c r="I250"/>
  <c r="O246"/>
  <c r="I246"/>
  <c r="I232"/>
  <c r="O241"/>
  <c r="I241"/>
  <c r="O237"/>
  <c r="I237"/>
  <c r="O233"/>
  <c r="I233"/>
  <c r="I151"/>
  <c r="O228"/>
  <c r="I228"/>
  <c r="O224"/>
  <c r="I224"/>
  <c r="O220"/>
  <c r="I220"/>
  <c r="O216"/>
  <c r="I216"/>
  <c r="O212"/>
  <c r="I212"/>
  <c r="O208"/>
  <c r="I208"/>
  <c r="O204"/>
  <c r="I204"/>
  <c r="O200"/>
  <c r="I200"/>
  <c r="O196"/>
  <c r="I196"/>
  <c r="O192"/>
  <c r="I192"/>
  <c r="O188"/>
  <c r="I188"/>
  <c r="O184"/>
  <c r="I184"/>
  <c r="O180"/>
  <c r="I180"/>
  <c r="O176"/>
  <c r="I176"/>
  <c r="O172"/>
  <c r="I172"/>
  <c r="O168"/>
  <c r="I168"/>
  <c r="O164"/>
  <c r="I164"/>
  <c r="O160"/>
  <c r="I160"/>
  <c r="O156"/>
  <c r="I156"/>
  <c r="O152"/>
  <c r="I152"/>
  <c r="I142"/>
  <c r="O147"/>
  <c r="I147"/>
  <c r="O143"/>
  <c r="I143"/>
  <c r="I37"/>
  <c r="O138"/>
  <c r="I138"/>
  <c r="O134"/>
  <c r="I134"/>
  <c r="O130"/>
  <c r="I130"/>
  <c r="O126"/>
  <c r="I126"/>
  <c r="O122"/>
  <c r="I122"/>
  <c r="O118"/>
  <c r="I118"/>
  <c r="O114"/>
  <c r="I114"/>
  <c r="O110"/>
  <c r="I110"/>
  <c r="O106"/>
  <c r="I106"/>
  <c r="O102"/>
  <c r="I102"/>
  <c r="O98"/>
  <c r="I98"/>
  <c r="O94"/>
  <c r="I94"/>
  <c r="O90"/>
  <c r="I90"/>
  <c r="O86"/>
  <c r="I86"/>
  <c r="O82"/>
  <c r="I82"/>
  <c r="O78"/>
  <c r="I78"/>
  <c r="O74"/>
  <c r="I74"/>
  <c r="O70"/>
  <c r="I70"/>
  <c r="O66"/>
  <c r="I66"/>
  <c r="O62"/>
  <c r="I62"/>
  <c r="O58"/>
  <c r="I58"/>
  <c r="O54"/>
  <c r="I54"/>
  <c r="O50"/>
  <c r="I50"/>
  <c r="O46"/>
  <c r="I46"/>
  <c r="O42"/>
  <c r="I42"/>
  <c r="O38"/>
  <c r="I38"/>
  <c r="I8"/>
  <c r="O33"/>
  <c r="I33"/>
  <c r="O29"/>
  <c r="I29"/>
  <c r="O25"/>
  <c r="I25"/>
  <c r="O21"/>
  <c r="I21"/>
  <c r="O17"/>
  <c r="I17"/>
  <c r="O13"/>
  <c r="I13"/>
  <c r="O9"/>
  <c r="I9"/>
  <c i="2" r="I3"/>
  <c r="I8"/>
  <c r="O29"/>
  <c r="I29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<sst xmlns="http://schemas.openxmlformats.org/spreadsheetml/2006/main">
  <si>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</si>
  <si>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</si>
  <si>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</si>
  <si>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25-014-04 - Oprava komunikace Severní v úseku mezi ul. Pouchovská - Gagarinova v Hradci Králové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</si>
  <si>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</si>
  <si>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</si>
  <si>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</si>
  <si>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</si>
  <si>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</si>
  <si>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</si>
  <si>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</si>
  <si>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SO001</t>
  </si>
  <si>
    <t>Všeobecné a ostatní náklady</t>
  </si>
  <si>
    <t>SO101</t>
  </si>
  <si>
    <t>Komunikace</t>
  </si>
  <si>
    <t>Soupis prací objektu</t>
  </si>
  <si>
    <t>S</t>
  </si>
  <si>
    <t>Stavba:</t>
  </si>
  <si>
    <t>25-014-04</t>
  </si>
  <si>
    <t>Oprava komunikace Severní v úseku mezi ul. Pouchovská - Gagarinova v Hradci Králové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</si>
  <si>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</si>
  <si>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</si>
  <si>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</si>
  <si>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</si>
  <si>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</si>
  <si>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</si>
  <si>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</si>
  <si>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</si>
  <si>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</si>
  <si>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</si>
  <si>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</si>
  <si>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</si>
  <si>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</si>
  <si>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</si>
  <si>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</si>
  <si>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</si>
  <si>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</si>
  <si>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02610</t>
  </si>
  <si>
    <t>ZKOUŠENÍ KONSTRUKCÍ A PRACÍ ZKUŠEBNOU ZHOTOVITELE</t>
  </si>
  <si>
    <t>KPL</t>
  </si>
  <si>
    <t>OTSKP ~ 2025</t>
  </si>
  <si>
    <t>PP</t>
  </si>
  <si>
    <t xml:space="preserve">SZZ na zemní pláni, zjištění CBRsat    _x000d_
SZZ na ŠD</t>
  </si>
  <si>
    <t>VV</t>
  </si>
  <si>
    <t>1 = 1,000 [A]</t>
  </si>
  <si>
    <t>TS</t>
  </si>
  <si>
    <t>Položka zahrnuje:
- veškeré náklady spojené s objednatelem požadovanými zkouškami
Položka nezahrnuje:
- x</t>
  </si>
  <si>
    <t>02720</t>
  </si>
  <si>
    <t/>
  </si>
  <si>
    <t>POMOC PRÁCE ZŘÍZ NEBO ZAJIŠŤ REGULACI A OCHRANU DOPRAVY</t>
  </si>
  <si>
    <t>Úhrnná částka musí obsahovat veškeré náklady na dočasné úpravy a regulaci dopravy na staveništi a nezbytné značení a opatření vyplývající z požadavků BOZP na staveništi. Po dobu realizace stavby zajištěn přístup k objektům pro požární techniku, policii, záchranné služby._x000d_
Provádění stavby po jednotlivých etapách dle přílohy D.1.9.</t>
  </si>
  <si>
    <t>Položka zahrnuje:
- veškeré náklady spojené s objednatelem požadovanými zařízeními
Položka nezahrnuje:
- x</t>
  </si>
  <si>
    <t>02730</t>
  </si>
  <si>
    <t>POMOC PRÁCE ZŘÍZ NEBO ZAJIŠŤ OCHRANU INŽENÝRSKÝCH SÍTÍ</t>
  </si>
  <si>
    <t>Zajištění inženýrských sítí během realizace stavby dle požadavků správců. Nutné vytyčení všech podzemních sítí s protokolárním zápisem příslušných správců. Přesnou polohu podzemních vedení ověřit ručně kopanými sondami. Zajištění stavby proti škodám na okolních pozemcích a objektech.</t>
  </si>
  <si>
    <t>Položka zahrnuje:
- veškeré náklady spojené s ochranou inženýrských sítí
Položka nezahrnuje:
- x</t>
  </si>
  <si>
    <t>02910</t>
  </si>
  <si>
    <t>OSTATNÍ POŽADAVKY - ZEMĚMĚŘICKÁ MĚŘENÍ VE VÝSTAVBĚ</t>
  </si>
  <si>
    <t>Zaměření skutečného provedení _x000d_
Předpoklad 3x tištěné paré + v elektronické podobě ve formátu *.pdf v rozsahu dle požadavků objednatele.</t>
  </si>
  <si>
    <t>Položka zahrnuje:
 - náklady na veškeré zeměměřické práce, což jsou především všechny vytyčovací práce, včetně vytyčení stávajících podzemních vedení a vytyčení prostorové polohy a obvodu stavby, veškeré měřičské práce jako jsou kontrolní a ověřovací měření, měření pro výpočet kubatur, měření geometrických parametrů stavby, měření posunů a přetvoření, tvorba a údržba základních měřických a vytyčovacích sítí a mikrosítí.
- veškeré náklady spojené s objednatelem požadovanými pracemi
Položka nezahrnuje:
- x
Způsob stanovení:
- pro stanovení orientační investorské ceny určete jednotkovou cenu jako 1% předpokládané ceny stavby</t>
  </si>
  <si>
    <t>02944</t>
  </si>
  <si>
    <t>OSTAT POŽADAVKY - DOKUMENTACE SKUTEČ PROVEDENÍ V DIGIT FORMĚ</t>
  </si>
  <si>
    <t>Dokumentace skutečného provedení stavby. Výkresy a související písemnosti zhotovené stavby potřebné pro evidenci pozemní komunikace. Výkresy odchylek a změn stavby oproti VD-ZDS. Ověření podpisem odpovědného zástupce zhotovitele a správce stavby._x000d_
Součástí dokladů budou při předání veškeré atesty, prohlášení o shodě, certifikáty na použité materiály, výrobky, protokoly o provedení zkoušek,_x000d_
Předpoklad 3x tištěné paré + v elektronické podobě ve formátu *.pdf v rozsahu dle požadavků objednatele.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</si>
  <si>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</si>
  <si>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02991</t>
  </si>
  <si>
    <t>OSTATNÍ POŽADAVKY - INFORMAČNÍ TABULE</t>
  </si>
  <si>
    <t>KUS</t>
  </si>
  <si>
    <t>Informační tabule s údaji o stavebníkovi, zhotoviteli, projektantovi, koordinátorovi BOZP, osazeno na místě stavby po dobu stavby, předpokládaný rozměr 1,0x1,5 m._x000d_
Vše dle požadavků objednatele, včetně projednání o umístění._x000d_
Vč. výroby, dodání, montáže a demontáže.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</si>
  <si>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</si>
  <si>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014102</t>
  </si>
  <si>
    <t>1</t>
  </si>
  <si>
    <t>POPLATKY ZA SKLÁDKU</t>
  </si>
  <si>
    <t>T</t>
  </si>
  <si>
    <t>Zemina ze sanace aktivní zóny_x000d_
Položka bude čerpána v případě nesplnění požadavku únosnosti na pláni zemního tělesa Edef,2 = min. 45 MPa._x000d_
Přepočtový koeficient 2,00 t/m3</t>
  </si>
  <si>
    <t>pol. č. 17120.1 620,00*2,00 = 1240,000 [A]</t>
  </si>
  <si>
    <t>Položka zahrnuje:
- veškeré poplatky provozovateli skládky související s uložením odpadu na skládce.
Položka nezahrnuje:
- x</t>
  </si>
  <si>
    <t>2</t>
  </si>
  <si>
    <t>Drn
Přepočtový koeficient 2,00 t/m3</t>
  </si>
  <si>
    <t>pol. č. 17120.2 215,255*2,00 = 430,510 [A]</t>
  </si>
  <si>
    <t>014112</t>
  </si>
  <si>
    <t>POPLATKY ZA SKLÁDKU TYP S-IO (INERTNÍ ODPAD)</t>
  </si>
  <si>
    <t>Nestmelené podkladní vrstvy z ŠD a ŠP_x000d_
Přepočtový koeficient 2,20 t/m3</t>
  </si>
  <si>
    <t>pol. č. 11332.1 145,392*2,2 = 319,862 [A]_x000d_
pol. č. 11332.2 528,333*2,2 = 1162,333 [B]_x000d_
Celkové množství = 1482,195</t>
  </si>
  <si>
    <t>014122</t>
  </si>
  <si>
    <t>POPLATKY ZA SKLÁDKU TYP S-OO (OSTATNÍ ODPAD)</t>
  </si>
  <si>
    <t>Betony a bet. sutě (betonový kryt, dlažba, obruby vč. lože a lože dvoulinky)_x000d_
Přepočtový koeficient 2,30 t/m3</t>
  </si>
  <si>
    <t>pol. č. 11315 7,788*2,30 = 17,912 [A]_x000d_
pol. č. 11348.2 28,178*2,30 = 64,809 [B]_x000d_
pol. č. 11351 287,47*0,05*2,30 = 33,059 [C]_x000d_
pol. č. 11352 85,05*0,10*2,30 = 19,562 [D]_x000d_
pol. č. 11353 1316,04*0,05*2,30 = 151,345 [E]_x000d_
pol. č. 11356 1299,69*0,05*2,30 = 149,464 [F]_x000d_
Celkové množství = 436,151</t>
  </si>
  <si>
    <t>014132</t>
  </si>
  <si>
    <t>POPLATKY ZA SKLÁDKU TYP S-NO (NEBEZPEČNÝ ODPAD)</t>
  </si>
  <si>
    <t>Odbouraný penetrační makadam - ZAS-T2_x000d_
Přepočtový koeficient 2,50 t/m3</t>
  </si>
  <si>
    <t>pol. č. 11333 160,259*2,5 = 400,648 [A]</t>
  </si>
  <si>
    <t>Odfrézované asfaltobetonové souvrství - ZAS-T1
Přepočtový koeficient 2,50 t/m3</t>
  </si>
  <si>
    <t>pol. č. 11372 508,584*2,5 = 1271,460 [A]</t>
  </si>
  <si>
    <t>014211</t>
  </si>
  <si>
    <t>POPLATKY ZA ZEMNÍK - ORNICE</t>
  </si>
  <si>
    <t>M3</t>
  </si>
  <si>
    <t>Nákup zeminy pro ohumusování</t>
  </si>
  <si>
    <t>pol. č. 18232 1418,26*0,15 = 212,739 [A]</t>
  </si>
  <si>
    <t>Položka zahrnuje:
- veškeré poplatky majiteli zemníku související s nákupem zeminy (nikoliv s otvírkou zemníku)
Položka nezahrnuje:
- x</t>
  </si>
  <si>
    <t>Zemní práce</t>
  </si>
  <si>
    <t>11130</t>
  </si>
  <si>
    <t>SEJMUTÍ DRNU</t>
  </si>
  <si>
    <t>M2</t>
  </si>
  <si>
    <t>Sejmutí drnu v zelených pásech v tl. 0,15 m_x000d_
Včetně naložení, odvozu a uložení na skládku odpadu</t>
  </si>
  <si>
    <t>levá strana 285,18+135,43+130,66+250,10+45,26 = 846,630 [A]_x000d_
pravá strana 73,62+11,85+44,92+2,76+119,23+127,03+86,99+70,31+29,18+22,51 = 588,400 [B]_x000d_
Celkové množství = 1435,030</t>
  </si>
  <si>
    <t xml:space="preserve">Položka zahrnuje:
- vodorovnou dopravu  a uložení na skládku
Položka nezahrnuje:
- x</t>
  </si>
  <si>
    <t>11315</t>
  </si>
  <si>
    <t>ODSTRANĚNÍ KRYTU ZPEVNĚNÝCH PLOCH Z BETONU</t>
  </si>
  <si>
    <t>Vybourání betonové desky v předpokládané tl. 0,15 m v křížení s ÚK vpravo v km 0,350 10_x000d_
Vč. naložení, odvozu a uložení na skládku odpadu</t>
  </si>
  <si>
    <t>51,92*0,15 = 7,788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</si>
  <si>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</si>
  <si>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11332</t>
  </si>
  <si>
    <t>ODSTRANĚNÍ PODKLADŮ ZPEVNĚNÝCH PLOCH Z KAMENIVA NESTMELENÉHO</t>
  </si>
  <si>
    <t>Odstranění nestmeleného podkladu z ŠD a ŠP v ploše chodníku / nástupišť a prostoru pro popelnice až na úroveň zemní pláně v průměrné tl. 0,24 m_x000d_
Vč. naložení, odvozu a uložení na skládku odpadu</t>
  </si>
  <si>
    <t>pol. č. 56334 605,80*0,24 = 145,392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</si>
  <si>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</si>
  <si>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Odstranění nestmeleného podkladu z ŠD a ŠP v ploše BUS zastávek a sanace až na úroveň zemní pláně v průměrné tl. 0,38 m (BUS zastávky), 0,26 m (sanace vozovky) a 0,33 m (křížení s ÚK vpravo v km 0,350 10)_x000d_
Sanace bude čerpána v případě zdegradovaných podkladních vrstev.
Vč. naložení, odvozu a uložení na skládku odpadu</t>
  </si>
  <si>
    <t>část pol. č. 56333.1 a 56333.2 - průměr (441,75+418,00)/2*0,38 = 163,353 [A]_x000d_
sanace - odhad cca 20 % z celkové plochy 1240,00*0,26 = 322,400 [B]_x000d_
sanace - křížení s ÚK vpravo v km 0,350 10 65,00*0,33 = 21,450 [C]_x000d_
pol. č. 17380 21,13 = 21,130 [D]_x000d_
Celkové množství = 528,333</t>
  </si>
  <si>
    <t>11333</t>
  </si>
  <si>
    <t>ODSTRANĚNÍ PODKLADU ZPEVNĚNÝCH PLOCH S ASFALT POJIVEM</t>
  </si>
  <si>
    <t>Odbourání penetračního makadamu v ploše BUS zastávek a sanace v průměrné tl. 0,11 m_x000d_
Sanace bude čerpána v případě zdegradovaných podkladních vrstev._x000d_
Vč. naložení, odvozu a uložení na skládku odpadu</t>
  </si>
  <si>
    <t>část pol. č. 574E68 (40,50+47,70+40,50+47,70+40,50+1240,00)*0,11 = 160,259 [A]</t>
  </si>
  <si>
    <t>11348</t>
  </si>
  <si>
    <t>ODSTRANĚNÍ KRYTU ZPEVNĚNÝCH PLOCH Z DLAŽDIC VČETNĚ PODKLADU</t>
  </si>
  <si>
    <t>Odstranění betonových dlaždic o rozměru 0,30/0,30 m a tl. 0,04 m vč. lože tl. 0,04 m_x000d_
Odstranění betonové dlažby a reliefní dlažby (signální a varovné pásy) o rozměru 0,20/0,10 m a tl. 0,08 m vč. lože tl. 0,04 m_x000d_
Vč. očištění, napaletování, naložení, odvozu a uložení na skládku TSHK (lože na skládku odpadu)</t>
  </si>
  <si>
    <t>bet. dlaždice _x000d_
levá strana (3,21+101,20+3,32+3,38+2,40+100,43+1,20+1,31+99,00)*0,08 = 25,236 [B]_x000d_
pravá strana (102,41+1,73)*0,08 = 8,331 [C]_x000d_
bet. dlažba _x000d_
levá strana (2,00+2,87+2,00+2,00+3,07)*0,12 = 1,433 [E]_x000d_
pravá strana (26,40+2,00+3,15+2,00+2,00)*0,12 = 4,266 [F]_x000d_
Celkové množství = 39,266</t>
  </si>
  <si>
    <t>Odstranění betonových dlaždic o rozměru 0,30/0,30 m a tl. 0,04 m vč. lože tl. 0,04 m_x000d_
Odstranění betonové dlažby a reliéfní dlažby (signální a varovné pásy) o rozměru 0,20/0,10 m a tl. 0,08 m vč. lože tl. 0,04 m
Vč. naložení, odvozu a uložení na skládku odpadu</t>
  </si>
  <si>
    <t>bet. dlaždice _x000d_
levá strana (1,29+1,18)*0,08 = 0,198 [B]_x000d_
pravá strana (0,55+127,05+1,10+3,75+111,93+8,47+7,33+6,20+4,82)*0,08 = 21,696 [C]_x000d_
bet. dlažba _x000d_
levá strana (11,47+7,46+8,51+4,53+4,59+1,60+1,60+2,13+3,25+3,07)*0,12 = 5,785 [E]_x000d_
pravá strana 4,16*0,12 = 0,499 [F]_x000d_
Celkové množství = 28,178</t>
  </si>
  <si>
    <t>11351</t>
  </si>
  <si>
    <t>ODSTRANĚNÍ ZÁHONOVÝCH OBRUBNÍKŮ</t>
  </si>
  <si>
    <t>M</t>
  </si>
  <si>
    <t>Vybourání bet. záhonových obrubníků š. 0,05 m vč. bet. lože_x000d_
Vč. naložení, odvozu a uložení na skládku odpadu</t>
  </si>
  <si>
    <t>levá strana 7,25+5,38+4,60+1,61+7,86+1,00+1,63*3+7,30+4,51+3,13+5,00+3,13+5,40+6,39+3,00+1,53*2+6,77+1,65*3+7,25+1,00+1,69*3+7,26+1,59+1,12+1,98+1,56*2+1,56+1,00+2,13+2,20+5,50+2,20+9,25+1,36+4,00+1,31*2+1,39+1,37+1,44+1,42+1,80+2,25+5,50+2,00+5,97+1,44+1,00+0,68+1,68+1,00+2,05+1,45+1,42+2,25+1,26+2,11+5,47+2,06+2,33+1,73+3,56+3,08+5,31+3,23+1,80 = 213,490 [A]_x000d_
pravá strana 3,23+3,90+1,35*2+1,35*2+3,00*2+1,98+1,55+1,53*2+1,54+1,48+1,00+1,47+1,36+0,70+18,49+1,43+1,42+1,20+0,60+2,17+3,89+3,12+4,68+2,38+1,93 = 73,980 [B]_x000d_
Celkové množství = 287,470</t>
  </si>
  <si>
    <t>11352</t>
  </si>
  <si>
    <t>ODSTRANĚNÍ CHODNÍKOVÝCH A SILNIČNÍCH OBRUBNÍKŮ BETONOVÝCH</t>
  </si>
  <si>
    <t>Vybourání bet. silničních obrubníků š. 0,15 m vč. bet. lože_x000d_
Vč. naložení, odvozu a uložení na skládku odpadu</t>
  </si>
  <si>
    <t>levá strana 36,26+3,93+2,96+2,84+3,93 = 49,920 [A]_x000d_
pravá strana 35,13 = 35,130 [B]_x000d_
Celkové množství = 85,050</t>
  </si>
  <si>
    <t>11353</t>
  </si>
  <si>
    <t>ODSTRANĚNÍ CHODNÍKOVÝCH KAMENNÝCH OBRUBNÍKŮ</t>
  </si>
  <si>
    <t>Vybourání kam. obrubníků (krajníků) š. 0,15 m vč. bet. lože_x000d_
Vč. očištění, napaletování, naložení, odvozu a uložení na skládku TSHK (lože na skládku odpadu)</t>
  </si>
  <si>
    <t>levá strana 184,46+105,43+122,76+169,35+28,62 = 610,620 [A]_x000d_
pravá strana 22,70+244,74+49,63+95,16+122,79+76,69+55,10+20,83+17,78 = 705,420 [B]_x000d_
Celkové množství = 1316,040</t>
  </si>
  <si>
    <t>11356</t>
  </si>
  <si>
    <t>ODSTRANĚNÍ OBRUB Z DLAŽEBNÍCH KOSTEK DVOJITÝCH</t>
  </si>
  <si>
    <t>Vybourání dvoulinky z žulových kostek K10 vč. bet. lože_x000d_
Vč. očištění, naložení, odvozu a uložení na mezideponii pro zpětné použití</t>
  </si>
  <si>
    <t>levá strana 204,72+117,57+207,47+41,92+28,62 = 600,300 [A]_x000d_
pravá strana 57,83+244,74+303,11+55,10+20,83+17,78 = 699,390 [B]_x000d_
Celkové množství = 1299,690</t>
  </si>
  <si>
    <t>11372</t>
  </si>
  <si>
    <t>FRÉZOVÁNÍ ZPEVNĚNÝCH PLOCH ASFALTOVÝCH</t>
  </si>
  <si>
    <t>Odfrézování asfaltobetonového souvrství ve formě reprofilace v průměrné tl. 0,08 m v celé ploše_x000d_
Včetně naložení, odvozu a uložení na skládku odpadu</t>
  </si>
  <si>
    <t>6357,30*0,08 = 508,584 [A]</t>
  </si>
  <si>
    <t>113763</t>
  </si>
  <si>
    <t>FRÉZOVÁNÍ DRÁŽKY PRŮŘEZU DO 300MM2 V ASFALTOVÉ VOZOVCE</t>
  </si>
  <si>
    <t>Frézování drážky pro asfaltovou zálivku o rozměru 0,012 x 0,025 m v napojení na asf. vozovku, podél bet. zastávkových panelů a podél dvoulinky</t>
  </si>
  <si>
    <t>v napojení 11,19+8,26+7,50+7,40+3,70+7,25+145,47+5,90+8,00+8,75+11,00+8,06+8,95+9,00 = 250,430 [A]_x000d_
podél bet. zastávkových panelů _x000d_
BUS zastávka - Dům L (vlevo) 2,45+14,00+2,45 = 18,900 [C]_x000d_
BUS zastávka - Dům L (vpravo) 2,45+18,00+2,45 = 22,900 [D]_x000d_
BUS zastávka - Sever střed (vlevo) 2,45+14,00+2,45 = 18,900 [E]_x000d_
BUS zastávka - Sever střed (vpravo) 2,45+18,00+2,45 = 22,900 [F]_x000d_
BUS zastávka - Sever 2,45+14,00+2,45 = 18,900 [G]_x000d_
podél dvoulinky - pol. č. 58222 _x000d_
levá strana 152,96/0,25+3,00+1,13+2,66+21,23+21,00+8,70 = 669,560 [I]_x000d_
pravá strana 176,59/0,25+21,30+21,06 = 748,720 [J]_x000d_
Celkové množství = 1771,210</t>
  </si>
  <si>
    <t>Položka zahrnuje:
- veškerou manipulaci s vybouranou sutí a s vybouranými hmotami vč. uložení na skládku.
Položka nezahrnuje:
- x</t>
  </si>
  <si>
    <t>12373</t>
  </si>
  <si>
    <t>ODKOP PRO SPOD STAVBU SILNIC A ŽELEZNIC TŘ. I</t>
  </si>
  <si>
    <t>Odkop zeminy pro sanaci aktivní zóny._x000d_
Vč. naložení, odvozu a uložení na skládku odpadu._x000d_
Položka bude čerpána v případě nesplnění požadavku únosnosti na zemní pláni Edef,2 = min. 45 MPa.</t>
  </si>
  <si>
    <t>pol. č. 21450 620,00 = 620,000 [A]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</si>
  <si>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</si>
  <si>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12573</t>
  </si>
  <si>
    <t>VYKOPÁVKY ZE ZEMNÍKŮ A SKLÁDEK TŘ. I</t>
  </si>
  <si>
    <t>Vykopávka, naložení a dovoz ornice ze zemníku na stavbu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</si>
  <si>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</si>
  <si>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17120</t>
  </si>
  <si>
    <t>ULOŽENÍ SYPANINY DO NÁSYPŮ A NA SKLÁDKY BEZ ZHUTNĚNÍ</t>
  </si>
  <si>
    <t>Zeminy ze sanace aktivní zóny</t>
  </si>
  <si>
    <t>pol. č. 12373 620,00 = 620,000 [A]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</si>
  <si>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</si>
  <si>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Sejmutý drn</t>
  </si>
  <si>
    <t>pol. č. 11130 1435,03*0,15 = 215,255 [A]</t>
  </si>
  <si>
    <t>17380</t>
  </si>
  <si>
    <t>ZEMNÍ KRAJNICE A DOSYPÁVKY Z NAKUPOVANÝCH MATERIÁLŮ</t>
  </si>
  <si>
    <t>Dosypávka pod chodníkem / nástupištěm u bet. zástávkových panelů a u silničních obrubníků_x000d_
ŠDB 0/32 GN_x000d_
Edef,2 = min. 50 MPa</t>
  </si>
  <si>
    <t>BUS zastávka - Dům L (vlevo) 15,00*0,11 = 1,650 [A]_x000d_
BUS zastávka - Dům L (vpravo) 20,00*0,11 = 2,200 [B]_x000d_
BUS zastávka - Sever střed (vlevo) 15,00*0,11 = 1,650 [C]_x000d_
BUS zastávka - Sever střed (vpravo) 19,00*0,11 = 2,090 [D]_x000d_
BUS zastávka - Sever 14,00*0,11 = 1,540 [E]_x000d_
Podél silničních obrubníků - odhad 200*0,06 = 12,000 [F]_x000d_
Celkové množství = 21,130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</si>
  <si>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</si>
  <si>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</si>
  <si>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</si>
  <si>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 xml:space="preserve">Urovnání a zahutnění zemní pláně do požadovaných sklonů_x000d_
Chodník / nástupiště a prostor pro popelnice - kompletní skladba _x000d_
Požadavky a výsledné parametry dle ČSN 73 6133   _x000d_
Edef,2 = min. 30 MPa</t>
  </si>
  <si>
    <t>pol. č. 56334 605,80 = 605,800 [A]</t>
  </si>
  <si>
    <t>Položka zahrnuje:
- úpravu pláně včetně vyrovnání výškových rozdílů. Míru zhutnění určuje projekt.
Položka nezahrnuje:
- x</t>
  </si>
  <si>
    <t xml:space="preserve">Urovnání a zahutnění zemní pláně do požadovaných sklonů_x000d_
BUS zastávky a sanace - kompletní skladba _x000d_
Požadavky a výsledné parametry dle ČSN 73 6133   _x000d_
Edef,2 = min. 45 MPa</t>
  </si>
  <si>
    <t>pol. č. 56333.2 1728,00 = 1728,000 [A]</t>
  </si>
  <si>
    <t>18232</t>
  </si>
  <si>
    <t>ROZPROSTŘENÍ ORNICE V ROVINĚ V TL DO 0,15M</t>
  </si>
  <si>
    <t>Ohumusování v tl. 0,15 m_x000d_
Nákup - viz pol. č. 014211_x000d_
Vykopávka, naložení a dovoz ornice ze zemníku na stavbu viz. pol. č. 12573</t>
  </si>
  <si>
    <t>levá strana 271,55+135,43+126,52+251,10+45,26 = 829,860 [A]_x000d_
pravá strana 73,62+11,85+44,92+2,76+119,23+127,03+86,99+70,31+29,18+22,51 = 588,400 [B]_x000d_
Celkové množství = 1418,260</t>
  </si>
  <si>
    <t>Položka zahrnuje:
- nutné přemístění ornice z dočasných skládek vzdálených do 50m
- rozprostření ornice v předepsané tloušťce v rovině a ve svahu do 1:5
Položka nezahrnuje:
- x</t>
  </si>
  <si>
    <t>18241</t>
  </si>
  <si>
    <t>ZALOŽENÍ TRÁVNÍKU RUČNÍM VÝSEVEM</t>
  </si>
  <si>
    <t>Výsev v množství 20 g/m2_x000d_
Hnojení cereritem 30 g/m2</t>
  </si>
  <si>
    <t>pol. č. 18232 1418,26 = 1418,260 [A]</t>
  </si>
  <si>
    <t>Položka zahrnuje:
- dodání předepsané travní směsi, její výsev na ornici, zalévání, první pokosení, to vše bez ohledu na sklon terénu
Položka nezahrnuje:
- x</t>
  </si>
  <si>
    <t>18331</t>
  </si>
  <si>
    <t>SADOVNICKÉ OBDĚLÁNÍ PŮDY</t>
  </si>
  <si>
    <t>Obdělání a urovnání ploch pro ohumusování</t>
  </si>
  <si>
    <t>Položka zahrnuje:
- strojové obdělání nejsvrchnější vrstvy půdy původního horizontu nebo nově rozprostřené vrchní vrstvy půdy
- urovnání pozemku, zejména základní výškové úpravy terénu tak, aby povrch podkladu byl bez prohlubní a výstupků
Položka nezahrnuje:
- x</t>
  </si>
  <si>
    <t>183511</t>
  </si>
  <si>
    <t>CHEMICKÉ ODPLEVELENÍ CELOPLOŠNÉ</t>
  </si>
  <si>
    <t>Chemické odplevení v ohumusovaných plochách před založením trávníku</t>
  </si>
  <si>
    <t>Položka zahrnuje:
- celoplošný postřik a chemickou likvidace nežádoucích rostlin nebo jejích částí a zabránění jejich dalšímu růstu na urovnaném volném terénu
Položka nezahrnuje:
- x</t>
  </si>
  <si>
    <t>183512</t>
  </si>
  <si>
    <t>CHEMICKÉ ODPLEVELENÍ VÝBĚROVÉ</t>
  </si>
  <si>
    <t>Chemické odplevení v ohumusovaných plochách po založení trávníku_x000d_
Ložiska vytrvalých plevel, 2x, předpokládá se 5 % z plochy trávníku</t>
  </si>
  <si>
    <t>pol. č. 18232 1418,26*0,05*2 = 141,826 [A]</t>
  </si>
  <si>
    <t>Položka zahrnuje:
- bodový postřik a lokální chemickou likvidace nežádoucích rostlin nebo jejích částí a zabránění jejich dalšímu růstu v omezeném prostoru
Položka nezahrnuje:
- x</t>
  </si>
  <si>
    <t>18600</t>
  </si>
  <si>
    <t>ZALÉVÁNÍ VODOU</t>
  </si>
  <si>
    <t>Zálivka_x000d_
5 l/m2 trávníku, 5x</t>
  </si>
  <si>
    <t>pol. č. 18232 1418,26*0,005*5 = 35,457 [A]</t>
  </si>
  <si>
    <t>Položka zahrnuje
- veškerý materiál, výrobky a polotovary, včetně mimostaveništní a vnitrostaveništní dopravy (rovněž přesuny), včetně naložení a složení, případně s uložením
Položka nezahrnuje:
- x</t>
  </si>
  <si>
    <t>Základy</t>
  </si>
  <si>
    <t>21450</t>
  </si>
  <si>
    <t>SANAČNÍ VRSTVY Z KAMENIVA</t>
  </si>
  <si>
    <t>Polořka bude čerpána v případě nesplnění požadavku únosnosti na zemní pláni Edef,2 = min. 45 MPa provedeme sanaci (výměnu) aktivní zóny v tl. 0,50 m. Z nakupovaných materiálů můžeme použít štěrkodrť ŠDB 0/63 GN. Na povrchu aktivní zóna bude dosaženo Edef,2 = 45 MPa. V případě použití zeminy do aktivní zóny bude požita min. vhodná zemina dle tab. A.1, míra zhutnění 100 % PS (dle ČSN 73 6133).</t>
  </si>
  <si>
    <t>sanace - odhad cca 20 % z celkové plochy 1240,00*0,50 = 620,000 [A]</t>
  </si>
  <si>
    <t>Položka zahrnuje
- dodávku předepsaného kameniva
- mimostaveništní a vnitrostaveništní dopravu a jeho uložení
- není-li v zadávací dokumentaci uvedeno jinak, jedná se o nakupovaný materiál
Položka nezahrnuje:
- x</t>
  </si>
  <si>
    <t>214611</t>
  </si>
  <si>
    <t>SEPARAČNÍ GEOTEXTILIE S1 S NEVÝZNAMNOU FILTRAČNÍ FUNKCÍ</t>
  </si>
  <si>
    <t>Netkaná geotextílie s filtrační a separační funkce typu S1 (dle TP97) - položení pod sanovanou vrstvu._x000d_
Vč. nutných přesahů a vytažení na zemní pláň (10 %)_x000d_
Položka bude čerpána v případě nesplnění požadavku únosnosti na zemní pláni Edef,2 = min. 45 MPa.</t>
  </si>
  <si>
    <t>sanace - odhad cca 20 % z celkové plochy 1240,00*1,10 = 1364,000 [A]</t>
  </si>
  <si>
    <t xml:space="preserve">Položka zahrnuje:
- dodávku předepsané geotextilie
- úpravu, očištění a ochranu podkladu
- přichycení k podkladu, případně zatížení
- úpravy spojů a zajištění okrajů
- úpravy pro odvodnění
- nutné přesahy  (nezapočítávají se do výměry)
- mimostaveništní a vnitrostaveništní dopravu
Položka nezahrnuje:
- x</t>
  </si>
  <si>
    <t>5</t>
  </si>
  <si>
    <t>56330</t>
  </si>
  <si>
    <t>VOZOVKOVÉ VRSTVY ZE ŠTĚRKODRTI</t>
  </si>
  <si>
    <t>Dosypávka tl. 0,12 m u BUS zastávek (doplnění do úrovně bet. přechodových panelů)_x000d_
ŠDA 0/32 GE_x000d_
Edef,2 = min. 100 MPa</t>
  </si>
  <si>
    <t>BUS zastávka - Dům L (vlevo) 0,75*(4,25+15,50+4,25)*0,12 = 2,160 [A]_x000d_
BUS zastávka - Dům L (vpravo) 0,75*(4,25+19,50+4,25)*0,12 = 2,520 [B]_x000d_
BUS zastávka - Sever střed (vlevo) 0,75*(4,25+15,50+4,25)*0,12 = 2,160 [C]_x000d_
BUS zastávka - Sever střed (vpravo) 0,75*(4,25+19,50+4,25)*0,12 = 2,520 [D]_x000d_
BUS zastávka - Sever 0,75*(4,25+15,50+4,25)*0,12 = 2,160 [E]_x000d_
Celkové množství = 11,520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</si>
  <si>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</si>
  <si>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56333</t>
  </si>
  <si>
    <t>VOZOVKOVÉ VRSTVY ZE ŠTĚRKODRTI TL. DO 150MM</t>
  </si>
  <si>
    <t>Horní podkladní vrstva v ploše BUS zastávek a sanace_x000d_
ŠDA 0/32 GE, tl. 0,15 m_x000d_
Edef,2 = min. 100 MPa (v místě BUS zastávek)_x000d_
Edef,2 = min. 80 MPa (v místě sanace vozovky)_x000d_
Sanace bude čerpána v případě zdegradovaných podkladních vrstev.</t>
  </si>
  <si>
    <t>BUS zastávka - Dům L (vlevo) 4,75*17,00 = 80,750 [A]_x000d_
BUS zastávka - Dům L (vpravo) 4,75*21,00 = 99,750 [B]_x000d_
BUS zastávka - Sever střed (vlevo) 4,75*17,00 = 80,750 [C]_x000d_
BUS zastávka - Sever střed (vpravo) 4,75*21,00 = 99,750 [D]_x000d_
BUS zastávka - Sever 4,75*17,00 = 80,750 [E]_x000d_
sanace - odhad cca 20 % z celkové plochy 1240,00 = 1240,000 [F]_x000d_
sanace - křížení s ÚK vpravo v km 0,350 10 60,00 = 60,000 [G]_x000d_
Celkové množství = 1741,750</t>
  </si>
  <si>
    <t>Spodní podkladní vrstva v ploše BUS zastávek a sanace_x000d_
ŠDA 0/63 GE, tl. 0,15 m_x000d_
Edef,2 = min. 70 MPa (v místě BUS zastávek)_x000d_
Edef,2 = min. 60 MPa (v místě sanace vozovky)_x000d_
Sanace bude čerpána v případě zdegradovaných podkladních vrstev.</t>
  </si>
  <si>
    <t>BUS zastávka - Dům L (vlevo) 4,75*16,00 = 76,000 [A]_x000d_
BUS zastávka - Dům L (vpravo) 4,75*20,00 = 95,000 [B]_x000d_
BUS zastávka - Sever střed (vlevo) 4,75*16,00 = 76,000 [C]_x000d_
BUS zastávka - Sever střed (vpravo) 4,75*20,00 = 95,000 [D]_x000d_
BUS zastávka - Sever 4,75*16,00 = 76,000 [E]_x000d_
sanace - odhad cca 20 % z celkové plochy 1240,00 = 1240,000 [F]_x000d_
sanace - křížení s ÚK vpravo v km 0,350 10 70,00 = 70,000 [G]_x000d_
Celkové množství = 1728,000</t>
  </si>
  <si>
    <t>56334</t>
  </si>
  <si>
    <t>VOZOVKOVÉ VRSTVY ZE ŠTĚRKODRTI TL. DO 200MM</t>
  </si>
  <si>
    <t>Chodník / nástupiště a prostor pro popelnice - kompletní skladba_x000d_
ŠDB 0/32 GN, tl. 0,20 m_x000d_
Edef,2 = min. 50 MPa</t>
  </si>
  <si>
    <t>pol. č. 582612 553,43 = 553,430 [A]_x000d_
pol. č. 582615 23,19 = 23,190 [B]_x000d_
část pol. č. 582618 _x000d_
BUS zastávka - Dům L (vlevo) 3,00 = 3,000 [D]_x000d_
BUS zastávka - Sever střed (vlevo) 3,00 = 3,000 [E]_x000d_
BUS zastávka - Sever 3,00 = 3,000 [F]_x000d_
část pol. č. 58261B _x000d_
varovné pásy 0,79+0,80+0,80+3,52+1,44 = 7,350 [H]_x000d_
signální pásy 3,11+2,87+3,07+0,63+3,15 = 12,830 [I]_x000d_
Celkové množství = 605,800</t>
  </si>
  <si>
    <t>572123</t>
  </si>
  <si>
    <t>INFILTRAČNÍ POSTŘIK Z EMULZE DO 1,0KG/M2</t>
  </si>
  <si>
    <t>PI-C 0,80 kg/m2 na horní podkladní vstvu z ŠD_x000d_
Uváděno v množství zbytkového pojiva</t>
  </si>
  <si>
    <t>pol. č. 574E68 1795,36 = 1795,360 [A]_x000d_
sjezd pro cyklisty 1,10 = 1,100 [B]_x000d_
Celkové množství = 1796,460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</si>
  <si>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</si>
  <si>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</si>
  <si>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</si>
  <si>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PS-C 0,30 kg/m2 na vrstu ACL_x000d_
Uváděno v množství zbytkového pojiva</t>
  </si>
  <si>
    <t>pol. č. 574A34 6183,71 = 6183,710 [A]</t>
  </si>
  <si>
    <t>PS-C 0,50 kg/m2 na odfrézovaný kryt a na vrstvu ACP_x000d_
Uváděno v množství zbytkového pojiva</t>
  </si>
  <si>
    <t>pol. č. 574C66 6183,71 = 6183,710 [A]</t>
  </si>
  <si>
    <t>574A34</t>
  </si>
  <si>
    <t>ASFALTOVÝ BETON PRO OBRUSNÉ VRSTVY ACO 11+ TL. 40MM</t>
  </si>
  <si>
    <t>ACO 11+ 50/70; 40 mm v celé ploše</t>
  </si>
  <si>
    <t>km 0,021 50 - 0,570 00 1,10+5082,85 = 5083,950 [A]_x000d_
km 0,570 00 - 0,608 00 286,54 = 286,540 [B]_x000d_
km 0,608 00 - 0,656 00 813,22 = 813,220 [C]_x000d_
Celkové množství = 6183,710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</si>
  <si>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</si>
  <si>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574C66</t>
  </si>
  <si>
    <t>ASFALTOVÝ BETON PRO LOŽNÍ VRSTVY ACL 16+, 16S TL. 70MM</t>
  </si>
  <si>
    <t>ACL 16+ 50/70; 70 mm v celé ploše</t>
  </si>
  <si>
    <t>574E68</t>
  </si>
  <si>
    <t>ASFALTOVÝ BETON PRO PODKLADNÍ VRSTVY ACP 22+, 22S TL. 70MM</t>
  </si>
  <si>
    <t>ACP 22+ 50/70; 70 mm u BUS zastávek, v km 0,570 00 - 0,608 00 a v plocháh sanací _x000d_
Sanace bude čerpána v případě zdegradovaných podkladních vrstev.</t>
  </si>
  <si>
    <t>BUS zastávka - Dům L (vlevo) 1,80*(4,25+14,00+4,25) = 40,500 [A]_x000d_
BUS zastávka - Dům L (vpravo) 1,80*(4,25+18,00+4,25) = 47,700 [B]_x000d_
BUS zastávka - Sever střed (vlevo) 1,80*(4,25+14,00+4,25) = 40,500 [C]_x000d_
BUS zastávka - Sever střed (vpravo) 1,80*(4,25+18,00+4,25) = 47,700 [D]_x000d_
BUS zastávka - Sever 1,80*(4,25+14,00+4,25) = 40,500 [E]_x000d_
km 0,570 00 - 0,608 00 286,54 = 286,540 [F]_x000d_
sanace - odhad cca 20 % z celkové plochy 1240,00 = 1240,000 [G]_x000d_
sanace - křížení s ÚK vpravo v km 0,350 10 51,92 = 51,920 [H]_x000d_
Celkové množství = 1795,360</t>
  </si>
  <si>
    <t>58222</t>
  </si>
  <si>
    <t>DLÁŽDĚNÉ KRYTY Z DROBNÝCH KOSTEK DO LOŽE Z MC</t>
  </si>
  <si>
    <t>Dvoulinka š. 0,25 m z žulových kostek K10_x000d_
Použít vybourané kostky_x000d_
Vč. nakoupení nových - nedostatek na cca 4,7 m2_x000d_
Uložení do bet. lože z betonu C20/25n, XF3 v tl. min. 0,10 m_x000d_
Jednotlivé kostky budou vyspárovány cementovou maltou MC25, XF4</t>
  </si>
  <si>
    <t>levá strana 2,68+17,13+4,12+6,32+12,13+8,02+2,68+11,09+15,41+0,41+8,47+12,15+14,40+12,19+6,12+5,57+6,99+3,83+3,25 = 152,960 [A]_x000d_
pravá strana 2,56+11,87+34,80+14,06+0,37+7,13+6,73+4,43+1,07+1,07+4,64+5,36+15,41+12,52+1,25+6,27+14,34+9,51+0,23+1,85+11,31+0,13+5,31+1,63+2,74 = 176,590 [B]_x000d_
Celkové množství = 329,550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</si>
  <si>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</si>
  <si>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582612</t>
  </si>
  <si>
    <t>KRYTY Z BETON DLAŽDIC SE ZÁMKEM ŠEDÝCH TL 80MM DO LOŽE Z KAM</t>
  </si>
  <si>
    <t>Chodník / nástupiště a prostor pro popelnice - kompletní skladba_x000d_
Betonová dlažba tl. 0,08 m, šedá do lože z DK 4/8 tl. 0,04 m</t>
  </si>
  <si>
    <t>levá strana 2,11+2,43+9,42+85,44+9,10+9,39+2,51+2,58+9,64+91,79+89,76 = 314,170 [A]_x000d_
pravá strana 108,75+36,67+93,84 = 239,260 [B]_x000d_
Celkové množství = 553,430</t>
  </si>
  <si>
    <t>582615</t>
  </si>
  <si>
    <t>KRYTY Z BETON DLAŽDIC SE ZÁMKEM BAREV TL 80MM DO LOŽE Z KAM</t>
  </si>
  <si>
    <t>Barevně kontrastní pás š. 0,30 m podél nástupní hrany BUS zastávky_x000d_
Betonová dlažba tl. 0,08 m, červená do lože z DK 4/8 tl. 0,04 m</t>
  </si>
  <si>
    <t>BUS zastávka - Dům L (vlevo) 4,18 = 4,180 [A]_x000d_
BUS zastávka - Dům L (vpravo) 5,40 = 5,400 [B]_x000d_
BUS zastávka - Sever střed (vlevo) 4,12 = 4,120 [C]_x000d_
BUS zastávka - Sever střed (vpravo) 5,37 = 5,370 [D]_x000d_
BUS zastávka - Sever 4,12 = 4,120 [E]_x000d_
Celkové množství = 23,190</t>
  </si>
  <si>
    <t>582618</t>
  </si>
  <si>
    <t>KRYTY Z BETON DLAŽDIC SE ZÁMKEM ŠEDÝCH RELIÉF TL 80MM DO LOŽE Z KAM</t>
  </si>
  <si>
    <t>Umělá vodící linie š. 0,40 m_x000d_
Betonová dlažba s drážkou tl. 0,08 m, šedá do lože z DK 4/8 tl. 0,04 m</t>
  </si>
  <si>
    <t>BUS zastávka - Dům L (vlevo) 3,00 = 3,000 [A]_x000d_
BUS zastávka - Sever střed (vlevo) 3,00 = 3,000 [B]_x000d_
BUS zastávka - Sever 3,00 = 3,000 [C]_x000d_
u prodejny Hruška 16,10 = 16,100 [D]_x000d_
Celkové množství = 25,100</t>
  </si>
  <si>
    <t>58261B</t>
  </si>
  <si>
    <t>KRYTY Z BETON DLAŽDIC SE ZÁMKEM BAREV RELIÉF TL 80MM DO LOŽE Z KAM</t>
  </si>
  <si>
    <t>Varovné pásy š. 0,40 m_x000d_
Signální pásy š. 0,80 m_x000d_
Betonová reliéfní dlažba tl. 0,08 m, červená do lože z DK 4/8 tl. 0,04 m</t>
  </si>
  <si>
    <t>levá strana _x000d_
varovné pásy 1,15+0,79+0,80+0,80+4,00+1,60+1,20+3,25+3,52+1,20+3,30+3,18+1,31 = 26,100 [B]_x000d_
signální pásy 5,42+3,11+0,93+2,87+3,07 = 15,400 [C]_x000d_
pravá strana _x000d_
varovné pásy 1,15+0,55+1,10+1,21+1,28+1,68+3,33+3,30+1,44+3,34+2,89+1,74 = 23,010 [E]_x000d_
signální pásy 3,00+0,63+2,54+7,97+2,70+3,15 = 19,990 [F]_x000d_
Celkové množství = 84,500</t>
  </si>
  <si>
    <t>58300</t>
  </si>
  <si>
    <t>KRYT ZE SILNIČNÍCH DÍLCŮ (PANELŮ)</t>
  </si>
  <si>
    <t>Betonový zastávkový panel o rozměru 2,95 x 2,00 (2,15) m a tl. 0,26 m_x000d_
Výška nástupní hrany 0,16 m_x000d_
Uložení do lože z DK 4/8 tl. 0,04 m</t>
  </si>
  <si>
    <t>levá strana _x000d_
nájezdový (1+1+1)*1,63 = 4,890 [B]_x000d_
základní (5+5+5)*1,63 = 24,450 [C]_x000d_
výjezdový (1+1+1)*1,63 = 4,890 [D]_x000d_
pravá strana _x000d_
nájezdový (1+1)*1,63 = 3,260 [F]_x000d_
základní (7+7)*1,63 = 22,820 [G]_x000d_
výjezdový (1+1)*1,63 = 3,260 [H]_x000d_
Celkové množství = 63,570</t>
  </si>
  <si>
    <t>Položka zahrnuje:
- dodání dílců v požadované kvalitě, dodání materiálu pro předepsané lože v tloušťce předepsané dokumentací a pro předepsanou výplň spar
- očištění podkladu
- uložení dílců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</si>
  <si>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Betonový přechodový panel (roznášecí deska) o rozměru 3,32 (1,85; 2,00; 2,15) x 0,75 m a tl. 0,10 m_x000d_
Uložení do lože z DK 4/8 tl. 0,04 m</t>
  </si>
  <si>
    <t>levá strana _x000d_
deska č. 1 (1+1+1)*3,32*0,75*0,10 = 0,747 [B]_x000d_
deska č. 2 (1+1+1)*1,85*0,75*0,10 = 0,416 [C]_x000d_
deska č. 3 (5+5+5)*2,00*0,75*0,10 = 2,250 [D]_x000d_
deska č. 4 (1+1+1)*2,15*0,75*0,10 = 0,484 [E]_x000d_
deska č. 5 (1+1+1)*3,32*0,75*0,10 = 0,747 [F]_x000d_
pravá strana _x000d_
deska č. 1 (1+1)*3,32*0,75*0,10 = 0,498 [H]_x000d_
deska č. 2 (1+1)*1,85*0,75*0,10 = 0,278 [I]_x000d_
deska č. 3 (7+7)*2,00*0,75*0,10 = 2,100 [J]_x000d_
deska č. 4 (1+1)*2,15*0,75*0,10 = 0,323 [K]_x000d_
deska č. 5 (1+1)*3,32*0,75*0,10 = 0,498 [L]_x000d_
Celkové množství = 8,341</t>
  </si>
  <si>
    <t>587205</t>
  </si>
  <si>
    <t>PŘEDLÁŽDĚNÍ KRYTU Z BETONOVÝCH DLAŽDIC</t>
  </si>
  <si>
    <t>Předláždění chodníku ve stávajících plochách
Betonové dlaždice o rozměru 0,30/0,30m a tl. 0,04 m do lože z TK 0/4 tl. 0,04 m
Za poškozené dlaždice budou jako náhrada použity odstraněné v rámci stavby</t>
  </si>
  <si>
    <t>levá strana 38,27+5,51+5,48+5,48+7,17+2,15+2,57+4,91+2,76+4,60+4,27+3,18 = 86,350 [A]_x000d_
pravá strana 5,98+1,31+2,61+5,31+82,26+5,15+5,14+4,87+3,92+6,18 = 122,730 [B]_x000d_
Celkové množství = 209,080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</si>
  <si>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</si>
  <si>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587206</t>
  </si>
  <si>
    <t>PŘEDLÁŽDĚNÍ KRYTU Z BETONOVÝCH DLAŽDIC SE ZÁMKEM</t>
  </si>
  <si>
    <t>Předláždění chodníku ve stávajících plochách_x000d_
Betonová dlažba o rozměru 0,20/10 m a tl. 0,08 m do lože z DK 4/8 tl. 0,04 m_x000d_
Za poškozenou dlažbu bude jako náhrada použita odstraněná v rámci stavby</t>
  </si>
  <si>
    <t>levá strana 18,62+16,43 = 35,050 [A]_x000d_
pravá strana 7,07+11,86 = 18,930 [B]_x000d_
Celkové množství = 53,980</t>
  </si>
  <si>
    <t>58920</t>
  </si>
  <si>
    <t>VÝPLŇ SPAR MODIFIKOVANÝM ASFALTEM</t>
  </si>
  <si>
    <t>Asfaltová těsnící zálivka za horka o rozměru 0,012 x 0,025 m v napojení, podél bet. zastávkových panelů a podél dvoulinky_x000d_
Typ N2 dle ČSN EN 14188 do předem vyfrézované drážky</t>
  </si>
  <si>
    <t>pol. č. 113763 1771,21 = 1771,210 [A]</t>
  </si>
  <si>
    <t>Položka zahrnuje: 
- dodávku předepsaného materiálu
- vyčištění a výplň spar tímto materiálem
Položka nezahrnuje:
- x</t>
  </si>
  <si>
    <t>8</t>
  </si>
  <si>
    <t>Potrubí</t>
  </si>
  <si>
    <t>89712</t>
  </si>
  <si>
    <t>R</t>
  </si>
  <si>
    <t>VPUSŤ KANALIZAČNÍ ULIČNÍ KOMPLETNÍ Z BETONOVÝCH DÍLCŮ</t>
  </si>
  <si>
    <t>Nové UV _x000d_
Vč. napojení do kanalizace (výkop rýhy, vybouránístáv. potrubí, nové potrubí, obsyp potrubí, zásyp rýhy do úrovně zemní pláně a doplnění skladby vozovky)</t>
  </si>
  <si>
    <t>UV1 - UV30 30 = 30,000 [A]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</si>
  <si>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</si>
  <si>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89921</t>
  </si>
  <si>
    <t>VÝŠKOVÁ ÚPRAVA POKLOPŮ</t>
  </si>
  <si>
    <t>Výšková úprava poklopu jednotné kanalizace_x000d_
Vč. vybourání stávajícho poklopu, podbetonování, zajištění všech nezbytných prvků a nového poklopu</t>
  </si>
  <si>
    <t>5 = 5,000 [A]</t>
  </si>
  <si>
    <t>Položka zahrnuje:
- všechny nutné práce a materiály pro zvýšení nebo snížení zařízení (včetně nutné úpravy stávajícího povrchu vozovky nebo chodníku)
Položka nezahrnuje:
- x</t>
  </si>
  <si>
    <t>89923</t>
  </si>
  <si>
    <t>VÝŠKOVÁ ÚPRAVA KRYCÍCH HRNCŮ</t>
  </si>
  <si>
    <t>Výškový úprava vodovodních povrchových prvků_x000d_
Vč. jejich vybourání, podbetonování a zajištění všech nezbytných prvků, případně pořízení nových prvků</t>
  </si>
  <si>
    <t>9</t>
  </si>
  <si>
    <t>Ostatní konstrukce a práce</t>
  </si>
  <si>
    <t>912A8</t>
  </si>
  <si>
    <t>BALISETY Z PLASTICKÝCH HMOT</t>
  </si>
  <si>
    <t>Směrový sloupek zelený kulatý - baliseta - Z11h</t>
  </si>
  <si>
    <t>levá strana 5+3+6+8 = 22,000 [A]_x000d_
pravá strana 4+2+2+3+7+7+3+4+3+3+3+8 = 49,000 [B]_x000d_
Celkové množství = 71,000</t>
  </si>
  <si>
    <t>Položka zahrnuje:
- dodání a osazení balisety včetně nutných zemních prací
- vnitrostaveništní a mimostaveništní dopravu
- odrazky plastové nebo z retroreflexní fólie
Položka nezahrnuje:
- x</t>
  </si>
  <si>
    <t>914121</t>
  </si>
  <si>
    <t>DOPRAVNÍ ZNAČKY ZÁKLADNÍ VELIKOSTI OCELOVÉ FÓLIE TŘ 1 - DODÁVKA A MONTÁŽ</t>
  </si>
  <si>
    <t>Nové a vyměněné SDZ</t>
  </si>
  <si>
    <t>B1+E13 (1+1)*2 = 4,000 [A]_x000d_
B4+E13 1+1 = 2,000 [B]_x000d_
B29 1 = 1,000 [C]_x000d_
C9a 1 = 1,000 [D]_x000d_
IP11c 1+1+1+1+1 = 5,000 [E]_x000d_
IP6 1+1+1+1 = 4,000 [F]_x000d_
P2 1+1 = 2,000 [G]_x000d_
P4 1 = 1,000 [H]_x000d_
Celkové množství = 20,000</t>
  </si>
  <si>
    <t>Položka zahrnuje:
- dodávku a montáž značek v požadovaném provedení
Položka nezahrnuje:
- x</t>
  </si>
  <si>
    <t>Montáž označníku BUS zastávky na kotevní prvky v novém bet. základu dle typového řešení DPmHK_x000d_
Označník BUS zastávky a kotevní prvky dodá DPmHK_x000d_
Vč. zhotovení nového bet. základu z betonu C20/25, XF3 s osazenými kotevními prvky</t>
  </si>
  <si>
    <t>914123</t>
  </si>
  <si>
    <t>DOPRAVNÍ ZNAČKY ZÁKLADNÍ VELIKOSTI OCELOVÉ FÓLIE TŘ 1 - DEMONTÁŽ</t>
  </si>
  <si>
    <t>Odstranění stávajících SDZ_x000d_
Vč. naložení, odvozu, uložení a poplatku za skládku odpadu</t>
  </si>
  <si>
    <t>A11 1+1 = 2,000 [A]_x000d_
B1+E13 (1+1)*2 = 4,000 [B]_x000d_
B28 1+1+1 = 3,000 [C]_x000d_
B28+E3a 1+1 = 2,000 [D]_x000d_
B28+E4 1+1 = 2,000 [E]_x000d_
B28+E8c 1+1 = 2,000 [F]_x000d_
B28+E8a 1+1 = 2,000 [G]_x000d_
B29 1+1 = 2,000 [H]_x000d_
B4+E13 1+1 = 2,000 [I]_x000d_
E4 1 = 1,000 [J]_x000d_
IP6 1 = 1,000 [K]_x000d_
P2 1+1 = 2,000 [L]_x000d_
P4 1 = 1,000 [M]_x000d_
Celkové množství = 26,000</t>
  </si>
  <si>
    <t>Položka zahrnuje:
- odstranění, demontáž a odklizení materiálu s odvozem na předepsané místo
Položka nezahrnuje:
- x</t>
  </si>
  <si>
    <t>Demontáž označníku BUS zastávky_x000d_
Vč. naložení, odvozu a uložení v areálu TSHK (DPmHK)_x000d_
Vč. vybourání stávajícího bet. základu - naložení, odvoz, uložení a poplatku za skládku odpadu</t>
  </si>
  <si>
    <t>914911</t>
  </si>
  <si>
    <t>SLOUPKY A STOJKY DOPRAVNÍCH ZNAČEK Z OCEL TRUBEK SE ZABETONOVÁNÍM - DODÁVKA A MONTÁŽ</t>
  </si>
  <si>
    <t>Nové sloupky pro SDZ vč. jejich bet. základu</t>
  </si>
  <si>
    <t>17 = 17,000 [A]</t>
  </si>
  <si>
    <t>Položka zahrnuje:
- sloupky
- upevňovací zařízení
- osazení (betonová patka, zemní práce)
Položka nezahrnuje:
- x</t>
  </si>
  <si>
    <t>914913</t>
  </si>
  <si>
    <t>SLOUPKY A STOJKY DZ Z OCEL TRUBEK ZABETON DEMONTÁŽ</t>
  </si>
  <si>
    <t>Odstranění stávajících sloupků SDZ vč. jejich bet. základu_x000d_
Vč. naložení, odvozu, uložení a poplatku za skládku odpadu</t>
  </si>
  <si>
    <t>11 = 11,000 [A]</t>
  </si>
  <si>
    <t>915111</t>
  </si>
  <si>
    <t>VODOROVNÉ DOPRAVNÍ ZNAČENÍ BARVOU HLADKÉ - DODÁVKA A POKLÁDKA</t>
  </si>
  <si>
    <t>VDZ - barva</t>
  </si>
  <si>
    <t>V1a (0,125) (31,00+39,20)*0,125 = 8,775 [A]_x000d_
V1a (0,125) obrys dopravních stínů (24.47+29,86)*0,125 = 6,791 [B]_x000d_
V2a (3,00/6,00/0,125) (137,00+100,50+56,73)*3,00/9,00*0,125 = 12,260 [C]_x000d_
V2b (1,50/1,50/0,125) (40,50+13,50+16,50+16,50+19,50+18,00)*0,5*0,125 = 7,781 [D]_x000d_
V2b (1,50/1,50/0,25) (16,50*3+19,50+18,00*2)*0,5*0,25 = 13,125 [E]_x000d_
V3a (3,00/1,50/0,125) (30,00*4)*(3,00/4,50+1,00)*0,125 = 25,000 [F]_x000d_
V4 (0,25) a obrys dopravních stínů (4,31+18,74+11,21+10,42+17,44+32,51+45,35+22,4+20,13+22,97+23,33+13,76+40,89+28,32+14,64+26,08+9,33+10,84+32,20)*0,25 = 101,218 [G]_x000d_
V5 9,34*0,50 = 4,670 [H]_x000d_
V7 s vodícím pásem přechodu (10,00+9,00+10,00+9,00)*3,00*0,50 = 57,000 [I]_x000d_
V7 (5,00+7,00)*3,00*0,50 = 18,000 [J]_x000d_
V10d (0,50/0,50/0,25) (30,50+48,50+32,50+29,50+74,50)*0,5*0,25 = 26,938 [K]_x000d_
V11a (0,125) (38,94*3+49,29*2)*0,125 = 26,925 [L]_x000d_
V13a (0,50/0,50) (14,48+22,01+32,96+10,58+9,56+21,28+48,11+58,66+15,76+34,13+27,38+28,19+19,05+58,47+38,79+14,66+37,75+51,2)*0,5 = 271,510 [M]_x000d_
Celkové množství = 579,993</t>
  </si>
  <si>
    <t>Položka zahrnuje:
- dodání a pokládku nátěrového materiálu
- předznačení a reflexní úpravu
Položka nezahrnuje:
- x
Způsob měření:
- měří se pouze natíraná plocha</t>
  </si>
  <si>
    <t>915112</t>
  </si>
  <si>
    <t>VODOROVNÉ DOPRAVNÍ ZNAČENÍ BARVOU HLADKÉ - ODSTRANĚNÍ</t>
  </si>
  <si>
    <t>Odstranění stávajícho VDZ v ZÚ</t>
  </si>
  <si>
    <t>V1a (0,125) 14,50*0,125 = 1,813 [A]_x000d_
V5 13,00*0,50 = 6,500 [B]_x000d_
Celkové množství = 8,313</t>
  </si>
  <si>
    <t>Položka zahrnuje:
- odstranění značení bez ohledu na způsob provedení (zatření, zbroušení)
- odklizení vzniklé suti
Položka nezahrnuje:
- x</t>
  </si>
  <si>
    <t>915211</t>
  </si>
  <si>
    <t>VODOROVNÉ DOPRAVNÍ ZNAČENÍ PLASTEM HLADKÉ - DODÁVKA A POKLÁDKA</t>
  </si>
  <si>
    <t>VDZ - vícesložková hladká plastická hmota nanášená za studena na značení barvou</t>
  </si>
  <si>
    <t>část pol. č. 915111 _x000d_
V5 4,670 = 4,670 [B]_x000d_
V7 s vodícím pásem přechodu 57,000 = 57,000 [C]_x000d_
V7 18,000 = 18,000 [D]_x000d_
V11a (0,125) 26,925 = 26,925 [E]_x000d_
V13a (0,50/0,50) 271,510 = 271,510 [F]_x000d_
Celkové množství = 378,105</t>
  </si>
  <si>
    <t>915221</t>
  </si>
  <si>
    <t>VODOR DOPRAV ZNAČ PLASTEM STRUKTURÁLNÍ NEHLUČNÉ - DOD A POKLÁDKA</t>
  </si>
  <si>
    <t>VDZ - vícesložková strukturální nehlučná plastická hmota nanášená za studena na značení barvou</t>
  </si>
  <si>
    <t>část pol. č. 915111 _x000d_
V1a (0,125) 8,775 = 8,775 [B]_x000d_
V1a (0,125) obrys dopravních stínů 6,791 = 6,791 [C]_x000d_
V2a (3,00/6,00/0,125) 12,260 = 12,260 [D]_x000d_
V2b (1,50/1,50/0,125) 7,781 = 7,781 [E]_x000d_
V2b (1,50/1,50/0,25) 13,125 = 13,125 [F]_x000d_
V3a (3,00/1,50/0,125) 25,000 = 25,000 [G]_x000d_
V4 (0,25) a obrys dopravních stínů 101,218 = 101,218 [H]_x000d_
V10d (0,50/0,50/0,25) 26,938 = 26,938 [I]_x000d_
Celkové množství = 201,888</t>
  </si>
  <si>
    <t>91552</t>
  </si>
  <si>
    <t>VODOR DOPRAV ZNAČ - PÍSMENA</t>
  </si>
  <si>
    <t>Nápis BUS - barva</t>
  </si>
  <si>
    <t>levá strana 3*6 = 18,000 [A]_x000d_
pravá strana 2*6 = 12,000 [B]_x000d_
Celkové množství = 30,000</t>
  </si>
  <si>
    <t>Položka zahrnuje:
- dodání a pokládku nátěrového materiálu
- předznačení a reflexní úpravu
Položka nezahrnuje:
- x</t>
  </si>
  <si>
    <t>Nápis BUS - plast hladký</t>
  </si>
  <si>
    <t>917212</t>
  </si>
  <si>
    <t>ZÁHONOVÉ OBRUBY Z BETONOVÝCH OBRUBNÍKŮ ŠÍŘ 80MM</t>
  </si>
  <si>
    <t>Betonový silniční obrubník 0,08/0,25 m z bet. C30/37, XF4_x000d_
Osadit v rovině dlažby nebo s podsázkou min. 0,06 m _x000d_
Uložení do betonového lože C20/25n, XF3 tl. min 0,10 m_x000d_
Vč. zahutnění podkladu pod bet. ložem - Edef,2 = min 30 MPa (zemní pláň)</t>
  </si>
  <si>
    <t>levá strana 7,25+5,38+4,60+1,61+7,86+2,92+1,30+1,00+1,63+1,00+4,14+2,00+5,50+2,00+5,19+6,39+1,00+1,53+1,00+1,00+1,65+1,00+1,00+1,69+1,00+1,59+1,12+1,98+1,56+1,56+1,56+1,00+2,13+2,00+5,50+2,00+9,25+1,29+1,00+1,31+1,31+1,39+1,37+1,44+1,42+1,80+2,35+5,50+2,00+5,97+1,44+1,00+0,68+1,68+1,00+2,05+1,45+0,53+1,63+2,09+1,26+2,11+5,47+2,06+2,33+1,73+3,56+3,08+5,31+3,23+1,80 = 175,530 [A]_x000d_
pravá strana 3,23+3,90+1,35+1,35+1,35+1,35+3,00+3,00+1,98+1,55+1,53+1,53+1,54+1,48+1,00+1,47+1,36+1,00+18,49+1,43+1,42+1,64+0,33+2,17+3,89+3,12+4,68+1,80+1,00+1,00+1,47 = 75,410 [B]_x000d_
Celkové množství = 250,940</t>
  </si>
  <si>
    <t>Položka zahrnuje:
- dodání a pokládku betonových obrubníků o rozměrech předepsaných zadávací dokumentací
- betonové lože i boční betonovou opěrku
Položka nezahrnuje:
- x</t>
  </si>
  <si>
    <t>917224</t>
  </si>
  <si>
    <t>SILNIČNÍ A CHODNÍKOVÉ OBRUBY Z BETONOVÝCH OBRUBNÍKŮ ŠÍŘ 150MM</t>
  </si>
  <si>
    <t>Betonový silniční obrubník 0,15/0,25 m z bet. C30/37, XF4, podsázka 0,15 m _x000d_
Uložení do betonového lože C20/25n, XF3 tl. min 0,10 m_x000d_
Vč. zahutnění podkladu pod bet. ložem</t>
  </si>
  <si>
    <t>levá strana 5,37+1,66+60,39+1,72+6,30+1,72+15,00+1,67+6,30+1,67+24,51+1,71+6,30+1,71+40,47+1,76+6,30+1,76+11,05+4,60+23,19+56,73+32,93+49,51+26,44+30,49+41,40+11,86+11,14+1,27+6,79+0,97+3,93+2,96+2,84+3,93+1,00+10,64+8,41+1,44 = 529,840 [A]_x000d_
pravá strana 2,86+45,09+4,91+66,71+27,50+5,44+3,84+4,26+113,67+1,28+2,05+1,95+4,74+1,65+16,01+15,50+15,42+3,12+56,78+48,80+29,53+26,38+21,46+5,48+1,98+5,44+16,70+22,21+7,79+0,97+0,36+5,62+9,67+1,00+1,00+11,20+1,48 = 609,850 [B]_x000d_
Celkové množství = 1139,690</t>
  </si>
  <si>
    <t>Betonový náběhový obrubník 0,15/0,15-0,25 m z bet. C30/37, XF4, podsázka 0,02-0,15 m _x000d_
Uložení do betonového lože C20/25n, XF3 tl. min 0,10 m_x000d_
Vč. zahutnění podkladu pod bet. ložem</t>
  </si>
  <si>
    <t>levá strana 26 = 26,000 [A]_x000d_
pravá strana 22 = 22,000 [B]_x000d_
Celkové množství = 48,000</t>
  </si>
  <si>
    <t>3</t>
  </si>
  <si>
    <t>Betonový nájezdový obrubník 0,15/0,15 m z bet. C30/37, XF4, podsázka 0,02 m _x000d_
Uložení do betonového lože C20/25n, XF3 tl. min 0,10 m_x000d_
Vč. zahutnění podkladu pod bet. ložem</t>
  </si>
  <si>
    <t>levá strana 2,96+1,28+6,00+6,00+6,00+6,00+9,82+4,21+3,00+8,68+8,76+3,00+8,80+8,51+3,28+2,14+2,05+2,07+2,06 = 94,620 [A]_x000d_
pravá strana 2,98+2,75+3,00+3,10+3,00+8,74+8,70+3,00+8,76+7,69+3,73+2,18+2,10 = 59,730 [B]_x000d_
Celkové množství = 154,350</t>
  </si>
  <si>
    <t>91725</t>
  </si>
  <si>
    <t>NÁSTUPIŠTNÍ OBRUBNÍKY BETONOVÉ</t>
  </si>
  <si>
    <t>Betonový bezbariérový obrubník přechodnový pravý HK 400/290-H25/1000 - PP_x000d_
Betonový bezbariérový obrubník přechodnový levý HK 400/H25-290/1000 - PL_x000d_
Z bet. C45/55, XF4, XD3 _x000d_
Uložení do betonového lože C25/30, XF3 tl. min 0,15 m</t>
  </si>
  <si>
    <t>levá strana _x000d_
HK 400/290-H25/1000 - PP 3 = 3,000 [B]_x000d_
HK 400/H25-290/1000 - PL 3 = 3,000 [C]_x000d_
pravá strana _x000d_
HK 400/290-H25/1000 - PP 2 = 2,000 [E]_x000d_
HK 400/H25-290/1000 - PL 2 = 2,000 [F]_x000d_
Celkové množství = 10,000</t>
  </si>
  <si>
    <t>919111</t>
  </si>
  <si>
    <t>ŘEZÁNÍ ASFALTOVÉHO KRYTU VOZOVEK TL DO 50MM</t>
  </si>
  <si>
    <t>Řezání asfaltobetonového krytu v napojení</t>
  </si>
  <si>
    <t>11,19+8,26+7,50+7,40+7,25+145,47+5,90+8,75+11,00+8,06+8,95+9,00 = 238,730 [A]</t>
  </si>
  <si>
    <t>Položka zahrnuje:
- řezání vozovkové vrstvy v předepsané tloušťce
- spotřeba vody
Položka nezahrnuje:
- x</t>
  </si>
  <si>
    <t>919123</t>
  </si>
  <si>
    <t>ŘEZÁNÍ BETONOVÉHO KRYTU VOZOVEK TL DO 150MM</t>
  </si>
  <si>
    <t>Řezání betonového krytu v předpokládané tl. 0,15 m v napojení - křížení s ÚK vpravo v km 0,350 10</t>
  </si>
  <si>
    <t>8,00 = 8,000 [A]</t>
  </si>
  <si>
    <t>93767</t>
  </si>
  <si>
    <t>MOBILIÁŘ - PŘÍSTŘEŠKY PRO ZASTÁVKY VEŘEJNÉ DOPRAVY</t>
  </si>
  <si>
    <t>Demontáž přístřešku BUS zastávky (vč. lavičky)_x000d_
Vč. naložení, odvozu a uložení v areálu TSHK (DPmHK)_x000d_
Vč. vybourání stávajícího bet. základu - naložení, odvoz, uložení a poplatku za skládku odpadu_x000d_
Zpětná montáž přístřešku BUS zastávky (vč. lavičky) na kotevní prvky v novém bet. základu dle typového řešení DPmHK_x000d_
Vč. zhotovení nového bet. základu z betonu C20/25, XF3 s osazenými kotevními prvky</t>
  </si>
  <si>
    <t>4 = 4,000 [A]</t>
  </si>
  <si>
    <t>Položka zahrnuje:
- montáž, osazení a dodávku kompletního zařízení, předepsaného zadávací dokumentací (materiál uvedený v textu představuje rozhodující podíl ve výrobku)
- mimostavništní a vnitrostaveništní dopravu
- nezbytné zemní práce a základové konstrukce
- předepsanou povrchovou úpravu (nátěry a pod.)
Položka nezahrnuje:
- x</t>
  </si>
  <si>
    <t>96687</t>
  </si>
  <si>
    <t>VYBOURÁNÍ ULIČNÍCH VPUSTÍ KOMPLETNÍCH</t>
  </si>
  <si>
    <t>Vybourání UV _x000d_
Vč. naložení, odvozu, uložení a poplatku za skládku odpadu</t>
  </si>
  <si>
    <t>29 = 29,000 [A]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</si>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</sst>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49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C10+C11</f>
        <v>0</v>
      </c>
      <c r="D6" s="3"/>
      <c r="E6" s="3"/>
    </row>
    <row r="7">
      <c r="A7" s="3"/>
      <c r="B7" s="5" t="s">
        <v>5</v>
      </c>
      <c r="C7" s="6">
        <f>E10+E11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'SO001'!I3</f>
        <v>0</v>
      </c>
      <c r="D10" s="9">
        <f>SUMIFS('SO001'!O:O,'SO001'!A:A,"P")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'SO101'!I3</f>
        <v>0</v>
      </c>
      <c r="D11" s="9">
        <f>SUMIFS('SO101'!O:O,'SO101'!A:A,"P")</f>
        <v>0</v>
      </c>
      <c r="E11" s="9">
        <f>C11+D11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 ht="30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11</v>
      </c>
      <c r="I3" s="23">
        <f>SUMIFS(I8:I32,A8:A32,"SD")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22</v>
      </c>
      <c r="B5" s="25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/>
      <c r="J5" s="26" t="s">
        <v>30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31</v>
      </c>
      <c r="I6" s="7" t="s">
        <v>32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33</v>
      </c>
      <c r="B8" s="30"/>
      <c r="C8" s="31" t="s">
        <v>34</v>
      </c>
      <c r="D8" s="32"/>
      <c r="E8" s="29" t="s">
        <v>35</v>
      </c>
      <c r="F8" s="32"/>
      <c r="G8" s="32"/>
      <c r="H8" s="32"/>
      <c r="I8" s="33">
        <f>SUMIFS(I9:I32,A9:A32,"P")</f>
        <v>0</v>
      </c>
      <c r="J8" s="34"/>
    </row>
    <row r="9">
      <c r="A9" s="35" t="s">
        <v>36</v>
      </c>
      <c r="B9" s="35">
        <v>1</v>
      </c>
      <c r="C9" s="36" t="s">
        <v>37</v>
      </c>
      <c r="D9" s="35"/>
      <c r="E9" s="37" t="s">
        <v>38</v>
      </c>
      <c r="F9" s="38" t="s">
        <v>39</v>
      </c>
      <c r="G9" s="39">
        <v>1</v>
      </c>
      <c r="H9" s="40">
        <v>0</v>
      </c>
      <c r="I9" s="40">
        <f>ROUND(G9*H9,P4)</f>
        <v>0</v>
      </c>
      <c r="J9" s="38" t="s">
        <v>40</v>
      </c>
      <c r="O9" s="41">
        <f>I9*0.21</f>
        <v>0</v>
      </c>
      <c r="P9">
        <v>3</v>
      </c>
    </row>
    <row r="10" ht="30">
      <c r="A10" s="35" t="s">
        <v>41</v>
      </c>
      <c r="B10" s="42"/>
      <c r="C10" s="43"/>
      <c r="D10" s="43"/>
      <c r="E10" s="37" t="s">
        <v>42</v>
      </c>
      <c r="F10" s="43"/>
      <c r="G10" s="43"/>
      <c r="H10" s="43"/>
      <c r="I10" s="43"/>
      <c r="J10" s="44"/>
    </row>
    <row r="11">
      <c r="A11" s="35" t="s">
        <v>43</v>
      </c>
      <c r="B11" s="42"/>
      <c r="C11" s="43"/>
      <c r="D11" s="43"/>
      <c r="E11" s="45" t="s">
        <v>44</v>
      </c>
      <c r="F11" s="43"/>
      <c r="G11" s="43"/>
      <c r="H11" s="43"/>
      <c r="I11" s="43"/>
      <c r="J11" s="44"/>
    </row>
    <row r="12" ht="60">
      <c r="A12" s="35" t="s">
        <v>45</v>
      </c>
      <c r="B12" s="42"/>
      <c r="C12" s="43"/>
      <c r="D12" s="43"/>
      <c r="E12" s="37" t="s">
        <v>46</v>
      </c>
      <c r="F12" s="43"/>
      <c r="G12" s="43"/>
      <c r="H12" s="43"/>
      <c r="I12" s="43"/>
      <c r="J12" s="44"/>
    </row>
    <row r="13">
      <c r="A13" s="35" t="s">
        <v>36</v>
      </c>
      <c r="B13" s="35">
        <v>2</v>
      </c>
      <c r="C13" s="36" t="s">
        <v>47</v>
      </c>
      <c r="D13" s="35" t="s">
        <v>48</v>
      </c>
      <c r="E13" s="37" t="s">
        <v>49</v>
      </c>
      <c r="F13" s="38" t="s">
        <v>39</v>
      </c>
      <c r="G13" s="39">
        <v>1</v>
      </c>
      <c r="H13" s="40">
        <v>0</v>
      </c>
      <c r="I13" s="40">
        <f>ROUND(G13*H13,P4)</f>
        <v>0</v>
      </c>
      <c r="J13" s="38" t="s">
        <v>40</v>
      </c>
      <c r="O13" s="41">
        <f>I13*0.21</f>
        <v>0</v>
      </c>
      <c r="P13">
        <v>3</v>
      </c>
    </row>
    <row r="14" ht="75">
      <c r="A14" s="35" t="s">
        <v>41</v>
      </c>
      <c r="B14" s="42"/>
      <c r="C14" s="43"/>
      <c r="D14" s="43"/>
      <c r="E14" s="37" t="s">
        <v>50</v>
      </c>
      <c r="F14" s="43"/>
      <c r="G14" s="43"/>
      <c r="H14" s="43"/>
      <c r="I14" s="43"/>
      <c r="J14" s="44"/>
    </row>
    <row r="15">
      <c r="A15" s="35" t="s">
        <v>43</v>
      </c>
      <c r="B15" s="42"/>
      <c r="C15" s="43"/>
      <c r="D15" s="43"/>
      <c r="E15" s="45" t="s">
        <v>44</v>
      </c>
      <c r="F15" s="43"/>
      <c r="G15" s="43"/>
      <c r="H15" s="43"/>
      <c r="I15" s="43"/>
      <c r="J15" s="44"/>
    </row>
    <row r="16" ht="60">
      <c r="A16" s="35" t="s">
        <v>45</v>
      </c>
      <c r="B16" s="42"/>
      <c r="C16" s="43"/>
      <c r="D16" s="43"/>
      <c r="E16" s="37" t="s">
        <v>51</v>
      </c>
      <c r="F16" s="43"/>
      <c r="G16" s="43"/>
      <c r="H16" s="43"/>
      <c r="I16" s="43"/>
      <c r="J16" s="44"/>
    </row>
    <row r="17">
      <c r="A17" s="35" t="s">
        <v>36</v>
      </c>
      <c r="B17" s="35">
        <v>3</v>
      </c>
      <c r="C17" s="36" t="s">
        <v>52</v>
      </c>
      <c r="D17" s="35" t="s">
        <v>48</v>
      </c>
      <c r="E17" s="37" t="s">
        <v>53</v>
      </c>
      <c r="F17" s="38" t="s">
        <v>39</v>
      </c>
      <c r="G17" s="39">
        <v>1</v>
      </c>
      <c r="H17" s="40">
        <v>0</v>
      </c>
      <c r="I17" s="40">
        <f>ROUND(G17*H17,P4)</f>
        <v>0</v>
      </c>
      <c r="J17" s="38" t="s">
        <v>40</v>
      </c>
      <c r="O17" s="41">
        <f>I17*0.21</f>
        <v>0</v>
      </c>
      <c r="P17">
        <v>3</v>
      </c>
    </row>
    <row r="18" ht="75">
      <c r="A18" s="35" t="s">
        <v>41</v>
      </c>
      <c r="B18" s="42"/>
      <c r="C18" s="43"/>
      <c r="D18" s="43"/>
      <c r="E18" s="37" t="s">
        <v>54</v>
      </c>
      <c r="F18" s="43"/>
      <c r="G18" s="43"/>
      <c r="H18" s="43"/>
      <c r="I18" s="43"/>
      <c r="J18" s="44"/>
    </row>
    <row r="19">
      <c r="A19" s="35" t="s">
        <v>43</v>
      </c>
      <c r="B19" s="42"/>
      <c r="C19" s="43"/>
      <c r="D19" s="43"/>
      <c r="E19" s="45" t="s">
        <v>44</v>
      </c>
      <c r="F19" s="43"/>
      <c r="G19" s="43"/>
      <c r="H19" s="43"/>
      <c r="I19" s="43"/>
      <c r="J19" s="44"/>
    </row>
    <row r="20" ht="60">
      <c r="A20" s="35" t="s">
        <v>45</v>
      </c>
      <c r="B20" s="42"/>
      <c r="C20" s="43"/>
      <c r="D20" s="43"/>
      <c r="E20" s="37" t="s">
        <v>55</v>
      </c>
      <c r="F20" s="43"/>
      <c r="G20" s="43"/>
      <c r="H20" s="43"/>
      <c r="I20" s="43"/>
      <c r="J20" s="44"/>
    </row>
    <row r="21">
      <c r="A21" s="35" t="s">
        <v>36</v>
      </c>
      <c r="B21" s="35">
        <v>4</v>
      </c>
      <c r="C21" s="36" t="s">
        <v>56</v>
      </c>
      <c r="D21" s="35" t="s">
        <v>48</v>
      </c>
      <c r="E21" s="37" t="s">
        <v>57</v>
      </c>
      <c r="F21" s="38" t="s">
        <v>39</v>
      </c>
      <c r="G21" s="39">
        <v>1</v>
      </c>
      <c r="H21" s="40">
        <v>0</v>
      </c>
      <c r="I21" s="40">
        <f>ROUND(G21*H21,P4)</f>
        <v>0</v>
      </c>
      <c r="J21" s="38" t="s">
        <v>40</v>
      </c>
      <c r="O21" s="41">
        <f>I21*0.21</f>
        <v>0</v>
      </c>
      <c r="P21">
        <v>3</v>
      </c>
    </row>
    <row r="22" ht="45">
      <c r="A22" s="35" t="s">
        <v>41</v>
      </c>
      <c r="B22" s="42"/>
      <c r="C22" s="43"/>
      <c r="D22" s="43"/>
      <c r="E22" s="37" t="s">
        <v>58</v>
      </c>
      <c r="F22" s="43"/>
      <c r="G22" s="43"/>
      <c r="H22" s="43"/>
      <c r="I22" s="43"/>
      <c r="J22" s="44"/>
    </row>
    <row r="23">
      <c r="A23" s="35" t="s">
        <v>43</v>
      </c>
      <c r="B23" s="42"/>
      <c r="C23" s="43"/>
      <c r="D23" s="43"/>
      <c r="E23" s="45" t="s">
        <v>44</v>
      </c>
      <c r="F23" s="43"/>
      <c r="G23" s="43"/>
      <c r="H23" s="43"/>
      <c r="I23" s="43"/>
      <c r="J23" s="44"/>
    </row>
    <row r="24" ht="195">
      <c r="A24" s="35" t="s">
        <v>45</v>
      </c>
      <c r="B24" s="42"/>
      <c r="C24" s="43"/>
      <c r="D24" s="43"/>
      <c r="E24" s="37" t="s">
        <v>59</v>
      </c>
      <c r="F24" s="43"/>
      <c r="G24" s="43"/>
      <c r="H24" s="43"/>
      <c r="I24" s="43"/>
      <c r="J24" s="44"/>
    </row>
    <row r="25">
      <c r="A25" s="35" t="s">
        <v>36</v>
      </c>
      <c r="B25" s="35">
        <v>5</v>
      </c>
      <c r="C25" s="36" t="s">
        <v>60</v>
      </c>
      <c r="D25" s="35" t="s">
        <v>48</v>
      </c>
      <c r="E25" s="37" t="s">
        <v>61</v>
      </c>
      <c r="F25" s="38" t="s">
        <v>39</v>
      </c>
      <c r="G25" s="39">
        <v>1</v>
      </c>
      <c r="H25" s="40">
        <v>0</v>
      </c>
      <c r="I25" s="40">
        <f>ROUND(G25*H25,P4)</f>
        <v>0</v>
      </c>
      <c r="J25" s="38" t="s">
        <v>40</v>
      </c>
      <c r="O25" s="41">
        <f>I25*0.21</f>
        <v>0</v>
      </c>
      <c r="P25">
        <v>3</v>
      </c>
    </row>
    <row r="26" ht="135">
      <c r="A26" s="35" t="s">
        <v>41</v>
      </c>
      <c r="B26" s="42"/>
      <c r="C26" s="43"/>
      <c r="D26" s="43"/>
      <c r="E26" s="37" t="s">
        <v>62</v>
      </c>
      <c r="F26" s="43"/>
      <c r="G26" s="43"/>
      <c r="H26" s="43"/>
      <c r="I26" s="43"/>
      <c r="J26" s="44"/>
    </row>
    <row r="27">
      <c r="A27" s="35" t="s">
        <v>43</v>
      </c>
      <c r="B27" s="42"/>
      <c r="C27" s="43"/>
      <c r="D27" s="43"/>
      <c r="E27" s="45" t="s">
        <v>44</v>
      </c>
      <c r="F27" s="43"/>
      <c r="G27" s="43"/>
      <c r="H27" s="43"/>
      <c r="I27" s="43"/>
      <c r="J27" s="44"/>
    </row>
    <row r="28" ht="135">
      <c r="A28" s="35" t="s">
        <v>45</v>
      </c>
      <c r="B28" s="42"/>
      <c r="C28" s="43"/>
      <c r="D28" s="43"/>
      <c r="E28" s="37" t="s">
        <v>63</v>
      </c>
      <c r="F28" s="43"/>
      <c r="G28" s="43"/>
      <c r="H28" s="43"/>
      <c r="I28" s="43"/>
      <c r="J28" s="44"/>
    </row>
    <row r="29">
      <c r="A29" s="35" t="s">
        <v>36</v>
      </c>
      <c r="B29" s="35">
        <v>6</v>
      </c>
      <c r="C29" s="36" t="s">
        <v>64</v>
      </c>
      <c r="D29" s="35" t="s">
        <v>48</v>
      </c>
      <c r="E29" s="37" t="s">
        <v>65</v>
      </c>
      <c r="F29" s="38" t="s">
        <v>66</v>
      </c>
      <c r="G29" s="39">
        <v>1</v>
      </c>
      <c r="H29" s="40">
        <v>0</v>
      </c>
      <c r="I29" s="40">
        <f>ROUND(G29*H29,P4)</f>
        <v>0</v>
      </c>
      <c r="J29" s="38" t="s">
        <v>40</v>
      </c>
      <c r="O29" s="41">
        <f>I29*0.21</f>
        <v>0</v>
      </c>
      <c r="P29">
        <v>3</v>
      </c>
    </row>
    <row r="30" ht="75">
      <c r="A30" s="35" t="s">
        <v>41</v>
      </c>
      <c r="B30" s="42"/>
      <c r="C30" s="43"/>
      <c r="D30" s="43"/>
      <c r="E30" s="37" t="s">
        <v>67</v>
      </c>
      <c r="F30" s="43"/>
      <c r="G30" s="43"/>
      <c r="H30" s="43"/>
      <c r="I30" s="43"/>
      <c r="J30" s="44"/>
    </row>
    <row r="31">
      <c r="A31" s="35" t="s">
        <v>43</v>
      </c>
      <c r="B31" s="42"/>
      <c r="C31" s="43"/>
      <c r="D31" s="43"/>
      <c r="E31" s="45" t="s">
        <v>44</v>
      </c>
      <c r="F31" s="43"/>
      <c r="G31" s="43"/>
      <c r="H31" s="43"/>
      <c r="I31" s="43"/>
      <c r="J31" s="44"/>
    </row>
    <row r="32" ht="135">
      <c r="A32" s="35" t="s">
        <v>45</v>
      </c>
      <c r="B32" s="46"/>
      <c r="C32" s="47"/>
      <c r="D32" s="47"/>
      <c r="E32" s="37" t="s">
        <v>68</v>
      </c>
      <c r="F32" s="47"/>
      <c r="G32" s="47"/>
      <c r="H32" s="47"/>
      <c r="I32" s="47"/>
      <c r="J32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 ht="30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13</v>
      </c>
      <c r="I3" s="23">
        <f>SUMIFS(I8:I333,A8:A333,"SD")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22</v>
      </c>
      <c r="B5" s="25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/>
      <c r="J5" s="26" t="s">
        <v>30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31</v>
      </c>
      <c r="I6" s="7" t="s">
        <v>32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33</v>
      </c>
      <c r="B8" s="30"/>
      <c r="C8" s="31" t="s">
        <v>34</v>
      </c>
      <c r="D8" s="32"/>
      <c r="E8" s="29" t="s">
        <v>35</v>
      </c>
      <c r="F8" s="32"/>
      <c r="G8" s="32"/>
      <c r="H8" s="32"/>
      <c r="I8" s="33">
        <f>SUMIFS(I9:I36,A9:A36,"P")</f>
        <v>0</v>
      </c>
      <c r="J8" s="34"/>
    </row>
    <row r="9">
      <c r="A9" s="35" t="s">
        <v>36</v>
      </c>
      <c r="B9" s="35">
        <v>1</v>
      </c>
      <c r="C9" s="36" t="s">
        <v>69</v>
      </c>
      <c r="D9" s="35" t="s">
        <v>70</v>
      </c>
      <c r="E9" s="37" t="s">
        <v>71</v>
      </c>
      <c r="F9" s="38" t="s">
        <v>72</v>
      </c>
      <c r="G9" s="39">
        <v>1240</v>
      </c>
      <c r="H9" s="40">
        <v>0</v>
      </c>
      <c r="I9" s="40">
        <f>ROUND(G9*H9,P4)</f>
        <v>0</v>
      </c>
      <c r="J9" s="38" t="s">
        <v>40</v>
      </c>
      <c r="O9" s="41">
        <f>I9*0.21</f>
        <v>0</v>
      </c>
      <c r="P9">
        <v>3</v>
      </c>
    </row>
    <row r="10" ht="60">
      <c r="A10" s="35" t="s">
        <v>41</v>
      </c>
      <c r="B10" s="42"/>
      <c r="C10" s="43"/>
      <c r="D10" s="43"/>
      <c r="E10" s="37" t="s">
        <v>73</v>
      </c>
      <c r="F10" s="43"/>
      <c r="G10" s="43"/>
      <c r="H10" s="43"/>
      <c r="I10" s="43"/>
      <c r="J10" s="44"/>
    </row>
    <row r="11">
      <c r="A11" s="35" t="s">
        <v>43</v>
      </c>
      <c r="B11" s="42"/>
      <c r="C11" s="43"/>
      <c r="D11" s="43"/>
      <c r="E11" s="45" t="s">
        <v>74</v>
      </c>
      <c r="F11" s="43"/>
      <c r="G11" s="43"/>
      <c r="H11" s="43"/>
      <c r="I11" s="43"/>
      <c r="J11" s="44"/>
    </row>
    <row r="12" ht="75">
      <c r="A12" s="35" t="s">
        <v>45</v>
      </c>
      <c r="B12" s="42"/>
      <c r="C12" s="43"/>
      <c r="D12" s="43"/>
      <c r="E12" s="37" t="s">
        <v>75</v>
      </c>
      <c r="F12" s="43"/>
      <c r="G12" s="43"/>
      <c r="H12" s="43"/>
      <c r="I12" s="43"/>
      <c r="J12" s="44"/>
    </row>
    <row r="13">
      <c r="A13" s="35" t="s">
        <v>36</v>
      </c>
      <c r="B13" s="35">
        <v>2</v>
      </c>
      <c r="C13" s="36" t="s">
        <v>69</v>
      </c>
      <c r="D13" s="35" t="s">
        <v>76</v>
      </c>
      <c r="E13" s="37" t="s">
        <v>71</v>
      </c>
      <c r="F13" s="38" t="s">
        <v>72</v>
      </c>
      <c r="G13" s="39">
        <v>430.50999999999999</v>
      </c>
      <c r="H13" s="40">
        <v>0</v>
      </c>
      <c r="I13" s="40">
        <f>ROUND(G13*H13,P4)</f>
        <v>0</v>
      </c>
      <c r="J13" s="38" t="s">
        <v>40</v>
      </c>
      <c r="O13" s="41">
        <f>I13*0.21</f>
        <v>0</v>
      </c>
      <c r="P13">
        <v>3</v>
      </c>
    </row>
    <row r="14" ht="30">
      <c r="A14" s="35" t="s">
        <v>41</v>
      </c>
      <c r="B14" s="42"/>
      <c r="C14" s="43"/>
      <c r="D14" s="43"/>
      <c r="E14" s="37" t="s">
        <v>77</v>
      </c>
      <c r="F14" s="43"/>
      <c r="G14" s="43"/>
      <c r="H14" s="43"/>
      <c r="I14" s="43"/>
      <c r="J14" s="44"/>
    </row>
    <row r="15">
      <c r="A15" s="35" t="s">
        <v>43</v>
      </c>
      <c r="B15" s="42"/>
      <c r="C15" s="43"/>
      <c r="D15" s="43"/>
      <c r="E15" s="45" t="s">
        <v>78</v>
      </c>
      <c r="F15" s="43"/>
      <c r="G15" s="43"/>
      <c r="H15" s="43"/>
      <c r="I15" s="43"/>
      <c r="J15" s="44"/>
    </row>
    <row r="16" ht="75">
      <c r="A16" s="35" t="s">
        <v>45</v>
      </c>
      <c r="B16" s="42"/>
      <c r="C16" s="43"/>
      <c r="D16" s="43"/>
      <c r="E16" s="37" t="s">
        <v>75</v>
      </c>
      <c r="F16" s="43"/>
      <c r="G16" s="43"/>
      <c r="H16" s="43"/>
      <c r="I16" s="43"/>
      <c r="J16" s="44"/>
    </row>
    <row r="17">
      <c r="A17" s="35" t="s">
        <v>36</v>
      </c>
      <c r="B17" s="35">
        <v>3</v>
      </c>
      <c r="C17" s="36" t="s">
        <v>79</v>
      </c>
      <c r="D17" s="35"/>
      <c r="E17" s="37" t="s">
        <v>80</v>
      </c>
      <c r="F17" s="38" t="s">
        <v>72</v>
      </c>
      <c r="G17" s="39">
        <v>1482.1949999999999</v>
      </c>
      <c r="H17" s="40">
        <v>0</v>
      </c>
      <c r="I17" s="40">
        <f>ROUND(G17*H17,P4)</f>
        <v>0</v>
      </c>
      <c r="J17" s="38" t="s">
        <v>40</v>
      </c>
      <c r="O17" s="41">
        <f>I17*0.21</f>
        <v>0</v>
      </c>
      <c r="P17">
        <v>3</v>
      </c>
    </row>
    <row r="18" ht="30">
      <c r="A18" s="35" t="s">
        <v>41</v>
      </c>
      <c r="B18" s="42"/>
      <c r="C18" s="43"/>
      <c r="D18" s="43"/>
      <c r="E18" s="37" t="s">
        <v>81</v>
      </c>
      <c r="F18" s="43"/>
      <c r="G18" s="43"/>
      <c r="H18" s="43"/>
      <c r="I18" s="43"/>
      <c r="J18" s="44"/>
    </row>
    <row r="19" ht="45">
      <c r="A19" s="35" t="s">
        <v>43</v>
      </c>
      <c r="B19" s="42"/>
      <c r="C19" s="43"/>
      <c r="D19" s="43"/>
      <c r="E19" s="45" t="s">
        <v>82</v>
      </c>
      <c r="F19" s="43"/>
      <c r="G19" s="43"/>
      <c r="H19" s="43"/>
      <c r="I19" s="43"/>
      <c r="J19" s="44"/>
    </row>
    <row r="20" ht="75">
      <c r="A20" s="35" t="s">
        <v>45</v>
      </c>
      <c r="B20" s="42"/>
      <c r="C20" s="43"/>
      <c r="D20" s="43"/>
      <c r="E20" s="37" t="s">
        <v>75</v>
      </c>
      <c r="F20" s="43"/>
      <c r="G20" s="43"/>
      <c r="H20" s="43"/>
      <c r="I20" s="43"/>
      <c r="J20" s="44"/>
    </row>
    <row r="21">
      <c r="A21" s="35" t="s">
        <v>36</v>
      </c>
      <c r="B21" s="35">
        <v>4</v>
      </c>
      <c r="C21" s="36" t="s">
        <v>83</v>
      </c>
      <c r="D21" s="35"/>
      <c r="E21" s="37" t="s">
        <v>84</v>
      </c>
      <c r="F21" s="38" t="s">
        <v>72</v>
      </c>
      <c r="G21" s="39">
        <v>436.15100000000001</v>
      </c>
      <c r="H21" s="40">
        <v>0</v>
      </c>
      <c r="I21" s="40">
        <f>ROUND(G21*H21,P4)</f>
        <v>0</v>
      </c>
      <c r="J21" s="38" t="s">
        <v>40</v>
      </c>
      <c r="O21" s="41">
        <f>I21*0.21</f>
        <v>0</v>
      </c>
      <c r="P21">
        <v>3</v>
      </c>
    </row>
    <row r="22" ht="45">
      <c r="A22" s="35" t="s">
        <v>41</v>
      </c>
      <c r="B22" s="42"/>
      <c r="C22" s="43"/>
      <c r="D22" s="43"/>
      <c r="E22" s="37" t="s">
        <v>85</v>
      </c>
      <c r="F22" s="43"/>
      <c r="G22" s="43"/>
      <c r="H22" s="43"/>
      <c r="I22" s="43"/>
      <c r="J22" s="44"/>
    </row>
    <row r="23" ht="105">
      <c r="A23" s="35" t="s">
        <v>43</v>
      </c>
      <c r="B23" s="42"/>
      <c r="C23" s="43"/>
      <c r="D23" s="43"/>
      <c r="E23" s="45" t="s">
        <v>86</v>
      </c>
      <c r="F23" s="43"/>
      <c r="G23" s="43"/>
      <c r="H23" s="43"/>
      <c r="I23" s="43"/>
      <c r="J23" s="44"/>
    </row>
    <row r="24" ht="75">
      <c r="A24" s="35" t="s">
        <v>45</v>
      </c>
      <c r="B24" s="42"/>
      <c r="C24" s="43"/>
      <c r="D24" s="43"/>
      <c r="E24" s="37" t="s">
        <v>75</v>
      </c>
      <c r="F24" s="43"/>
      <c r="G24" s="43"/>
      <c r="H24" s="43"/>
      <c r="I24" s="43"/>
      <c r="J24" s="44"/>
    </row>
    <row r="25">
      <c r="A25" s="35" t="s">
        <v>36</v>
      </c>
      <c r="B25" s="35">
        <v>5</v>
      </c>
      <c r="C25" s="36" t="s">
        <v>87</v>
      </c>
      <c r="D25" s="35" t="s">
        <v>70</v>
      </c>
      <c r="E25" s="37" t="s">
        <v>88</v>
      </c>
      <c r="F25" s="38" t="s">
        <v>72</v>
      </c>
      <c r="G25" s="39">
        <v>400.64800000000002</v>
      </c>
      <c r="H25" s="40">
        <v>0</v>
      </c>
      <c r="I25" s="40">
        <f>ROUND(G25*H25,P4)</f>
        <v>0</v>
      </c>
      <c r="J25" s="38" t="s">
        <v>40</v>
      </c>
      <c r="O25" s="41">
        <f>I25*0.21</f>
        <v>0</v>
      </c>
      <c r="P25">
        <v>3</v>
      </c>
    </row>
    <row r="26" ht="30">
      <c r="A26" s="35" t="s">
        <v>41</v>
      </c>
      <c r="B26" s="42"/>
      <c r="C26" s="43"/>
      <c r="D26" s="43"/>
      <c r="E26" s="37" t="s">
        <v>89</v>
      </c>
      <c r="F26" s="43"/>
      <c r="G26" s="43"/>
      <c r="H26" s="43"/>
      <c r="I26" s="43"/>
      <c r="J26" s="44"/>
    </row>
    <row r="27">
      <c r="A27" s="35" t="s">
        <v>43</v>
      </c>
      <c r="B27" s="42"/>
      <c r="C27" s="43"/>
      <c r="D27" s="43"/>
      <c r="E27" s="45" t="s">
        <v>90</v>
      </c>
      <c r="F27" s="43"/>
      <c r="G27" s="43"/>
      <c r="H27" s="43"/>
      <c r="I27" s="43"/>
      <c r="J27" s="44"/>
    </row>
    <row r="28" ht="75">
      <c r="A28" s="35" t="s">
        <v>45</v>
      </c>
      <c r="B28" s="42"/>
      <c r="C28" s="43"/>
      <c r="D28" s="43"/>
      <c r="E28" s="37" t="s">
        <v>75</v>
      </c>
      <c r="F28" s="43"/>
      <c r="G28" s="43"/>
      <c r="H28" s="43"/>
      <c r="I28" s="43"/>
      <c r="J28" s="44"/>
    </row>
    <row r="29">
      <c r="A29" s="35" t="s">
        <v>36</v>
      </c>
      <c r="B29" s="35">
        <v>6</v>
      </c>
      <c r="C29" s="36" t="s">
        <v>87</v>
      </c>
      <c r="D29" s="35" t="s">
        <v>76</v>
      </c>
      <c r="E29" s="37" t="s">
        <v>88</v>
      </c>
      <c r="F29" s="38" t="s">
        <v>72</v>
      </c>
      <c r="G29" s="39">
        <v>1271.46</v>
      </c>
      <c r="H29" s="40">
        <v>0</v>
      </c>
      <c r="I29" s="40">
        <f>ROUND(G29*H29,P4)</f>
        <v>0</v>
      </c>
      <c r="J29" s="38" t="s">
        <v>40</v>
      </c>
      <c r="O29" s="41">
        <f>I29*0.21</f>
        <v>0</v>
      </c>
      <c r="P29">
        <v>3</v>
      </c>
    </row>
    <row r="30" ht="30">
      <c r="A30" s="35" t="s">
        <v>41</v>
      </c>
      <c r="B30" s="42"/>
      <c r="C30" s="43"/>
      <c r="D30" s="43"/>
      <c r="E30" s="37" t="s">
        <v>91</v>
      </c>
      <c r="F30" s="43"/>
      <c r="G30" s="43"/>
      <c r="H30" s="43"/>
      <c r="I30" s="43"/>
      <c r="J30" s="44"/>
    </row>
    <row r="31">
      <c r="A31" s="35" t="s">
        <v>43</v>
      </c>
      <c r="B31" s="42"/>
      <c r="C31" s="43"/>
      <c r="D31" s="43"/>
      <c r="E31" s="45" t="s">
        <v>92</v>
      </c>
      <c r="F31" s="43"/>
      <c r="G31" s="43"/>
      <c r="H31" s="43"/>
      <c r="I31" s="43"/>
      <c r="J31" s="44"/>
    </row>
    <row r="32" ht="75">
      <c r="A32" s="35" t="s">
        <v>45</v>
      </c>
      <c r="B32" s="42"/>
      <c r="C32" s="43"/>
      <c r="D32" s="43"/>
      <c r="E32" s="37" t="s">
        <v>75</v>
      </c>
      <c r="F32" s="43"/>
      <c r="G32" s="43"/>
      <c r="H32" s="43"/>
      <c r="I32" s="43"/>
      <c r="J32" s="44"/>
    </row>
    <row r="33">
      <c r="A33" s="35" t="s">
        <v>36</v>
      </c>
      <c r="B33" s="35">
        <v>7</v>
      </c>
      <c r="C33" s="36" t="s">
        <v>93</v>
      </c>
      <c r="D33" s="35" t="s">
        <v>48</v>
      </c>
      <c r="E33" s="37" t="s">
        <v>94</v>
      </c>
      <c r="F33" s="38" t="s">
        <v>95</v>
      </c>
      <c r="G33" s="39">
        <v>212.739</v>
      </c>
      <c r="H33" s="40">
        <v>0</v>
      </c>
      <c r="I33" s="40">
        <f>ROUND(G33*H33,P4)</f>
        <v>0</v>
      </c>
      <c r="J33" s="38" t="s">
        <v>40</v>
      </c>
      <c r="O33" s="41">
        <f>I33*0.21</f>
        <v>0</v>
      </c>
      <c r="P33">
        <v>3</v>
      </c>
    </row>
    <row r="34">
      <c r="A34" s="35" t="s">
        <v>41</v>
      </c>
      <c r="B34" s="42"/>
      <c r="C34" s="43"/>
      <c r="D34" s="43"/>
      <c r="E34" s="37" t="s">
        <v>96</v>
      </c>
      <c r="F34" s="43"/>
      <c r="G34" s="43"/>
      <c r="H34" s="43"/>
      <c r="I34" s="43"/>
      <c r="J34" s="44"/>
    </row>
    <row r="35">
      <c r="A35" s="35" t="s">
        <v>43</v>
      </c>
      <c r="B35" s="42"/>
      <c r="C35" s="43"/>
      <c r="D35" s="43"/>
      <c r="E35" s="45" t="s">
        <v>97</v>
      </c>
      <c r="F35" s="43"/>
      <c r="G35" s="43"/>
      <c r="H35" s="43"/>
      <c r="I35" s="43"/>
      <c r="J35" s="44"/>
    </row>
    <row r="36" ht="75">
      <c r="A36" s="35" t="s">
        <v>45</v>
      </c>
      <c r="B36" s="42"/>
      <c r="C36" s="43"/>
      <c r="D36" s="43"/>
      <c r="E36" s="37" t="s">
        <v>98</v>
      </c>
      <c r="F36" s="43"/>
      <c r="G36" s="43"/>
      <c r="H36" s="43"/>
      <c r="I36" s="43"/>
      <c r="J36" s="44"/>
    </row>
    <row r="37">
      <c r="A37" s="29" t="s">
        <v>33</v>
      </c>
      <c r="B37" s="30"/>
      <c r="C37" s="31" t="s">
        <v>70</v>
      </c>
      <c r="D37" s="32"/>
      <c r="E37" s="29" t="s">
        <v>99</v>
      </c>
      <c r="F37" s="32"/>
      <c r="G37" s="32"/>
      <c r="H37" s="32"/>
      <c r="I37" s="33">
        <f>SUMIFS(I38:I141,A38:A141,"P")</f>
        <v>0</v>
      </c>
      <c r="J37" s="34"/>
    </row>
    <row r="38">
      <c r="A38" s="35" t="s">
        <v>36</v>
      </c>
      <c r="B38" s="35">
        <v>8</v>
      </c>
      <c r="C38" s="36" t="s">
        <v>100</v>
      </c>
      <c r="D38" s="35" t="s">
        <v>48</v>
      </c>
      <c r="E38" s="37" t="s">
        <v>101</v>
      </c>
      <c r="F38" s="38" t="s">
        <v>102</v>
      </c>
      <c r="G38" s="39">
        <v>1435.03</v>
      </c>
      <c r="H38" s="40">
        <v>0</v>
      </c>
      <c r="I38" s="40">
        <f>ROUND(G38*H38,P4)</f>
        <v>0</v>
      </c>
      <c r="J38" s="38" t="s">
        <v>40</v>
      </c>
      <c r="O38" s="41">
        <f>I38*0.21</f>
        <v>0</v>
      </c>
      <c r="P38">
        <v>3</v>
      </c>
    </row>
    <row r="39" ht="30">
      <c r="A39" s="35" t="s">
        <v>41</v>
      </c>
      <c r="B39" s="42"/>
      <c r="C39" s="43"/>
      <c r="D39" s="43"/>
      <c r="E39" s="37" t="s">
        <v>103</v>
      </c>
      <c r="F39" s="43"/>
      <c r="G39" s="43"/>
      <c r="H39" s="43"/>
      <c r="I39" s="43"/>
      <c r="J39" s="44"/>
    </row>
    <row r="40" ht="75">
      <c r="A40" s="35" t="s">
        <v>43</v>
      </c>
      <c r="B40" s="42"/>
      <c r="C40" s="43"/>
      <c r="D40" s="43"/>
      <c r="E40" s="45" t="s">
        <v>104</v>
      </c>
      <c r="F40" s="43"/>
      <c r="G40" s="43"/>
      <c r="H40" s="43"/>
      <c r="I40" s="43"/>
      <c r="J40" s="44"/>
    </row>
    <row r="41" ht="60">
      <c r="A41" s="35" t="s">
        <v>45</v>
      </c>
      <c r="B41" s="42"/>
      <c r="C41" s="43"/>
      <c r="D41" s="43"/>
      <c r="E41" s="37" t="s">
        <v>105</v>
      </c>
      <c r="F41" s="43"/>
      <c r="G41" s="43"/>
      <c r="H41" s="43"/>
      <c r="I41" s="43"/>
      <c r="J41" s="44"/>
    </row>
    <row r="42">
      <c r="A42" s="35" t="s">
        <v>36</v>
      </c>
      <c r="B42" s="35">
        <v>9</v>
      </c>
      <c r="C42" s="36" t="s">
        <v>106</v>
      </c>
      <c r="D42" s="35" t="s">
        <v>48</v>
      </c>
      <c r="E42" s="37" t="s">
        <v>107</v>
      </c>
      <c r="F42" s="38" t="s">
        <v>95</v>
      </c>
      <c r="G42" s="39">
        <v>7.7880000000000003</v>
      </c>
      <c r="H42" s="40">
        <v>0</v>
      </c>
      <c r="I42" s="40">
        <f>ROUND(G42*H42,P4)</f>
        <v>0</v>
      </c>
      <c r="J42" s="38" t="s">
        <v>40</v>
      </c>
      <c r="O42" s="41">
        <f>I42*0.21</f>
        <v>0</v>
      </c>
      <c r="P42">
        <v>3</v>
      </c>
    </row>
    <row r="43" ht="45">
      <c r="A43" s="35" t="s">
        <v>41</v>
      </c>
      <c r="B43" s="42"/>
      <c r="C43" s="43"/>
      <c r="D43" s="43"/>
      <c r="E43" s="37" t="s">
        <v>108</v>
      </c>
      <c r="F43" s="43"/>
      <c r="G43" s="43"/>
      <c r="H43" s="43"/>
      <c r="I43" s="43"/>
      <c r="J43" s="44"/>
    </row>
    <row r="44">
      <c r="A44" s="35" t="s">
        <v>43</v>
      </c>
      <c r="B44" s="42"/>
      <c r="C44" s="43"/>
      <c r="D44" s="43"/>
      <c r="E44" s="45" t="s">
        <v>109</v>
      </c>
      <c r="F44" s="43"/>
      <c r="G44" s="43"/>
      <c r="H44" s="43"/>
      <c r="I44" s="43"/>
      <c r="J44" s="44"/>
    </row>
    <row r="45" ht="135">
      <c r="A45" s="35" t="s">
        <v>45</v>
      </c>
      <c r="B45" s="42"/>
      <c r="C45" s="43"/>
      <c r="D45" s="43"/>
      <c r="E45" s="37" t="s">
        <v>110</v>
      </c>
      <c r="F45" s="43"/>
      <c r="G45" s="43"/>
      <c r="H45" s="43"/>
      <c r="I45" s="43"/>
      <c r="J45" s="44"/>
    </row>
    <row r="46" ht="30">
      <c r="A46" s="35" t="s">
        <v>36</v>
      </c>
      <c r="B46" s="35">
        <v>10</v>
      </c>
      <c r="C46" s="36" t="s">
        <v>111</v>
      </c>
      <c r="D46" s="35" t="s">
        <v>70</v>
      </c>
      <c r="E46" s="37" t="s">
        <v>112</v>
      </c>
      <c r="F46" s="38" t="s">
        <v>95</v>
      </c>
      <c r="G46" s="39">
        <v>145.392</v>
      </c>
      <c r="H46" s="40">
        <v>0</v>
      </c>
      <c r="I46" s="40">
        <f>ROUND(G46*H46,P4)</f>
        <v>0</v>
      </c>
      <c r="J46" s="38" t="s">
        <v>40</v>
      </c>
      <c r="O46" s="41">
        <f>I46*0.21</f>
        <v>0</v>
      </c>
      <c r="P46">
        <v>3</v>
      </c>
    </row>
    <row r="47" ht="60">
      <c r="A47" s="35" t="s">
        <v>41</v>
      </c>
      <c r="B47" s="42"/>
      <c r="C47" s="43"/>
      <c r="D47" s="43"/>
      <c r="E47" s="37" t="s">
        <v>113</v>
      </c>
      <c r="F47" s="43"/>
      <c r="G47" s="43"/>
      <c r="H47" s="43"/>
      <c r="I47" s="43"/>
      <c r="J47" s="44"/>
    </row>
    <row r="48">
      <c r="A48" s="35" t="s">
        <v>43</v>
      </c>
      <c r="B48" s="42"/>
      <c r="C48" s="43"/>
      <c r="D48" s="43"/>
      <c r="E48" s="45" t="s">
        <v>114</v>
      </c>
      <c r="F48" s="43"/>
      <c r="G48" s="43"/>
      <c r="H48" s="43"/>
      <c r="I48" s="43"/>
      <c r="J48" s="44"/>
    </row>
    <row r="49" ht="120">
      <c r="A49" s="35" t="s">
        <v>45</v>
      </c>
      <c r="B49" s="42"/>
      <c r="C49" s="43"/>
      <c r="D49" s="43"/>
      <c r="E49" s="37" t="s">
        <v>115</v>
      </c>
      <c r="F49" s="43"/>
      <c r="G49" s="43"/>
      <c r="H49" s="43"/>
      <c r="I49" s="43"/>
      <c r="J49" s="44"/>
    </row>
    <row r="50" ht="30">
      <c r="A50" s="35" t="s">
        <v>36</v>
      </c>
      <c r="B50" s="35">
        <v>11</v>
      </c>
      <c r="C50" s="36" t="s">
        <v>111</v>
      </c>
      <c r="D50" s="35" t="s">
        <v>76</v>
      </c>
      <c r="E50" s="37" t="s">
        <v>112</v>
      </c>
      <c r="F50" s="38" t="s">
        <v>95</v>
      </c>
      <c r="G50" s="39">
        <v>528.33299999999997</v>
      </c>
      <c r="H50" s="40">
        <v>0</v>
      </c>
      <c r="I50" s="40">
        <f>ROUND(G50*H50,P4)</f>
        <v>0</v>
      </c>
      <c r="J50" s="38" t="s">
        <v>40</v>
      </c>
      <c r="O50" s="41">
        <f>I50*0.21</f>
        <v>0</v>
      </c>
      <c r="P50">
        <v>3</v>
      </c>
    </row>
    <row r="51" ht="75">
      <c r="A51" s="35" t="s">
        <v>41</v>
      </c>
      <c r="B51" s="42"/>
      <c r="C51" s="43"/>
      <c r="D51" s="43"/>
      <c r="E51" s="37" t="s">
        <v>116</v>
      </c>
      <c r="F51" s="43"/>
      <c r="G51" s="43"/>
      <c r="H51" s="43"/>
      <c r="I51" s="43"/>
      <c r="J51" s="44"/>
    </row>
    <row r="52" ht="90">
      <c r="A52" s="35" t="s">
        <v>43</v>
      </c>
      <c r="B52" s="42"/>
      <c r="C52" s="43"/>
      <c r="D52" s="43"/>
      <c r="E52" s="45" t="s">
        <v>117</v>
      </c>
      <c r="F52" s="43"/>
      <c r="G52" s="43"/>
      <c r="H52" s="43"/>
      <c r="I52" s="43"/>
      <c r="J52" s="44"/>
    </row>
    <row r="53" ht="120">
      <c r="A53" s="35" t="s">
        <v>45</v>
      </c>
      <c r="B53" s="42"/>
      <c r="C53" s="43"/>
      <c r="D53" s="43"/>
      <c r="E53" s="37" t="s">
        <v>115</v>
      </c>
      <c r="F53" s="43"/>
      <c r="G53" s="43"/>
      <c r="H53" s="43"/>
      <c r="I53" s="43"/>
      <c r="J53" s="44"/>
    </row>
    <row r="54">
      <c r="A54" s="35" t="s">
        <v>36</v>
      </c>
      <c r="B54" s="35">
        <v>12</v>
      </c>
      <c r="C54" s="36" t="s">
        <v>118</v>
      </c>
      <c r="D54" s="35" t="s">
        <v>48</v>
      </c>
      <c r="E54" s="37" t="s">
        <v>119</v>
      </c>
      <c r="F54" s="38" t="s">
        <v>95</v>
      </c>
      <c r="G54" s="39">
        <v>160.25899999999999</v>
      </c>
      <c r="H54" s="40">
        <v>0</v>
      </c>
      <c r="I54" s="40">
        <f>ROUND(G54*H54,P4)</f>
        <v>0</v>
      </c>
      <c r="J54" s="38" t="s">
        <v>40</v>
      </c>
      <c r="O54" s="41">
        <f>I54*0.21</f>
        <v>0</v>
      </c>
      <c r="P54">
        <v>3</v>
      </c>
    </row>
    <row r="55" ht="60">
      <c r="A55" s="35" t="s">
        <v>41</v>
      </c>
      <c r="B55" s="42"/>
      <c r="C55" s="43"/>
      <c r="D55" s="43"/>
      <c r="E55" s="37" t="s">
        <v>120</v>
      </c>
      <c r="F55" s="43"/>
      <c r="G55" s="43"/>
      <c r="H55" s="43"/>
      <c r="I55" s="43"/>
      <c r="J55" s="44"/>
    </row>
    <row r="56" ht="30">
      <c r="A56" s="35" t="s">
        <v>43</v>
      </c>
      <c r="B56" s="42"/>
      <c r="C56" s="43"/>
      <c r="D56" s="43"/>
      <c r="E56" s="45" t="s">
        <v>121</v>
      </c>
      <c r="F56" s="43"/>
      <c r="G56" s="43"/>
      <c r="H56" s="43"/>
      <c r="I56" s="43"/>
      <c r="J56" s="44"/>
    </row>
    <row r="57" ht="120">
      <c r="A57" s="35" t="s">
        <v>45</v>
      </c>
      <c r="B57" s="42"/>
      <c r="C57" s="43"/>
      <c r="D57" s="43"/>
      <c r="E57" s="37" t="s">
        <v>115</v>
      </c>
      <c r="F57" s="43"/>
      <c r="G57" s="43"/>
      <c r="H57" s="43"/>
      <c r="I57" s="43"/>
      <c r="J57" s="44"/>
    </row>
    <row r="58">
      <c r="A58" s="35" t="s">
        <v>36</v>
      </c>
      <c r="B58" s="35">
        <v>13</v>
      </c>
      <c r="C58" s="36" t="s">
        <v>122</v>
      </c>
      <c r="D58" s="35" t="s">
        <v>70</v>
      </c>
      <c r="E58" s="37" t="s">
        <v>123</v>
      </c>
      <c r="F58" s="38" t="s">
        <v>95</v>
      </c>
      <c r="G58" s="39">
        <v>39.265999999999998</v>
      </c>
      <c r="H58" s="40">
        <v>0</v>
      </c>
      <c r="I58" s="40">
        <f>ROUND(G58*H58,P4)</f>
        <v>0</v>
      </c>
      <c r="J58" s="38" t="s">
        <v>40</v>
      </c>
      <c r="O58" s="41">
        <f>I58*0.21</f>
        <v>0</v>
      </c>
      <c r="P58">
        <v>3</v>
      </c>
    </row>
    <row r="59" ht="90">
      <c r="A59" s="35" t="s">
        <v>41</v>
      </c>
      <c r="B59" s="42"/>
      <c r="C59" s="43"/>
      <c r="D59" s="43"/>
      <c r="E59" s="37" t="s">
        <v>124</v>
      </c>
      <c r="F59" s="43"/>
      <c r="G59" s="43"/>
      <c r="H59" s="43"/>
      <c r="I59" s="43"/>
      <c r="J59" s="44"/>
    </row>
    <row r="60" ht="120">
      <c r="A60" s="35" t="s">
        <v>43</v>
      </c>
      <c r="B60" s="42"/>
      <c r="C60" s="43"/>
      <c r="D60" s="43"/>
      <c r="E60" s="45" t="s">
        <v>125</v>
      </c>
      <c r="F60" s="43"/>
      <c r="G60" s="43"/>
      <c r="H60" s="43"/>
      <c r="I60" s="43"/>
      <c r="J60" s="44"/>
    </row>
    <row r="61" ht="120">
      <c r="A61" s="35" t="s">
        <v>45</v>
      </c>
      <c r="B61" s="42"/>
      <c r="C61" s="43"/>
      <c r="D61" s="43"/>
      <c r="E61" s="37" t="s">
        <v>115</v>
      </c>
      <c r="F61" s="43"/>
      <c r="G61" s="43"/>
      <c r="H61" s="43"/>
      <c r="I61" s="43"/>
      <c r="J61" s="44"/>
    </row>
    <row r="62">
      <c r="A62" s="35" t="s">
        <v>36</v>
      </c>
      <c r="B62" s="35">
        <v>14</v>
      </c>
      <c r="C62" s="36" t="s">
        <v>122</v>
      </c>
      <c r="D62" s="35" t="s">
        <v>76</v>
      </c>
      <c r="E62" s="37" t="s">
        <v>123</v>
      </c>
      <c r="F62" s="38" t="s">
        <v>95</v>
      </c>
      <c r="G62" s="39">
        <v>28.178000000000001</v>
      </c>
      <c r="H62" s="40">
        <v>0</v>
      </c>
      <c r="I62" s="40">
        <f>ROUND(G62*H62,P4)</f>
        <v>0</v>
      </c>
      <c r="J62" s="38" t="s">
        <v>40</v>
      </c>
      <c r="O62" s="41">
        <f>I62*0.21</f>
        <v>0</v>
      </c>
      <c r="P62">
        <v>3</v>
      </c>
    </row>
    <row r="63" ht="75">
      <c r="A63" s="35" t="s">
        <v>41</v>
      </c>
      <c r="B63" s="42"/>
      <c r="C63" s="43"/>
      <c r="D63" s="43"/>
      <c r="E63" s="37" t="s">
        <v>126</v>
      </c>
      <c r="F63" s="43"/>
      <c r="G63" s="43"/>
      <c r="H63" s="43"/>
      <c r="I63" s="43"/>
      <c r="J63" s="44"/>
    </row>
    <row r="64" ht="135">
      <c r="A64" s="35" t="s">
        <v>43</v>
      </c>
      <c r="B64" s="42"/>
      <c r="C64" s="43"/>
      <c r="D64" s="43"/>
      <c r="E64" s="45" t="s">
        <v>127</v>
      </c>
      <c r="F64" s="43"/>
      <c r="G64" s="43"/>
      <c r="H64" s="43"/>
      <c r="I64" s="43"/>
      <c r="J64" s="44"/>
    </row>
    <row r="65" ht="120">
      <c r="A65" s="35" t="s">
        <v>45</v>
      </c>
      <c r="B65" s="42"/>
      <c r="C65" s="43"/>
      <c r="D65" s="43"/>
      <c r="E65" s="37" t="s">
        <v>115</v>
      </c>
      <c r="F65" s="43"/>
      <c r="G65" s="43"/>
      <c r="H65" s="43"/>
      <c r="I65" s="43"/>
      <c r="J65" s="44"/>
    </row>
    <row r="66">
      <c r="A66" s="35" t="s">
        <v>36</v>
      </c>
      <c r="B66" s="35">
        <v>15</v>
      </c>
      <c r="C66" s="36" t="s">
        <v>128</v>
      </c>
      <c r="D66" s="35" t="s">
        <v>48</v>
      </c>
      <c r="E66" s="37" t="s">
        <v>129</v>
      </c>
      <c r="F66" s="38" t="s">
        <v>130</v>
      </c>
      <c r="G66" s="39">
        <v>287.47000000000003</v>
      </c>
      <c r="H66" s="40">
        <v>0</v>
      </c>
      <c r="I66" s="40">
        <f>ROUND(G66*H66,P4)</f>
        <v>0</v>
      </c>
      <c r="J66" s="38" t="s">
        <v>40</v>
      </c>
      <c r="O66" s="41">
        <f>I66*0.21</f>
        <v>0</v>
      </c>
      <c r="P66">
        <v>3</v>
      </c>
    </row>
    <row r="67" ht="30">
      <c r="A67" s="35" t="s">
        <v>41</v>
      </c>
      <c r="B67" s="42"/>
      <c r="C67" s="43"/>
      <c r="D67" s="43"/>
      <c r="E67" s="37" t="s">
        <v>131</v>
      </c>
      <c r="F67" s="43"/>
      <c r="G67" s="43"/>
      <c r="H67" s="43"/>
      <c r="I67" s="43"/>
      <c r="J67" s="44"/>
    </row>
    <row r="68" ht="180">
      <c r="A68" s="35" t="s">
        <v>43</v>
      </c>
      <c r="B68" s="42"/>
      <c r="C68" s="43"/>
      <c r="D68" s="43"/>
      <c r="E68" s="45" t="s">
        <v>132</v>
      </c>
      <c r="F68" s="43"/>
      <c r="G68" s="43"/>
      <c r="H68" s="43"/>
      <c r="I68" s="43"/>
      <c r="J68" s="44"/>
    </row>
    <row r="69" ht="120">
      <c r="A69" s="35" t="s">
        <v>45</v>
      </c>
      <c r="B69" s="42"/>
      <c r="C69" s="43"/>
      <c r="D69" s="43"/>
      <c r="E69" s="37" t="s">
        <v>115</v>
      </c>
      <c r="F69" s="43"/>
      <c r="G69" s="43"/>
      <c r="H69" s="43"/>
      <c r="I69" s="43"/>
      <c r="J69" s="44"/>
    </row>
    <row r="70">
      <c r="A70" s="35" t="s">
        <v>36</v>
      </c>
      <c r="B70" s="35">
        <v>16</v>
      </c>
      <c r="C70" s="36" t="s">
        <v>133</v>
      </c>
      <c r="D70" s="35"/>
      <c r="E70" s="37" t="s">
        <v>134</v>
      </c>
      <c r="F70" s="38" t="s">
        <v>130</v>
      </c>
      <c r="G70" s="39">
        <v>85.049999999999997</v>
      </c>
      <c r="H70" s="40">
        <v>0</v>
      </c>
      <c r="I70" s="40">
        <f>ROUND(G70*H70,P4)</f>
        <v>0</v>
      </c>
      <c r="J70" s="38" t="s">
        <v>40</v>
      </c>
      <c r="O70" s="41">
        <f>I70*0.21</f>
        <v>0</v>
      </c>
      <c r="P70">
        <v>3</v>
      </c>
    </row>
    <row r="71" ht="30">
      <c r="A71" s="35" t="s">
        <v>41</v>
      </c>
      <c r="B71" s="42"/>
      <c r="C71" s="43"/>
      <c r="D71" s="43"/>
      <c r="E71" s="37" t="s">
        <v>135</v>
      </c>
      <c r="F71" s="43"/>
      <c r="G71" s="43"/>
      <c r="H71" s="43"/>
      <c r="I71" s="43"/>
      <c r="J71" s="44"/>
    </row>
    <row r="72" ht="45">
      <c r="A72" s="35" t="s">
        <v>43</v>
      </c>
      <c r="B72" s="42"/>
      <c r="C72" s="43"/>
      <c r="D72" s="43"/>
      <c r="E72" s="45" t="s">
        <v>136</v>
      </c>
      <c r="F72" s="43"/>
      <c r="G72" s="43"/>
      <c r="H72" s="43"/>
      <c r="I72" s="43"/>
      <c r="J72" s="44"/>
    </row>
    <row r="73" ht="120">
      <c r="A73" s="35" t="s">
        <v>45</v>
      </c>
      <c r="B73" s="42"/>
      <c r="C73" s="43"/>
      <c r="D73" s="43"/>
      <c r="E73" s="37" t="s">
        <v>115</v>
      </c>
      <c r="F73" s="43"/>
      <c r="G73" s="43"/>
      <c r="H73" s="43"/>
      <c r="I73" s="43"/>
      <c r="J73" s="44"/>
    </row>
    <row r="74">
      <c r="A74" s="35" t="s">
        <v>36</v>
      </c>
      <c r="B74" s="35">
        <v>17</v>
      </c>
      <c r="C74" s="36" t="s">
        <v>137</v>
      </c>
      <c r="D74" s="35" t="s">
        <v>48</v>
      </c>
      <c r="E74" s="37" t="s">
        <v>138</v>
      </c>
      <c r="F74" s="38" t="s">
        <v>130</v>
      </c>
      <c r="G74" s="39">
        <v>1316.04</v>
      </c>
      <c r="H74" s="40">
        <v>0</v>
      </c>
      <c r="I74" s="40">
        <f>ROUND(G74*H74,P4)</f>
        <v>0</v>
      </c>
      <c r="J74" s="38" t="s">
        <v>40</v>
      </c>
      <c r="O74" s="41">
        <f>I74*0.21</f>
        <v>0</v>
      </c>
      <c r="P74">
        <v>3</v>
      </c>
    </row>
    <row r="75" ht="45">
      <c r="A75" s="35" t="s">
        <v>41</v>
      </c>
      <c r="B75" s="42"/>
      <c r="C75" s="43"/>
      <c r="D75" s="43"/>
      <c r="E75" s="37" t="s">
        <v>139</v>
      </c>
      <c r="F75" s="43"/>
      <c r="G75" s="43"/>
      <c r="H75" s="43"/>
      <c r="I75" s="43"/>
      <c r="J75" s="44"/>
    </row>
    <row r="76" ht="60">
      <c r="A76" s="35" t="s">
        <v>43</v>
      </c>
      <c r="B76" s="42"/>
      <c r="C76" s="43"/>
      <c r="D76" s="43"/>
      <c r="E76" s="45" t="s">
        <v>140</v>
      </c>
      <c r="F76" s="43"/>
      <c r="G76" s="43"/>
      <c r="H76" s="43"/>
      <c r="I76" s="43"/>
      <c r="J76" s="44"/>
    </row>
    <row r="77" ht="120">
      <c r="A77" s="35" t="s">
        <v>45</v>
      </c>
      <c r="B77" s="42"/>
      <c r="C77" s="43"/>
      <c r="D77" s="43"/>
      <c r="E77" s="37" t="s">
        <v>115</v>
      </c>
      <c r="F77" s="43"/>
      <c r="G77" s="43"/>
      <c r="H77" s="43"/>
      <c r="I77" s="43"/>
      <c r="J77" s="44"/>
    </row>
    <row r="78">
      <c r="A78" s="35" t="s">
        <v>36</v>
      </c>
      <c r="B78" s="35">
        <v>18</v>
      </c>
      <c r="C78" s="36" t="s">
        <v>141</v>
      </c>
      <c r="D78" s="35"/>
      <c r="E78" s="37" t="s">
        <v>142</v>
      </c>
      <c r="F78" s="38" t="s">
        <v>130</v>
      </c>
      <c r="G78" s="39">
        <v>1299.6900000000001</v>
      </c>
      <c r="H78" s="40">
        <v>0</v>
      </c>
      <c r="I78" s="40">
        <f>ROUND(G78*H78,P4)</f>
        <v>0</v>
      </c>
      <c r="J78" s="38" t="s">
        <v>40</v>
      </c>
      <c r="O78" s="41">
        <f>I78*0.21</f>
        <v>0</v>
      </c>
      <c r="P78">
        <v>3</v>
      </c>
    </row>
    <row r="79" ht="45">
      <c r="A79" s="35" t="s">
        <v>41</v>
      </c>
      <c r="B79" s="42"/>
      <c r="C79" s="43"/>
      <c r="D79" s="43"/>
      <c r="E79" s="37" t="s">
        <v>143</v>
      </c>
      <c r="F79" s="43"/>
      <c r="G79" s="43"/>
      <c r="H79" s="43"/>
      <c r="I79" s="43"/>
      <c r="J79" s="44"/>
    </row>
    <row r="80" ht="45">
      <c r="A80" s="35" t="s">
        <v>43</v>
      </c>
      <c r="B80" s="42"/>
      <c r="C80" s="43"/>
      <c r="D80" s="43"/>
      <c r="E80" s="45" t="s">
        <v>144</v>
      </c>
      <c r="F80" s="43"/>
      <c r="G80" s="43"/>
      <c r="H80" s="43"/>
      <c r="I80" s="43"/>
      <c r="J80" s="44"/>
    </row>
    <row r="81" ht="120">
      <c r="A81" s="35" t="s">
        <v>45</v>
      </c>
      <c r="B81" s="42"/>
      <c r="C81" s="43"/>
      <c r="D81" s="43"/>
      <c r="E81" s="37" t="s">
        <v>115</v>
      </c>
      <c r="F81" s="43"/>
      <c r="G81" s="43"/>
      <c r="H81" s="43"/>
      <c r="I81" s="43"/>
      <c r="J81" s="44"/>
    </row>
    <row r="82">
      <c r="A82" s="35" t="s">
        <v>36</v>
      </c>
      <c r="B82" s="35">
        <v>19</v>
      </c>
      <c r="C82" s="36" t="s">
        <v>145</v>
      </c>
      <c r="D82" s="35" t="s">
        <v>48</v>
      </c>
      <c r="E82" s="37" t="s">
        <v>146</v>
      </c>
      <c r="F82" s="38" t="s">
        <v>95</v>
      </c>
      <c r="G82" s="39">
        <v>508.584</v>
      </c>
      <c r="H82" s="40">
        <v>0</v>
      </c>
      <c r="I82" s="40">
        <f>ROUND(G82*H82,P4)</f>
        <v>0</v>
      </c>
      <c r="J82" s="38" t="s">
        <v>40</v>
      </c>
      <c r="O82" s="41">
        <f>I82*0.21</f>
        <v>0</v>
      </c>
      <c r="P82">
        <v>3</v>
      </c>
    </row>
    <row r="83" ht="45">
      <c r="A83" s="35" t="s">
        <v>41</v>
      </c>
      <c r="B83" s="42"/>
      <c r="C83" s="43"/>
      <c r="D83" s="43"/>
      <c r="E83" s="37" t="s">
        <v>147</v>
      </c>
      <c r="F83" s="43"/>
      <c r="G83" s="43"/>
      <c r="H83" s="43"/>
      <c r="I83" s="43"/>
      <c r="J83" s="44"/>
    </row>
    <row r="84">
      <c r="A84" s="35" t="s">
        <v>43</v>
      </c>
      <c r="B84" s="42"/>
      <c r="C84" s="43"/>
      <c r="D84" s="43"/>
      <c r="E84" s="45" t="s">
        <v>148</v>
      </c>
      <c r="F84" s="43"/>
      <c r="G84" s="43"/>
      <c r="H84" s="43"/>
      <c r="I84" s="43"/>
      <c r="J84" s="44"/>
    </row>
    <row r="85" ht="120">
      <c r="A85" s="35" t="s">
        <v>45</v>
      </c>
      <c r="B85" s="42"/>
      <c r="C85" s="43"/>
      <c r="D85" s="43"/>
      <c r="E85" s="37" t="s">
        <v>115</v>
      </c>
      <c r="F85" s="43"/>
      <c r="G85" s="43"/>
      <c r="H85" s="43"/>
      <c r="I85" s="43"/>
      <c r="J85" s="44"/>
    </row>
    <row r="86">
      <c r="A86" s="35" t="s">
        <v>36</v>
      </c>
      <c r="B86" s="35">
        <v>20</v>
      </c>
      <c r="C86" s="36" t="s">
        <v>149</v>
      </c>
      <c r="D86" s="35" t="s">
        <v>48</v>
      </c>
      <c r="E86" s="37" t="s">
        <v>150</v>
      </c>
      <c r="F86" s="38" t="s">
        <v>130</v>
      </c>
      <c r="G86" s="39">
        <v>1771.21</v>
      </c>
      <c r="H86" s="40">
        <v>0</v>
      </c>
      <c r="I86" s="40">
        <f>ROUND(G86*H86,P4)</f>
        <v>0</v>
      </c>
      <c r="J86" s="38" t="s">
        <v>40</v>
      </c>
      <c r="O86" s="41">
        <f>I86*0.21</f>
        <v>0</v>
      </c>
      <c r="P86">
        <v>3</v>
      </c>
    </row>
    <row r="87" ht="45">
      <c r="A87" s="35" t="s">
        <v>41</v>
      </c>
      <c r="B87" s="42"/>
      <c r="C87" s="43"/>
      <c r="D87" s="43"/>
      <c r="E87" s="37" t="s">
        <v>151</v>
      </c>
      <c r="F87" s="43"/>
      <c r="G87" s="43"/>
      <c r="H87" s="43"/>
      <c r="I87" s="43"/>
      <c r="J87" s="44"/>
    </row>
    <row r="88" ht="195">
      <c r="A88" s="35" t="s">
        <v>43</v>
      </c>
      <c r="B88" s="42"/>
      <c r="C88" s="43"/>
      <c r="D88" s="43"/>
      <c r="E88" s="45" t="s">
        <v>152</v>
      </c>
      <c r="F88" s="43"/>
      <c r="G88" s="43"/>
      <c r="H88" s="43"/>
      <c r="I88" s="43"/>
      <c r="J88" s="44"/>
    </row>
    <row r="89" ht="75">
      <c r="A89" s="35" t="s">
        <v>45</v>
      </c>
      <c r="B89" s="42"/>
      <c r="C89" s="43"/>
      <c r="D89" s="43"/>
      <c r="E89" s="37" t="s">
        <v>153</v>
      </c>
      <c r="F89" s="43"/>
      <c r="G89" s="43"/>
      <c r="H89" s="43"/>
      <c r="I89" s="43"/>
      <c r="J89" s="44"/>
    </row>
    <row r="90">
      <c r="A90" s="35" t="s">
        <v>36</v>
      </c>
      <c r="B90" s="35">
        <v>21</v>
      </c>
      <c r="C90" s="36" t="s">
        <v>154</v>
      </c>
      <c r="D90" s="35"/>
      <c r="E90" s="37" t="s">
        <v>155</v>
      </c>
      <c r="F90" s="38" t="s">
        <v>95</v>
      </c>
      <c r="G90" s="39">
        <v>620</v>
      </c>
      <c r="H90" s="40">
        <v>0</v>
      </c>
      <c r="I90" s="40">
        <f>ROUND(G90*H90,P4)</f>
        <v>0</v>
      </c>
      <c r="J90" s="38" t="s">
        <v>40</v>
      </c>
      <c r="O90" s="41">
        <f>I90*0.21</f>
        <v>0</v>
      </c>
      <c r="P90">
        <v>3</v>
      </c>
    </row>
    <row r="91" ht="60">
      <c r="A91" s="35" t="s">
        <v>41</v>
      </c>
      <c r="B91" s="42"/>
      <c r="C91" s="43"/>
      <c r="D91" s="43"/>
      <c r="E91" s="37" t="s">
        <v>156</v>
      </c>
      <c r="F91" s="43"/>
      <c r="G91" s="43"/>
      <c r="H91" s="43"/>
      <c r="I91" s="43"/>
      <c r="J91" s="44"/>
    </row>
    <row r="92">
      <c r="A92" s="35" t="s">
        <v>43</v>
      </c>
      <c r="B92" s="42"/>
      <c r="C92" s="43"/>
      <c r="D92" s="43"/>
      <c r="E92" s="45" t="s">
        <v>157</v>
      </c>
      <c r="F92" s="43"/>
      <c r="G92" s="43"/>
      <c r="H92" s="43"/>
      <c r="I92" s="43"/>
      <c r="J92" s="44"/>
    </row>
    <row r="93" ht="409.5">
      <c r="A93" s="35" t="s">
        <v>45</v>
      </c>
      <c r="B93" s="42"/>
      <c r="C93" s="43"/>
      <c r="D93" s="43"/>
      <c r="E93" s="37" t="s">
        <v>158</v>
      </c>
      <c r="F93" s="43"/>
      <c r="G93" s="43"/>
      <c r="H93" s="43"/>
      <c r="I93" s="43"/>
      <c r="J93" s="44"/>
    </row>
    <row r="94">
      <c r="A94" s="35" t="s">
        <v>36</v>
      </c>
      <c r="B94" s="35">
        <v>22</v>
      </c>
      <c r="C94" s="36" t="s">
        <v>159</v>
      </c>
      <c r="D94" s="35" t="s">
        <v>48</v>
      </c>
      <c r="E94" s="37" t="s">
        <v>160</v>
      </c>
      <c r="F94" s="38" t="s">
        <v>95</v>
      </c>
      <c r="G94" s="39">
        <v>212.739</v>
      </c>
      <c r="H94" s="40">
        <v>0</v>
      </c>
      <c r="I94" s="40">
        <f>ROUND(G94*H94,P4)</f>
        <v>0</v>
      </c>
      <c r="J94" s="38" t="s">
        <v>40</v>
      </c>
      <c r="O94" s="41">
        <f>I94*0.21</f>
        <v>0</v>
      </c>
      <c r="P94">
        <v>3</v>
      </c>
    </row>
    <row r="95">
      <c r="A95" s="35" t="s">
        <v>41</v>
      </c>
      <c r="B95" s="42"/>
      <c r="C95" s="43"/>
      <c r="D95" s="43"/>
      <c r="E95" s="37" t="s">
        <v>161</v>
      </c>
      <c r="F95" s="43"/>
      <c r="G95" s="43"/>
      <c r="H95" s="43"/>
      <c r="I95" s="43"/>
      <c r="J95" s="44"/>
    </row>
    <row r="96">
      <c r="A96" s="35" t="s">
        <v>43</v>
      </c>
      <c r="B96" s="42"/>
      <c r="C96" s="43"/>
      <c r="D96" s="43"/>
      <c r="E96" s="45" t="s">
        <v>97</v>
      </c>
      <c r="F96" s="43"/>
      <c r="G96" s="43"/>
      <c r="H96" s="43"/>
      <c r="I96" s="43"/>
      <c r="J96" s="44"/>
    </row>
    <row r="97" ht="405">
      <c r="A97" s="35" t="s">
        <v>45</v>
      </c>
      <c r="B97" s="42"/>
      <c r="C97" s="43"/>
      <c r="D97" s="43"/>
      <c r="E97" s="37" t="s">
        <v>162</v>
      </c>
      <c r="F97" s="43"/>
      <c r="G97" s="43"/>
      <c r="H97" s="43"/>
      <c r="I97" s="43"/>
      <c r="J97" s="44"/>
    </row>
    <row r="98">
      <c r="A98" s="35" t="s">
        <v>36</v>
      </c>
      <c r="B98" s="35">
        <v>23</v>
      </c>
      <c r="C98" s="36" t="s">
        <v>163</v>
      </c>
      <c r="D98" s="35" t="s">
        <v>70</v>
      </c>
      <c r="E98" s="37" t="s">
        <v>164</v>
      </c>
      <c r="F98" s="38" t="s">
        <v>95</v>
      </c>
      <c r="G98" s="39">
        <v>620</v>
      </c>
      <c r="H98" s="40">
        <v>0</v>
      </c>
      <c r="I98" s="40">
        <f>ROUND(G98*H98,P4)</f>
        <v>0</v>
      </c>
      <c r="J98" s="38" t="s">
        <v>40</v>
      </c>
      <c r="O98" s="41">
        <f>I98*0.21</f>
        <v>0</v>
      </c>
      <c r="P98">
        <v>3</v>
      </c>
    </row>
    <row r="99">
      <c r="A99" s="35" t="s">
        <v>41</v>
      </c>
      <c r="B99" s="42"/>
      <c r="C99" s="43"/>
      <c r="D99" s="43"/>
      <c r="E99" s="37" t="s">
        <v>165</v>
      </c>
      <c r="F99" s="43"/>
      <c r="G99" s="43"/>
      <c r="H99" s="43"/>
      <c r="I99" s="43"/>
      <c r="J99" s="44"/>
    </row>
    <row r="100">
      <c r="A100" s="35" t="s">
        <v>43</v>
      </c>
      <c r="B100" s="42"/>
      <c r="C100" s="43"/>
      <c r="D100" s="43"/>
      <c r="E100" s="45" t="s">
        <v>166</v>
      </c>
      <c r="F100" s="43"/>
      <c r="G100" s="43"/>
      <c r="H100" s="43"/>
      <c r="I100" s="43"/>
      <c r="J100" s="44"/>
    </row>
    <row r="101" ht="270">
      <c r="A101" s="35" t="s">
        <v>45</v>
      </c>
      <c r="B101" s="42"/>
      <c r="C101" s="43"/>
      <c r="D101" s="43"/>
      <c r="E101" s="37" t="s">
        <v>167</v>
      </c>
      <c r="F101" s="43"/>
      <c r="G101" s="43"/>
      <c r="H101" s="43"/>
      <c r="I101" s="43"/>
      <c r="J101" s="44"/>
    </row>
    <row r="102">
      <c r="A102" s="35" t="s">
        <v>36</v>
      </c>
      <c r="B102" s="35">
        <v>24</v>
      </c>
      <c r="C102" s="36" t="s">
        <v>163</v>
      </c>
      <c r="D102" s="35" t="s">
        <v>76</v>
      </c>
      <c r="E102" s="37" t="s">
        <v>164</v>
      </c>
      <c r="F102" s="38" t="s">
        <v>95</v>
      </c>
      <c r="G102" s="39">
        <v>215.255</v>
      </c>
      <c r="H102" s="40">
        <v>0</v>
      </c>
      <c r="I102" s="40">
        <f>ROUND(G102*H102,P4)</f>
        <v>0</v>
      </c>
      <c r="J102" s="38" t="s">
        <v>40</v>
      </c>
      <c r="O102" s="41">
        <f>I102*0.21</f>
        <v>0</v>
      </c>
      <c r="P102">
        <v>3</v>
      </c>
    </row>
    <row r="103">
      <c r="A103" s="35" t="s">
        <v>41</v>
      </c>
      <c r="B103" s="42"/>
      <c r="C103" s="43"/>
      <c r="D103" s="43"/>
      <c r="E103" s="37" t="s">
        <v>168</v>
      </c>
      <c r="F103" s="43"/>
      <c r="G103" s="43"/>
      <c r="H103" s="43"/>
      <c r="I103" s="43"/>
      <c r="J103" s="44"/>
    </row>
    <row r="104">
      <c r="A104" s="35" t="s">
        <v>43</v>
      </c>
      <c r="B104" s="42"/>
      <c r="C104" s="43"/>
      <c r="D104" s="43"/>
      <c r="E104" s="45" t="s">
        <v>169</v>
      </c>
      <c r="F104" s="43"/>
      <c r="G104" s="43"/>
      <c r="H104" s="43"/>
      <c r="I104" s="43"/>
      <c r="J104" s="44"/>
    </row>
    <row r="105" ht="270">
      <c r="A105" s="35" t="s">
        <v>45</v>
      </c>
      <c r="B105" s="42"/>
      <c r="C105" s="43"/>
      <c r="D105" s="43"/>
      <c r="E105" s="37" t="s">
        <v>167</v>
      </c>
      <c r="F105" s="43"/>
      <c r="G105" s="43"/>
      <c r="H105" s="43"/>
      <c r="I105" s="43"/>
      <c r="J105" s="44"/>
    </row>
    <row r="106">
      <c r="A106" s="35" t="s">
        <v>36</v>
      </c>
      <c r="B106" s="35">
        <v>25</v>
      </c>
      <c r="C106" s="36" t="s">
        <v>170</v>
      </c>
      <c r="D106" s="35" t="s">
        <v>48</v>
      </c>
      <c r="E106" s="37" t="s">
        <v>171</v>
      </c>
      <c r="F106" s="38" t="s">
        <v>95</v>
      </c>
      <c r="G106" s="39">
        <v>21.129999999999999</v>
      </c>
      <c r="H106" s="40">
        <v>0</v>
      </c>
      <c r="I106" s="40">
        <f>ROUND(G106*H106,P4)</f>
        <v>0</v>
      </c>
      <c r="J106" s="38" t="s">
        <v>40</v>
      </c>
      <c r="O106" s="41">
        <f>I106*0.21</f>
        <v>0</v>
      </c>
      <c r="P106">
        <v>3</v>
      </c>
    </row>
    <row r="107" ht="60">
      <c r="A107" s="35" t="s">
        <v>41</v>
      </c>
      <c r="B107" s="42"/>
      <c r="C107" s="43"/>
      <c r="D107" s="43"/>
      <c r="E107" s="37" t="s">
        <v>172</v>
      </c>
      <c r="F107" s="43"/>
      <c r="G107" s="43"/>
      <c r="H107" s="43"/>
      <c r="I107" s="43"/>
      <c r="J107" s="44"/>
    </row>
    <row r="108" ht="105">
      <c r="A108" s="35" t="s">
        <v>43</v>
      </c>
      <c r="B108" s="42"/>
      <c r="C108" s="43"/>
      <c r="D108" s="43"/>
      <c r="E108" s="45" t="s">
        <v>173</v>
      </c>
      <c r="F108" s="43"/>
      <c r="G108" s="43"/>
      <c r="H108" s="43"/>
      <c r="I108" s="43"/>
      <c r="J108" s="44"/>
    </row>
    <row r="109" ht="345">
      <c r="A109" s="35" t="s">
        <v>45</v>
      </c>
      <c r="B109" s="42"/>
      <c r="C109" s="43"/>
      <c r="D109" s="43"/>
      <c r="E109" s="37" t="s">
        <v>174</v>
      </c>
      <c r="F109" s="43"/>
      <c r="G109" s="43"/>
      <c r="H109" s="43"/>
      <c r="I109" s="43"/>
      <c r="J109" s="44"/>
    </row>
    <row r="110">
      <c r="A110" s="35" t="s">
        <v>36</v>
      </c>
      <c r="B110" s="35">
        <v>26</v>
      </c>
      <c r="C110" s="36" t="s">
        <v>175</v>
      </c>
      <c r="D110" s="35" t="s">
        <v>70</v>
      </c>
      <c r="E110" s="37" t="s">
        <v>176</v>
      </c>
      <c r="F110" s="38" t="s">
        <v>102</v>
      </c>
      <c r="G110" s="39">
        <v>605.79999999999995</v>
      </c>
      <c r="H110" s="40">
        <v>0</v>
      </c>
      <c r="I110" s="40">
        <f>ROUND(G110*H110,P4)</f>
        <v>0</v>
      </c>
      <c r="J110" s="38" t="s">
        <v>40</v>
      </c>
      <c r="O110" s="41">
        <f>I110*0.21</f>
        <v>0</v>
      </c>
      <c r="P110">
        <v>3</v>
      </c>
    </row>
    <row r="111" ht="60">
      <c r="A111" s="35" t="s">
        <v>41</v>
      </c>
      <c r="B111" s="42"/>
      <c r="C111" s="43"/>
      <c r="D111" s="43"/>
      <c r="E111" s="37" t="s">
        <v>177</v>
      </c>
      <c r="F111" s="43"/>
      <c r="G111" s="43"/>
      <c r="H111" s="43"/>
      <c r="I111" s="43"/>
      <c r="J111" s="44"/>
    </row>
    <row r="112">
      <c r="A112" s="35" t="s">
        <v>43</v>
      </c>
      <c r="B112" s="42"/>
      <c r="C112" s="43"/>
      <c r="D112" s="43"/>
      <c r="E112" s="45" t="s">
        <v>178</v>
      </c>
      <c r="F112" s="43"/>
      <c r="G112" s="43"/>
      <c r="H112" s="43"/>
      <c r="I112" s="43"/>
      <c r="J112" s="44"/>
    </row>
    <row r="113" ht="75">
      <c r="A113" s="35" t="s">
        <v>45</v>
      </c>
      <c r="B113" s="42"/>
      <c r="C113" s="43"/>
      <c r="D113" s="43"/>
      <c r="E113" s="37" t="s">
        <v>179</v>
      </c>
      <c r="F113" s="43"/>
      <c r="G113" s="43"/>
      <c r="H113" s="43"/>
      <c r="I113" s="43"/>
      <c r="J113" s="44"/>
    </row>
    <row r="114">
      <c r="A114" s="35" t="s">
        <v>36</v>
      </c>
      <c r="B114" s="35">
        <v>27</v>
      </c>
      <c r="C114" s="36" t="s">
        <v>175</v>
      </c>
      <c r="D114" s="35" t="s">
        <v>76</v>
      </c>
      <c r="E114" s="37" t="s">
        <v>176</v>
      </c>
      <c r="F114" s="38" t="s">
        <v>102</v>
      </c>
      <c r="G114" s="39">
        <v>1728</v>
      </c>
      <c r="H114" s="40">
        <v>0</v>
      </c>
      <c r="I114" s="40">
        <f>ROUND(G114*H114,P4)</f>
        <v>0</v>
      </c>
      <c r="J114" s="38" t="s">
        <v>40</v>
      </c>
      <c r="O114" s="41">
        <f>I114*0.21</f>
        <v>0</v>
      </c>
      <c r="P114">
        <v>3</v>
      </c>
    </row>
    <row r="115" ht="60">
      <c r="A115" s="35" t="s">
        <v>41</v>
      </c>
      <c r="B115" s="42"/>
      <c r="C115" s="43"/>
      <c r="D115" s="43"/>
      <c r="E115" s="37" t="s">
        <v>180</v>
      </c>
      <c r="F115" s="43"/>
      <c r="G115" s="43"/>
      <c r="H115" s="43"/>
      <c r="I115" s="43"/>
      <c r="J115" s="44"/>
    </row>
    <row r="116">
      <c r="A116" s="35" t="s">
        <v>43</v>
      </c>
      <c r="B116" s="42"/>
      <c r="C116" s="43"/>
      <c r="D116" s="43"/>
      <c r="E116" s="45" t="s">
        <v>181</v>
      </c>
      <c r="F116" s="43"/>
      <c r="G116" s="43"/>
      <c r="H116" s="43"/>
      <c r="I116" s="43"/>
      <c r="J116" s="44"/>
    </row>
    <row r="117" ht="75">
      <c r="A117" s="35" t="s">
        <v>45</v>
      </c>
      <c r="B117" s="42"/>
      <c r="C117" s="43"/>
      <c r="D117" s="43"/>
      <c r="E117" s="37" t="s">
        <v>179</v>
      </c>
      <c r="F117" s="43"/>
      <c r="G117" s="43"/>
      <c r="H117" s="43"/>
      <c r="I117" s="43"/>
      <c r="J117" s="44"/>
    </row>
    <row r="118">
      <c r="A118" s="35" t="s">
        <v>36</v>
      </c>
      <c r="B118" s="35">
        <v>28</v>
      </c>
      <c r="C118" s="36" t="s">
        <v>182</v>
      </c>
      <c r="D118" s="35" t="s">
        <v>48</v>
      </c>
      <c r="E118" s="37" t="s">
        <v>183</v>
      </c>
      <c r="F118" s="38" t="s">
        <v>102</v>
      </c>
      <c r="G118" s="39">
        <v>1418.26</v>
      </c>
      <c r="H118" s="40">
        <v>0</v>
      </c>
      <c r="I118" s="40">
        <f>ROUND(G118*H118,P4)</f>
        <v>0</v>
      </c>
      <c r="J118" s="38" t="s">
        <v>40</v>
      </c>
      <c r="O118" s="41">
        <f>I118*0.21</f>
        <v>0</v>
      </c>
      <c r="P118">
        <v>3</v>
      </c>
    </row>
    <row r="119" ht="60">
      <c r="A119" s="35" t="s">
        <v>41</v>
      </c>
      <c r="B119" s="42"/>
      <c r="C119" s="43"/>
      <c r="D119" s="43"/>
      <c r="E119" s="37" t="s">
        <v>184</v>
      </c>
      <c r="F119" s="43"/>
      <c r="G119" s="43"/>
      <c r="H119" s="43"/>
      <c r="I119" s="43"/>
      <c r="J119" s="44"/>
    </row>
    <row r="120" ht="75">
      <c r="A120" s="35" t="s">
        <v>43</v>
      </c>
      <c r="B120" s="42"/>
      <c r="C120" s="43"/>
      <c r="D120" s="43"/>
      <c r="E120" s="45" t="s">
        <v>185</v>
      </c>
      <c r="F120" s="43"/>
      <c r="G120" s="43"/>
      <c r="H120" s="43"/>
      <c r="I120" s="43"/>
      <c r="J120" s="44"/>
    </row>
    <row r="121" ht="75">
      <c r="A121" s="35" t="s">
        <v>45</v>
      </c>
      <c r="B121" s="42"/>
      <c r="C121" s="43"/>
      <c r="D121" s="43"/>
      <c r="E121" s="37" t="s">
        <v>186</v>
      </c>
      <c r="F121" s="43"/>
      <c r="G121" s="43"/>
      <c r="H121" s="43"/>
      <c r="I121" s="43"/>
      <c r="J121" s="44"/>
    </row>
    <row r="122">
      <c r="A122" s="35" t="s">
        <v>36</v>
      </c>
      <c r="B122" s="35">
        <v>29</v>
      </c>
      <c r="C122" s="36" t="s">
        <v>187</v>
      </c>
      <c r="D122" s="35" t="s">
        <v>48</v>
      </c>
      <c r="E122" s="37" t="s">
        <v>188</v>
      </c>
      <c r="F122" s="38" t="s">
        <v>102</v>
      </c>
      <c r="G122" s="39">
        <v>1418.26</v>
      </c>
      <c r="H122" s="40">
        <v>0</v>
      </c>
      <c r="I122" s="40">
        <f>ROUND(G122*H122,P4)</f>
        <v>0</v>
      </c>
      <c r="J122" s="38" t="s">
        <v>40</v>
      </c>
      <c r="O122" s="41">
        <f>I122*0.21</f>
        <v>0</v>
      </c>
      <c r="P122">
        <v>3</v>
      </c>
    </row>
    <row r="123" ht="30">
      <c r="A123" s="35" t="s">
        <v>41</v>
      </c>
      <c r="B123" s="42"/>
      <c r="C123" s="43"/>
      <c r="D123" s="43"/>
      <c r="E123" s="37" t="s">
        <v>189</v>
      </c>
      <c r="F123" s="43"/>
      <c r="G123" s="43"/>
      <c r="H123" s="43"/>
      <c r="I123" s="43"/>
      <c r="J123" s="44"/>
    </row>
    <row r="124">
      <c r="A124" s="35" t="s">
        <v>43</v>
      </c>
      <c r="B124" s="42"/>
      <c r="C124" s="43"/>
      <c r="D124" s="43"/>
      <c r="E124" s="45" t="s">
        <v>190</v>
      </c>
      <c r="F124" s="43"/>
      <c r="G124" s="43"/>
      <c r="H124" s="43"/>
      <c r="I124" s="43"/>
      <c r="J124" s="44"/>
    </row>
    <row r="125" ht="75">
      <c r="A125" s="35" t="s">
        <v>45</v>
      </c>
      <c r="B125" s="42"/>
      <c r="C125" s="43"/>
      <c r="D125" s="43"/>
      <c r="E125" s="37" t="s">
        <v>191</v>
      </c>
      <c r="F125" s="43"/>
      <c r="G125" s="43"/>
      <c r="H125" s="43"/>
      <c r="I125" s="43"/>
      <c r="J125" s="44"/>
    </row>
    <row r="126">
      <c r="A126" s="35" t="s">
        <v>36</v>
      </c>
      <c r="B126" s="35">
        <v>30</v>
      </c>
      <c r="C126" s="36" t="s">
        <v>192</v>
      </c>
      <c r="D126" s="35" t="s">
        <v>48</v>
      </c>
      <c r="E126" s="37" t="s">
        <v>193</v>
      </c>
      <c r="F126" s="38" t="s">
        <v>102</v>
      </c>
      <c r="G126" s="39">
        <v>1418.26</v>
      </c>
      <c r="H126" s="40">
        <v>0</v>
      </c>
      <c r="I126" s="40">
        <f>ROUND(G126*H126,P4)</f>
        <v>0</v>
      </c>
      <c r="J126" s="38" t="s">
        <v>40</v>
      </c>
      <c r="O126" s="41">
        <f>I126*0.21</f>
        <v>0</v>
      </c>
      <c r="P126">
        <v>3</v>
      </c>
    </row>
    <row r="127">
      <c r="A127" s="35" t="s">
        <v>41</v>
      </c>
      <c r="B127" s="42"/>
      <c r="C127" s="43"/>
      <c r="D127" s="43"/>
      <c r="E127" s="37" t="s">
        <v>194</v>
      </c>
      <c r="F127" s="43"/>
      <c r="G127" s="43"/>
      <c r="H127" s="43"/>
      <c r="I127" s="43"/>
      <c r="J127" s="44"/>
    </row>
    <row r="128">
      <c r="A128" s="35" t="s">
        <v>43</v>
      </c>
      <c r="B128" s="42"/>
      <c r="C128" s="43"/>
      <c r="D128" s="43"/>
      <c r="E128" s="45" t="s">
        <v>190</v>
      </c>
      <c r="F128" s="43"/>
      <c r="G128" s="43"/>
      <c r="H128" s="43"/>
      <c r="I128" s="43"/>
      <c r="J128" s="44"/>
    </row>
    <row r="129" ht="105">
      <c r="A129" s="35" t="s">
        <v>45</v>
      </c>
      <c r="B129" s="42"/>
      <c r="C129" s="43"/>
      <c r="D129" s="43"/>
      <c r="E129" s="37" t="s">
        <v>195</v>
      </c>
      <c r="F129" s="43"/>
      <c r="G129" s="43"/>
      <c r="H129" s="43"/>
      <c r="I129" s="43"/>
      <c r="J129" s="44"/>
    </row>
    <row r="130">
      <c r="A130" s="35" t="s">
        <v>36</v>
      </c>
      <c r="B130" s="35">
        <v>31</v>
      </c>
      <c r="C130" s="36" t="s">
        <v>196</v>
      </c>
      <c r="D130" s="35" t="s">
        <v>48</v>
      </c>
      <c r="E130" s="37" t="s">
        <v>197</v>
      </c>
      <c r="F130" s="38" t="s">
        <v>102</v>
      </c>
      <c r="G130" s="39">
        <v>1418.26</v>
      </c>
      <c r="H130" s="40">
        <v>0</v>
      </c>
      <c r="I130" s="40">
        <f>ROUND(G130*H130,P4)</f>
        <v>0</v>
      </c>
      <c r="J130" s="38" t="s">
        <v>40</v>
      </c>
      <c r="O130" s="41">
        <f>I130*0.21</f>
        <v>0</v>
      </c>
      <c r="P130">
        <v>3</v>
      </c>
    </row>
    <row r="131" ht="30">
      <c r="A131" s="35" t="s">
        <v>41</v>
      </c>
      <c r="B131" s="42"/>
      <c r="C131" s="43"/>
      <c r="D131" s="43"/>
      <c r="E131" s="37" t="s">
        <v>198</v>
      </c>
      <c r="F131" s="43"/>
      <c r="G131" s="43"/>
      <c r="H131" s="43"/>
      <c r="I131" s="43"/>
      <c r="J131" s="44"/>
    </row>
    <row r="132">
      <c r="A132" s="35" t="s">
        <v>43</v>
      </c>
      <c r="B132" s="42"/>
      <c r="C132" s="43"/>
      <c r="D132" s="43"/>
      <c r="E132" s="45" t="s">
        <v>190</v>
      </c>
      <c r="F132" s="43"/>
      <c r="G132" s="43"/>
      <c r="H132" s="43"/>
      <c r="I132" s="43"/>
      <c r="J132" s="44"/>
    </row>
    <row r="133" ht="75">
      <c r="A133" s="35" t="s">
        <v>45</v>
      </c>
      <c r="B133" s="42"/>
      <c r="C133" s="43"/>
      <c r="D133" s="43"/>
      <c r="E133" s="37" t="s">
        <v>199</v>
      </c>
      <c r="F133" s="43"/>
      <c r="G133" s="43"/>
      <c r="H133" s="43"/>
      <c r="I133" s="43"/>
      <c r="J133" s="44"/>
    </row>
    <row r="134">
      <c r="A134" s="35" t="s">
        <v>36</v>
      </c>
      <c r="B134" s="35">
        <v>32</v>
      </c>
      <c r="C134" s="36" t="s">
        <v>200</v>
      </c>
      <c r="D134" s="35" t="s">
        <v>48</v>
      </c>
      <c r="E134" s="37" t="s">
        <v>201</v>
      </c>
      <c r="F134" s="38" t="s">
        <v>102</v>
      </c>
      <c r="G134" s="39">
        <v>141.82599999999999</v>
      </c>
      <c r="H134" s="40">
        <v>0</v>
      </c>
      <c r="I134" s="40">
        <f>ROUND(G134*H134,P4)</f>
        <v>0</v>
      </c>
      <c r="J134" s="38" t="s">
        <v>40</v>
      </c>
      <c r="O134" s="41">
        <f>I134*0.21</f>
        <v>0</v>
      </c>
      <c r="P134">
        <v>3</v>
      </c>
    </row>
    <row r="135" ht="30">
      <c r="A135" s="35" t="s">
        <v>41</v>
      </c>
      <c r="B135" s="42"/>
      <c r="C135" s="43"/>
      <c r="D135" s="43"/>
      <c r="E135" s="37" t="s">
        <v>202</v>
      </c>
      <c r="F135" s="43"/>
      <c r="G135" s="43"/>
      <c r="H135" s="43"/>
      <c r="I135" s="43"/>
      <c r="J135" s="44"/>
    </row>
    <row r="136">
      <c r="A136" s="35" t="s">
        <v>43</v>
      </c>
      <c r="B136" s="42"/>
      <c r="C136" s="43"/>
      <c r="D136" s="43"/>
      <c r="E136" s="45" t="s">
        <v>203</v>
      </c>
      <c r="F136" s="43"/>
      <c r="G136" s="43"/>
      <c r="H136" s="43"/>
      <c r="I136" s="43"/>
      <c r="J136" s="44"/>
    </row>
    <row r="137" ht="75">
      <c r="A137" s="35" t="s">
        <v>45</v>
      </c>
      <c r="B137" s="42"/>
      <c r="C137" s="43"/>
      <c r="D137" s="43"/>
      <c r="E137" s="37" t="s">
        <v>204</v>
      </c>
      <c r="F137" s="43"/>
      <c r="G137" s="43"/>
      <c r="H137" s="43"/>
      <c r="I137" s="43"/>
      <c r="J137" s="44"/>
    </row>
    <row r="138">
      <c r="A138" s="35" t="s">
        <v>36</v>
      </c>
      <c r="B138" s="35">
        <v>33</v>
      </c>
      <c r="C138" s="36" t="s">
        <v>205</v>
      </c>
      <c r="D138" s="35" t="s">
        <v>48</v>
      </c>
      <c r="E138" s="37" t="s">
        <v>206</v>
      </c>
      <c r="F138" s="38" t="s">
        <v>95</v>
      </c>
      <c r="G138" s="39">
        <v>35.457000000000001</v>
      </c>
      <c r="H138" s="40">
        <v>0</v>
      </c>
      <c r="I138" s="40">
        <f>ROUND(G138*H138,P4)</f>
        <v>0</v>
      </c>
      <c r="J138" s="38" t="s">
        <v>40</v>
      </c>
      <c r="O138" s="41">
        <f>I138*0.21</f>
        <v>0</v>
      </c>
      <c r="P138">
        <v>3</v>
      </c>
    </row>
    <row r="139" ht="30">
      <c r="A139" s="35" t="s">
        <v>41</v>
      </c>
      <c r="B139" s="42"/>
      <c r="C139" s="43"/>
      <c r="D139" s="43"/>
      <c r="E139" s="37" t="s">
        <v>207</v>
      </c>
      <c r="F139" s="43"/>
      <c r="G139" s="43"/>
      <c r="H139" s="43"/>
      <c r="I139" s="43"/>
      <c r="J139" s="44"/>
    </row>
    <row r="140">
      <c r="A140" s="35" t="s">
        <v>43</v>
      </c>
      <c r="B140" s="42"/>
      <c r="C140" s="43"/>
      <c r="D140" s="43"/>
      <c r="E140" s="45" t="s">
        <v>208</v>
      </c>
      <c r="F140" s="43"/>
      <c r="G140" s="43"/>
      <c r="H140" s="43"/>
      <c r="I140" s="43"/>
      <c r="J140" s="44"/>
    </row>
    <row r="141" ht="90">
      <c r="A141" s="35" t="s">
        <v>45</v>
      </c>
      <c r="B141" s="42"/>
      <c r="C141" s="43"/>
      <c r="D141" s="43"/>
      <c r="E141" s="37" t="s">
        <v>209</v>
      </c>
      <c r="F141" s="43"/>
      <c r="G141" s="43"/>
      <c r="H141" s="43"/>
      <c r="I141" s="43"/>
      <c r="J141" s="44"/>
    </row>
    <row r="142">
      <c r="A142" s="29" t="s">
        <v>33</v>
      </c>
      <c r="B142" s="30"/>
      <c r="C142" s="31" t="s">
        <v>76</v>
      </c>
      <c r="D142" s="32"/>
      <c r="E142" s="29" t="s">
        <v>210</v>
      </c>
      <c r="F142" s="32"/>
      <c r="G142" s="32"/>
      <c r="H142" s="32"/>
      <c r="I142" s="33">
        <f>SUMIFS(I143:I150,A143:A150,"P")</f>
        <v>0</v>
      </c>
      <c r="J142" s="34"/>
    </row>
    <row r="143">
      <c r="A143" s="35" t="s">
        <v>36</v>
      </c>
      <c r="B143" s="35">
        <v>34</v>
      </c>
      <c r="C143" s="36" t="s">
        <v>211</v>
      </c>
      <c r="D143" s="35" t="s">
        <v>48</v>
      </c>
      <c r="E143" s="37" t="s">
        <v>212</v>
      </c>
      <c r="F143" s="38" t="s">
        <v>95</v>
      </c>
      <c r="G143" s="39">
        <v>620</v>
      </c>
      <c r="H143" s="40">
        <v>0</v>
      </c>
      <c r="I143" s="40">
        <f>ROUND(G143*H143,P4)</f>
        <v>0</v>
      </c>
      <c r="J143" s="38" t="s">
        <v>40</v>
      </c>
      <c r="O143" s="41">
        <f>I143*0.21</f>
        <v>0</v>
      </c>
      <c r="P143">
        <v>3</v>
      </c>
    </row>
    <row r="144" ht="90">
      <c r="A144" s="35" t="s">
        <v>41</v>
      </c>
      <c r="B144" s="42"/>
      <c r="C144" s="43"/>
      <c r="D144" s="43"/>
      <c r="E144" s="37" t="s">
        <v>213</v>
      </c>
      <c r="F144" s="43"/>
      <c r="G144" s="43"/>
      <c r="H144" s="43"/>
      <c r="I144" s="43"/>
      <c r="J144" s="44"/>
    </row>
    <row r="145">
      <c r="A145" s="35" t="s">
        <v>43</v>
      </c>
      <c r="B145" s="42"/>
      <c r="C145" s="43"/>
      <c r="D145" s="43"/>
      <c r="E145" s="45" t="s">
        <v>214</v>
      </c>
      <c r="F145" s="43"/>
      <c r="G145" s="43"/>
      <c r="H145" s="43"/>
      <c r="I145" s="43"/>
      <c r="J145" s="44"/>
    </row>
    <row r="146" ht="105">
      <c r="A146" s="35" t="s">
        <v>45</v>
      </c>
      <c r="B146" s="42"/>
      <c r="C146" s="43"/>
      <c r="D146" s="43"/>
      <c r="E146" s="37" t="s">
        <v>215</v>
      </c>
      <c r="F146" s="43"/>
      <c r="G146" s="43"/>
      <c r="H146" s="43"/>
      <c r="I146" s="43"/>
      <c r="J146" s="44"/>
    </row>
    <row r="147">
      <c r="A147" s="35" t="s">
        <v>36</v>
      </c>
      <c r="B147" s="35">
        <v>35</v>
      </c>
      <c r="C147" s="36" t="s">
        <v>216</v>
      </c>
      <c r="D147" s="35"/>
      <c r="E147" s="37" t="s">
        <v>217</v>
      </c>
      <c r="F147" s="38" t="s">
        <v>102</v>
      </c>
      <c r="G147" s="39">
        <v>1364</v>
      </c>
      <c r="H147" s="40">
        <v>0</v>
      </c>
      <c r="I147" s="40">
        <f>ROUND(G147*H147,P4)</f>
        <v>0</v>
      </c>
      <c r="J147" s="38" t="s">
        <v>40</v>
      </c>
      <c r="O147" s="41">
        <f>I147*0.21</f>
        <v>0</v>
      </c>
      <c r="P147">
        <v>3</v>
      </c>
    </row>
    <row r="148" ht="75">
      <c r="A148" s="35" t="s">
        <v>41</v>
      </c>
      <c r="B148" s="42"/>
      <c r="C148" s="43"/>
      <c r="D148" s="43"/>
      <c r="E148" s="37" t="s">
        <v>218</v>
      </c>
      <c r="F148" s="43"/>
      <c r="G148" s="43"/>
      <c r="H148" s="43"/>
      <c r="I148" s="43"/>
      <c r="J148" s="44"/>
    </row>
    <row r="149">
      <c r="A149" s="35" t="s">
        <v>43</v>
      </c>
      <c r="B149" s="42"/>
      <c r="C149" s="43"/>
      <c r="D149" s="43"/>
      <c r="E149" s="45" t="s">
        <v>219</v>
      </c>
      <c r="F149" s="43"/>
      <c r="G149" s="43"/>
      <c r="H149" s="43"/>
      <c r="I149" s="43"/>
      <c r="J149" s="44"/>
    </row>
    <row r="150" ht="150">
      <c r="A150" s="35" t="s">
        <v>45</v>
      </c>
      <c r="B150" s="42"/>
      <c r="C150" s="43"/>
      <c r="D150" s="43"/>
      <c r="E150" s="37" t="s">
        <v>220</v>
      </c>
      <c r="F150" s="43"/>
      <c r="G150" s="43"/>
      <c r="H150" s="43"/>
      <c r="I150" s="43"/>
      <c r="J150" s="44"/>
    </row>
    <row r="151">
      <c r="A151" s="29" t="s">
        <v>33</v>
      </c>
      <c r="B151" s="30"/>
      <c r="C151" s="31" t="s">
        <v>221</v>
      </c>
      <c r="D151" s="32"/>
      <c r="E151" s="29" t="s">
        <v>14</v>
      </c>
      <c r="F151" s="32"/>
      <c r="G151" s="32"/>
      <c r="H151" s="32"/>
      <c r="I151" s="33">
        <f>SUMIFS(I152:I231,A152:A231,"P")</f>
        <v>0</v>
      </c>
      <c r="J151" s="34"/>
    </row>
    <row r="152">
      <c r="A152" s="35" t="s">
        <v>36</v>
      </c>
      <c r="B152" s="35">
        <v>36</v>
      </c>
      <c r="C152" s="36" t="s">
        <v>222</v>
      </c>
      <c r="D152" s="35"/>
      <c r="E152" s="37" t="s">
        <v>223</v>
      </c>
      <c r="F152" s="38" t="s">
        <v>95</v>
      </c>
      <c r="G152" s="39">
        <v>11.52</v>
      </c>
      <c r="H152" s="40">
        <v>0</v>
      </c>
      <c r="I152" s="40">
        <f>ROUND(G152*H152,P4)</f>
        <v>0</v>
      </c>
      <c r="J152" s="38" t="s">
        <v>40</v>
      </c>
      <c r="O152" s="41">
        <f>I152*0.21</f>
        <v>0</v>
      </c>
      <c r="P152">
        <v>3</v>
      </c>
    </row>
    <row r="153" ht="60">
      <c r="A153" s="35" t="s">
        <v>41</v>
      </c>
      <c r="B153" s="42"/>
      <c r="C153" s="43"/>
      <c r="D153" s="43"/>
      <c r="E153" s="37" t="s">
        <v>224</v>
      </c>
      <c r="F153" s="43"/>
      <c r="G153" s="43"/>
      <c r="H153" s="43"/>
      <c r="I153" s="43"/>
      <c r="J153" s="44"/>
    </row>
    <row r="154" ht="105">
      <c r="A154" s="35" t="s">
        <v>43</v>
      </c>
      <c r="B154" s="42"/>
      <c r="C154" s="43"/>
      <c r="D154" s="43"/>
      <c r="E154" s="45" t="s">
        <v>225</v>
      </c>
      <c r="F154" s="43"/>
      <c r="G154" s="43"/>
      <c r="H154" s="43"/>
      <c r="I154" s="43"/>
      <c r="J154" s="44"/>
    </row>
    <row r="155" ht="90">
      <c r="A155" s="35" t="s">
        <v>45</v>
      </c>
      <c r="B155" s="42"/>
      <c r="C155" s="43"/>
      <c r="D155" s="43"/>
      <c r="E155" s="37" t="s">
        <v>226</v>
      </c>
      <c r="F155" s="43"/>
      <c r="G155" s="43"/>
      <c r="H155" s="43"/>
      <c r="I155" s="43"/>
      <c r="J155" s="44"/>
    </row>
    <row r="156">
      <c r="A156" s="35" t="s">
        <v>36</v>
      </c>
      <c r="B156" s="35">
        <v>37</v>
      </c>
      <c r="C156" s="36" t="s">
        <v>227</v>
      </c>
      <c r="D156" s="35" t="s">
        <v>70</v>
      </c>
      <c r="E156" s="37" t="s">
        <v>228</v>
      </c>
      <c r="F156" s="38" t="s">
        <v>102</v>
      </c>
      <c r="G156" s="39">
        <v>1741.75</v>
      </c>
      <c r="H156" s="40">
        <v>0</v>
      </c>
      <c r="I156" s="40">
        <f>ROUND(G156*H156,P4)</f>
        <v>0</v>
      </c>
      <c r="J156" s="38" t="s">
        <v>40</v>
      </c>
      <c r="O156" s="41">
        <f>I156*0.21</f>
        <v>0</v>
      </c>
      <c r="P156">
        <v>3</v>
      </c>
    </row>
    <row r="157" ht="75">
      <c r="A157" s="35" t="s">
        <v>41</v>
      </c>
      <c r="B157" s="42"/>
      <c r="C157" s="43"/>
      <c r="D157" s="43"/>
      <c r="E157" s="37" t="s">
        <v>229</v>
      </c>
      <c r="F157" s="43"/>
      <c r="G157" s="43"/>
      <c r="H157" s="43"/>
      <c r="I157" s="43"/>
      <c r="J157" s="44"/>
    </row>
    <row r="158" ht="120">
      <c r="A158" s="35" t="s">
        <v>43</v>
      </c>
      <c r="B158" s="42"/>
      <c r="C158" s="43"/>
      <c r="D158" s="43"/>
      <c r="E158" s="45" t="s">
        <v>230</v>
      </c>
      <c r="F158" s="43"/>
      <c r="G158" s="43"/>
      <c r="H158" s="43"/>
      <c r="I158" s="43"/>
      <c r="J158" s="44"/>
    </row>
    <row r="159" ht="90">
      <c r="A159" s="35" t="s">
        <v>45</v>
      </c>
      <c r="B159" s="42"/>
      <c r="C159" s="43"/>
      <c r="D159" s="43"/>
      <c r="E159" s="37" t="s">
        <v>226</v>
      </c>
      <c r="F159" s="43"/>
      <c r="G159" s="43"/>
      <c r="H159" s="43"/>
      <c r="I159" s="43"/>
      <c r="J159" s="44"/>
    </row>
    <row r="160">
      <c r="A160" s="35" t="s">
        <v>36</v>
      </c>
      <c r="B160" s="35">
        <v>38</v>
      </c>
      <c r="C160" s="36" t="s">
        <v>227</v>
      </c>
      <c r="D160" s="35" t="s">
        <v>76</v>
      </c>
      <c r="E160" s="37" t="s">
        <v>228</v>
      </c>
      <c r="F160" s="38" t="s">
        <v>102</v>
      </c>
      <c r="G160" s="39">
        <v>1728</v>
      </c>
      <c r="H160" s="40">
        <v>0</v>
      </c>
      <c r="I160" s="40">
        <f>ROUND(G160*H160,P4)</f>
        <v>0</v>
      </c>
      <c r="J160" s="38" t="s">
        <v>40</v>
      </c>
      <c r="O160" s="41">
        <f>I160*0.21</f>
        <v>0</v>
      </c>
      <c r="P160">
        <v>3</v>
      </c>
    </row>
    <row r="161" ht="75">
      <c r="A161" s="35" t="s">
        <v>41</v>
      </c>
      <c r="B161" s="42"/>
      <c r="C161" s="43"/>
      <c r="D161" s="43"/>
      <c r="E161" s="37" t="s">
        <v>231</v>
      </c>
      <c r="F161" s="43"/>
      <c r="G161" s="43"/>
      <c r="H161" s="43"/>
      <c r="I161" s="43"/>
      <c r="J161" s="44"/>
    </row>
    <row r="162" ht="120">
      <c r="A162" s="35" t="s">
        <v>43</v>
      </c>
      <c r="B162" s="42"/>
      <c r="C162" s="43"/>
      <c r="D162" s="43"/>
      <c r="E162" s="45" t="s">
        <v>232</v>
      </c>
      <c r="F162" s="43"/>
      <c r="G162" s="43"/>
      <c r="H162" s="43"/>
      <c r="I162" s="43"/>
      <c r="J162" s="44"/>
    </row>
    <row r="163" ht="90">
      <c r="A163" s="35" t="s">
        <v>45</v>
      </c>
      <c r="B163" s="42"/>
      <c r="C163" s="43"/>
      <c r="D163" s="43"/>
      <c r="E163" s="37" t="s">
        <v>226</v>
      </c>
      <c r="F163" s="43"/>
      <c r="G163" s="43"/>
      <c r="H163" s="43"/>
      <c r="I163" s="43"/>
      <c r="J163" s="44"/>
    </row>
    <row r="164">
      <c r="A164" s="35" t="s">
        <v>36</v>
      </c>
      <c r="B164" s="35">
        <v>39</v>
      </c>
      <c r="C164" s="36" t="s">
        <v>233</v>
      </c>
      <c r="D164" s="35"/>
      <c r="E164" s="37" t="s">
        <v>234</v>
      </c>
      <c r="F164" s="38" t="s">
        <v>102</v>
      </c>
      <c r="G164" s="39">
        <v>605.79999999999995</v>
      </c>
      <c r="H164" s="40">
        <v>0</v>
      </c>
      <c r="I164" s="40">
        <f>ROUND(G164*H164,P4)</f>
        <v>0</v>
      </c>
      <c r="J164" s="38" t="s">
        <v>40</v>
      </c>
      <c r="O164" s="41">
        <f>I164*0.21</f>
        <v>0</v>
      </c>
      <c r="P164">
        <v>3</v>
      </c>
    </row>
    <row r="165" ht="45">
      <c r="A165" s="35" t="s">
        <v>41</v>
      </c>
      <c r="B165" s="42"/>
      <c r="C165" s="43"/>
      <c r="D165" s="43"/>
      <c r="E165" s="37" t="s">
        <v>235</v>
      </c>
      <c r="F165" s="43"/>
      <c r="G165" s="43"/>
      <c r="H165" s="43"/>
      <c r="I165" s="43"/>
      <c r="J165" s="44"/>
    </row>
    <row r="166" ht="150">
      <c r="A166" s="35" t="s">
        <v>43</v>
      </c>
      <c r="B166" s="42"/>
      <c r="C166" s="43"/>
      <c r="D166" s="43"/>
      <c r="E166" s="45" t="s">
        <v>236</v>
      </c>
      <c r="F166" s="43"/>
      <c r="G166" s="43"/>
      <c r="H166" s="43"/>
      <c r="I166" s="43"/>
      <c r="J166" s="44"/>
    </row>
    <row r="167" ht="90">
      <c r="A167" s="35" t="s">
        <v>45</v>
      </c>
      <c r="B167" s="42"/>
      <c r="C167" s="43"/>
      <c r="D167" s="43"/>
      <c r="E167" s="37" t="s">
        <v>226</v>
      </c>
      <c r="F167" s="43"/>
      <c r="G167" s="43"/>
      <c r="H167" s="43"/>
      <c r="I167" s="43"/>
      <c r="J167" s="44"/>
    </row>
    <row r="168">
      <c r="A168" s="35" t="s">
        <v>36</v>
      </c>
      <c r="B168" s="35">
        <v>40</v>
      </c>
      <c r="C168" s="36" t="s">
        <v>237</v>
      </c>
      <c r="D168" s="35" t="s">
        <v>48</v>
      </c>
      <c r="E168" s="37" t="s">
        <v>238</v>
      </c>
      <c r="F168" s="38" t="s">
        <v>102</v>
      </c>
      <c r="G168" s="39">
        <v>1796.46</v>
      </c>
      <c r="H168" s="40">
        <v>0</v>
      </c>
      <c r="I168" s="40">
        <f>ROUND(G168*H168,P4)</f>
        <v>0</v>
      </c>
      <c r="J168" s="38" t="s">
        <v>40</v>
      </c>
      <c r="O168" s="41">
        <f>I168*0.21</f>
        <v>0</v>
      </c>
      <c r="P168">
        <v>3</v>
      </c>
    </row>
    <row r="169" ht="30">
      <c r="A169" s="35" t="s">
        <v>41</v>
      </c>
      <c r="B169" s="42"/>
      <c r="C169" s="43"/>
      <c r="D169" s="43"/>
      <c r="E169" s="37" t="s">
        <v>239</v>
      </c>
      <c r="F169" s="43"/>
      <c r="G169" s="43"/>
      <c r="H169" s="43"/>
      <c r="I169" s="43"/>
      <c r="J169" s="44"/>
    </row>
    <row r="170" ht="45">
      <c r="A170" s="35" t="s">
        <v>43</v>
      </c>
      <c r="B170" s="42"/>
      <c r="C170" s="43"/>
      <c r="D170" s="43"/>
      <c r="E170" s="45" t="s">
        <v>240</v>
      </c>
      <c r="F170" s="43"/>
      <c r="G170" s="43"/>
      <c r="H170" s="43"/>
      <c r="I170" s="43"/>
      <c r="J170" s="44"/>
    </row>
    <row r="171" ht="120">
      <c r="A171" s="35" t="s">
        <v>45</v>
      </c>
      <c r="B171" s="42"/>
      <c r="C171" s="43"/>
      <c r="D171" s="43"/>
      <c r="E171" s="37" t="s">
        <v>241</v>
      </c>
      <c r="F171" s="43"/>
      <c r="G171" s="43"/>
      <c r="H171" s="43"/>
      <c r="I171" s="43"/>
      <c r="J171" s="44"/>
    </row>
    <row r="172">
      <c r="A172" s="35" t="s">
        <v>36</v>
      </c>
      <c r="B172" s="35">
        <v>41</v>
      </c>
      <c r="C172" s="36" t="s">
        <v>242</v>
      </c>
      <c r="D172" s="35" t="s">
        <v>70</v>
      </c>
      <c r="E172" s="37" t="s">
        <v>243</v>
      </c>
      <c r="F172" s="38" t="s">
        <v>102</v>
      </c>
      <c r="G172" s="39">
        <v>6183.71</v>
      </c>
      <c r="H172" s="40">
        <v>0</v>
      </c>
      <c r="I172" s="40">
        <f>ROUND(G172*H172,P4)</f>
        <v>0</v>
      </c>
      <c r="J172" s="38" t="s">
        <v>40</v>
      </c>
      <c r="O172" s="41">
        <f>I172*0.21</f>
        <v>0</v>
      </c>
      <c r="P172">
        <v>3</v>
      </c>
    </row>
    <row r="173" ht="30">
      <c r="A173" s="35" t="s">
        <v>41</v>
      </c>
      <c r="B173" s="42"/>
      <c r="C173" s="43"/>
      <c r="D173" s="43"/>
      <c r="E173" s="37" t="s">
        <v>244</v>
      </c>
      <c r="F173" s="43"/>
      <c r="G173" s="43"/>
      <c r="H173" s="43"/>
      <c r="I173" s="43"/>
      <c r="J173" s="44"/>
    </row>
    <row r="174">
      <c r="A174" s="35" t="s">
        <v>43</v>
      </c>
      <c r="B174" s="42"/>
      <c r="C174" s="43"/>
      <c r="D174" s="43"/>
      <c r="E174" s="45" t="s">
        <v>245</v>
      </c>
      <c r="F174" s="43"/>
      <c r="G174" s="43"/>
      <c r="H174" s="43"/>
      <c r="I174" s="43"/>
      <c r="J174" s="44"/>
    </row>
    <row r="175" ht="120">
      <c r="A175" s="35" t="s">
        <v>45</v>
      </c>
      <c r="B175" s="42"/>
      <c r="C175" s="43"/>
      <c r="D175" s="43"/>
      <c r="E175" s="37" t="s">
        <v>241</v>
      </c>
      <c r="F175" s="43"/>
      <c r="G175" s="43"/>
      <c r="H175" s="43"/>
      <c r="I175" s="43"/>
      <c r="J175" s="44"/>
    </row>
    <row r="176">
      <c r="A176" s="35" t="s">
        <v>36</v>
      </c>
      <c r="B176" s="35">
        <v>42</v>
      </c>
      <c r="C176" s="36" t="s">
        <v>242</v>
      </c>
      <c r="D176" s="35" t="s">
        <v>76</v>
      </c>
      <c r="E176" s="37" t="s">
        <v>243</v>
      </c>
      <c r="F176" s="38" t="s">
        <v>102</v>
      </c>
      <c r="G176" s="39">
        <v>6183.71</v>
      </c>
      <c r="H176" s="40">
        <v>0</v>
      </c>
      <c r="I176" s="40">
        <f>ROUND(G176*H176,P4)</f>
        <v>0</v>
      </c>
      <c r="J176" s="38" t="s">
        <v>40</v>
      </c>
      <c r="O176" s="41">
        <f>I176*0.21</f>
        <v>0</v>
      </c>
      <c r="P176">
        <v>3</v>
      </c>
    </row>
    <row r="177" ht="30">
      <c r="A177" s="35" t="s">
        <v>41</v>
      </c>
      <c r="B177" s="42"/>
      <c r="C177" s="43"/>
      <c r="D177" s="43"/>
      <c r="E177" s="37" t="s">
        <v>246</v>
      </c>
      <c r="F177" s="43"/>
      <c r="G177" s="43"/>
      <c r="H177" s="43"/>
      <c r="I177" s="43"/>
      <c r="J177" s="44"/>
    </row>
    <row r="178">
      <c r="A178" s="35" t="s">
        <v>43</v>
      </c>
      <c r="B178" s="42"/>
      <c r="C178" s="43"/>
      <c r="D178" s="43"/>
      <c r="E178" s="45" t="s">
        <v>247</v>
      </c>
      <c r="F178" s="43"/>
      <c r="G178" s="43"/>
      <c r="H178" s="43"/>
      <c r="I178" s="43"/>
      <c r="J178" s="44"/>
    </row>
    <row r="179" ht="120">
      <c r="A179" s="35" t="s">
        <v>45</v>
      </c>
      <c r="B179" s="42"/>
      <c r="C179" s="43"/>
      <c r="D179" s="43"/>
      <c r="E179" s="37" t="s">
        <v>241</v>
      </c>
      <c r="F179" s="43"/>
      <c r="G179" s="43"/>
      <c r="H179" s="43"/>
      <c r="I179" s="43"/>
      <c r="J179" s="44"/>
    </row>
    <row r="180">
      <c r="A180" s="35" t="s">
        <v>36</v>
      </c>
      <c r="B180" s="35">
        <v>43</v>
      </c>
      <c r="C180" s="36" t="s">
        <v>248</v>
      </c>
      <c r="D180" s="35" t="s">
        <v>48</v>
      </c>
      <c r="E180" s="37" t="s">
        <v>249</v>
      </c>
      <c r="F180" s="38" t="s">
        <v>102</v>
      </c>
      <c r="G180" s="39">
        <v>6183.71</v>
      </c>
      <c r="H180" s="40">
        <v>0</v>
      </c>
      <c r="I180" s="40">
        <f>ROUND(G180*H180,P4)</f>
        <v>0</v>
      </c>
      <c r="J180" s="38" t="s">
        <v>40</v>
      </c>
      <c r="O180" s="41">
        <f>I180*0.21</f>
        <v>0</v>
      </c>
      <c r="P180">
        <v>3</v>
      </c>
    </row>
    <row r="181">
      <c r="A181" s="35" t="s">
        <v>41</v>
      </c>
      <c r="B181" s="42"/>
      <c r="C181" s="43"/>
      <c r="D181" s="43"/>
      <c r="E181" s="37" t="s">
        <v>250</v>
      </c>
      <c r="F181" s="43"/>
      <c r="G181" s="43"/>
      <c r="H181" s="43"/>
      <c r="I181" s="43"/>
      <c r="J181" s="44"/>
    </row>
    <row r="182" ht="60">
      <c r="A182" s="35" t="s">
        <v>43</v>
      </c>
      <c r="B182" s="42"/>
      <c r="C182" s="43"/>
      <c r="D182" s="43"/>
      <c r="E182" s="45" t="s">
        <v>251</v>
      </c>
      <c r="F182" s="43"/>
      <c r="G182" s="43"/>
      <c r="H182" s="43"/>
      <c r="I182" s="43"/>
      <c r="J182" s="44"/>
    </row>
    <row r="183" ht="195">
      <c r="A183" s="35" t="s">
        <v>45</v>
      </c>
      <c r="B183" s="42"/>
      <c r="C183" s="43"/>
      <c r="D183" s="43"/>
      <c r="E183" s="37" t="s">
        <v>252</v>
      </c>
      <c r="F183" s="43"/>
      <c r="G183" s="43"/>
      <c r="H183" s="43"/>
      <c r="I183" s="43"/>
      <c r="J183" s="44"/>
    </row>
    <row r="184">
      <c r="A184" s="35" t="s">
        <v>36</v>
      </c>
      <c r="B184" s="35">
        <v>44</v>
      </c>
      <c r="C184" s="36" t="s">
        <v>253</v>
      </c>
      <c r="D184" s="35" t="s">
        <v>48</v>
      </c>
      <c r="E184" s="37" t="s">
        <v>254</v>
      </c>
      <c r="F184" s="38" t="s">
        <v>102</v>
      </c>
      <c r="G184" s="39">
        <v>6183.71</v>
      </c>
      <c r="H184" s="40">
        <v>0</v>
      </c>
      <c r="I184" s="40">
        <f>ROUND(G184*H184,P4)</f>
        <v>0</v>
      </c>
      <c r="J184" s="38" t="s">
        <v>40</v>
      </c>
      <c r="O184" s="41">
        <f>I184*0.21</f>
        <v>0</v>
      </c>
      <c r="P184">
        <v>3</v>
      </c>
    </row>
    <row r="185">
      <c r="A185" s="35" t="s">
        <v>41</v>
      </c>
      <c r="B185" s="42"/>
      <c r="C185" s="43"/>
      <c r="D185" s="43"/>
      <c r="E185" s="37" t="s">
        <v>255</v>
      </c>
      <c r="F185" s="43"/>
      <c r="G185" s="43"/>
      <c r="H185" s="43"/>
      <c r="I185" s="43"/>
      <c r="J185" s="44"/>
    </row>
    <row r="186">
      <c r="A186" s="35" t="s">
        <v>43</v>
      </c>
      <c r="B186" s="42"/>
      <c r="C186" s="43"/>
      <c r="D186" s="43"/>
      <c r="E186" s="45" t="s">
        <v>245</v>
      </c>
      <c r="F186" s="43"/>
      <c r="G186" s="43"/>
      <c r="H186" s="43"/>
      <c r="I186" s="43"/>
      <c r="J186" s="44"/>
    </row>
    <row r="187" ht="195">
      <c r="A187" s="35" t="s">
        <v>45</v>
      </c>
      <c r="B187" s="42"/>
      <c r="C187" s="43"/>
      <c r="D187" s="43"/>
      <c r="E187" s="37" t="s">
        <v>252</v>
      </c>
      <c r="F187" s="43"/>
      <c r="G187" s="43"/>
      <c r="H187" s="43"/>
      <c r="I187" s="43"/>
      <c r="J187" s="44"/>
    </row>
    <row r="188">
      <c r="A188" s="35" t="s">
        <v>36</v>
      </c>
      <c r="B188" s="35">
        <v>45</v>
      </c>
      <c r="C188" s="36" t="s">
        <v>256</v>
      </c>
      <c r="D188" s="35" t="s">
        <v>48</v>
      </c>
      <c r="E188" s="37" t="s">
        <v>257</v>
      </c>
      <c r="F188" s="38" t="s">
        <v>102</v>
      </c>
      <c r="G188" s="39">
        <v>1795.3599999999999</v>
      </c>
      <c r="H188" s="40">
        <v>0</v>
      </c>
      <c r="I188" s="40">
        <f>ROUND(G188*H188,P4)</f>
        <v>0</v>
      </c>
      <c r="J188" s="38" t="s">
        <v>40</v>
      </c>
      <c r="O188" s="41">
        <f>I188*0.21</f>
        <v>0</v>
      </c>
      <c r="P188">
        <v>3</v>
      </c>
    </row>
    <row r="189" ht="45">
      <c r="A189" s="35" t="s">
        <v>41</v>
      </c>
      <c r="B189" s="42"/>
      <c r="C189" s="43"/>
      <c r="D189" s="43"/>
      <c r="E189" s="37" t="s">
        <v>258</v>
      </c>
      <c r="F189" s="43"/>
      <c r="G189" s="43"/>
      <c r="H189" s="43"/>
      <c r="I189" s="43"/>
      <c r="J189" s="44"/>
    </row>
    <row r="190" ht="135">
      <c r="A190" s="35" t="s">
        <v>43</v>
      </c>
      <c r="B190" s="42"/>
      <c r="C190" s="43"/>
      <c r="D190" s="43"/>
      <c r="E190" s="45" t="s">
        <v>259</v>
      </c>
      <c r="F190" s="43"/>
      <c r="G190" s="43"/>
      <c r="H190" s="43"/>
      <c r="I190" s="43"/>
      <c r="J190" s="44"/>
    </row>
    <row r="191" ht="195">
      <c r="A191" s="35" t="s">
        <v>45</v>
      </c>
      <c r="B191" s="42"/>
      <c r="C191" s="43"/>
      <c r="D191" s="43"/>
      <c r="E191" s="37" t="s">
        <v>252</v>
      </c>
      <c r="F191" s="43"/>
      <c r="G191" s="43"/>
      <c r="H191" s="43"/>
      <c r="I191" s="43"/>
      <c r="J191" s="44"/>
    </row>
    <row r="192">
      <c r="A192" s="35" t="s">
        <v>36</v>
      </c>
      <c r="B192" s="35">
        <v>46</v>
      </c>
      <c r="C192" s="36" t="s">
        <v>260</v>
      </c>
      <c r="D192" s="35" t="s">
        <v>48</v>
      </c>
      <c r="E192" s="37" t="s">
        <v>261</v>
      </c>
      <c r="F192" s="38" t="s">
        <v>102</v>
      </c>
      <c r="G192" s="39">
        <v>329.55000000000001</v>
      </c>
      <c r="H192" s="40">
        <v>0</v>
      </c>
      <c r="I192" s="40">
        <f>ROUND(G192*H192,P4)</f>
        <v>0</v>
      </c>
      <c r="J192" s="38" t="s">
        <v>40</v>
      </c>
      <c r="O192" s="41">
        <f>I192*0.21</f>
        <v>0</v>
      </c>
      <c r="P192">
        <v>3</v>
      </c>
    </row>
    <row r="193" ht="75">
      <c r="A193" s="35" t="s">
        <v>41</v>
      </c>
      <c r="B193" s="42"/>
      <c r="C193" s="43"/>
      <c r="D193" s="43"/>
      <c r="E193" s="37" t="s">
        <v>262</v>
      </c>
      <c r="F193" s="43"/>
      <c r="G193" s="43"/>
      <c r="H193" s="43"/>
      <c r="I193" s="43"/>
      <c r="J193" s="44"/>
    </row>
    <row r="194" ht="120">
      <c r="A194" s="35" t="s">
        <v>43</v>
      </c>
      <c r="B194" s="42"/>
      <c r="C194" s="43"/>
      <c r="D194" s="43"/>
      <c r="E194" s="45" t="s">
        <v>263</v>
      </c>
      <c r="F194" s="43"/>
      <c r="G194" s="43"/>
      <c r="H194" s="43"/>
      <c r="I194" s="43"/>
      <c r="J194" s="44"/>
    </row>
    <row r="195" ht="225">
      <c r="A195" s="35" t="s">
        <v>45</v>
      </c>
      <c r="B195" s="42"/>
      <c r="C195" s="43"/>
      <c r="D195" s="43"/>
      <c r="E195" s="37" t="s">
        <v>264</v>
      </c>
      <c r="F195" s="43"/>
      <c r="G195" s="43"/>
      <c r="H195" s="43"/>
      <c r="I195" s="43"/>
      <c r="J195" s="44"/>
    </row>
    <row r="196">
      <c r="A196" s="35" t="s">
        <v>36</v>
      </c>
      <c r="B196" s="35">
        <v>47</v>
      </c>
      <c r="C196" s="36" t="s">
        <v>265</v>
      </c>
      <c r="D196" s="35"/>
      <c r="E196" s="37" t="s">
        <v>266</v>
      </c>
      <c r="F196" s="38" t="s">
        <v>102</v>
      </c>
      <c r="G196" s="39">
        <v>553.42999999999995</v>
      </c>
      <c r="H196" s="40">
        <v>0</v>
      </c>
      <c r="I196" s="40">
        <f>ROUND(G196*H196,P4)</f>
        <v>0</v>
      </c>
      <c r="J196" s="38" t="s">
        <v>40</v>
      </c>
      <c r="O196" s="41">
        <f>I196*0.21</f>
        <v>0</v>
      </c>
      <c r="P196">
        <v>3</v>
      </c>
    </row>
    <row r="197" ht="30">
      <c r="A197" s="35" t="s">
        <v>41</v>
      </c>
      <c r="B197" s="42"/>
      <c r="C197" s="43"/>
      <c r="D197" s="43"/>
      <c r="E197" s="37" t="s">
        <v>267</v>
      </c>
      <c r="F197" s="43"/>
      <c r="G197" s="43"/>
      <c r="H197" s="43"/>
      <c r="I197" s="43"/>
      <c r="J197" s="44"/>
    </row>
    <row r="198" ht="60">
      <c r="A198" s="35" t="s">
        <v>43</v>
      </c>
      <c r="B198" s="42"/>
      <c r="C198" s="43"/>
      <c r="D198" s="43"/>
      <c r="E198" s="45" t="s">
        <v>268</v>
      </c>
      <c r="F198" s="43"/>
      <c r="G198" s="43"/>
      <c r="H198" s="43"/>
      <c r="I198" s="43"/>
      <c r="J198" s="44"/>
    </row>
    <row r="199" ht="225">
      <c r="A199" s="35" t="s">
        <v>45</v>
      </c>
      <c r="B199" s="42"/>
      <c r="C199" s="43"/>
      <c r="D199" s="43"/>
      <c r="E199" s="37" t="s">
        <v>264</v>
      </c>
      <c r="F199" s="43"/>
      <c r="G199" s="43"/>
      <c r="H199" s="43"/>
      <c r="I199" s="43"/>
      <c r="J199" s="44"/>
    </row>
    <row r="200">
      <c r="A200" s="35" t="s">
        <v>36</v>
      </c>
      <c r="B200" s="35">
        <v>48</v>
      </c>
      <c r="C200" s="36" t="s">
        <v>269</v>
      </c>
      <c r="D200" s="35" t="s">
        <v>48</v>
      </c>
      <c r="E200" s="37" t="s">
        <v>270</v>
      </c>
      <c r="F200" s="38" t="s">
        <v>102</v>
      </c>
      <c r="G200" s="39">
        <v>23.190000000000001</v>
      </c>
      <c r="H200" s="40">
        <v>0</v>
      </c>
      <c r="I200" s="40">
        <f>ROUND(G200*H200,P4)</f>
        <v>0</v>
      </c>
      <c r="J200" s="38" t="s">
        <v>40</v>
      </c>
      <c r="O200" s="41">
        <f>I200*0.21</f>
        <v>0</v>
      </c>
      <c r="P200">
        <v>3</v>
      </c>
    </row>
    <row r="201" ht="30">
      <c r="A201" s="35" t="s">
        <v>41</v>
      </c>
      <c r="B201" s="42"/>
      <c r="C201" s="43"/>
      <c r="D201" s="43"/>
      <c r="E201" s="37" t="s">
        <v>271</v>
      </c>
      <c r="F201" s="43"/>
      <c r="G201" s="43"/>
      <c r="H201" s="43"/>
      <c r="I201" s="43"/>
      <c r="J201" s="44"/>
    </row>
    <row r="202" ht="90">
      <c r="A202" s="35" t="s">
        <v>43</v>
      </c>
      <c r="B202" s="42"/>
      <c r="C202" s="43"/>
      <c r="D202" s="43"/>
      <c r="E202" s="45" t="s">
        <v>272</v>
      </c>
      <c r="F202" s="43"/>
      <c r="G202" s="43"/>
      <c r="H202" s="43"/>
      <c r="I202" s="43"/>
      <c r="J202" s="44"/>
    </row>
    <row r="203" ht="225">
      <c r="A203" s="35" t="s">
        <v>45</v>
      </c>
      <c r="B203" s="42"/>
      <c r="C203" s="43"/>
      <c r="D203" s="43"/>
      <c r="E203" s="37" t="s">
        <v>264</v>
      </c>
      <c r="F203" s="43"/>
      <c r="G203" s="43"/>
      <c r="H203" s="43"/>
      <c r="I203" s="43"/>
      <c r="J203" s="44"/>
    </row>
    <row r="204" ht="30">
      <c r="A204" s="35" t="s">
        <v>36</v>
      </c>
      <c r="B204" s="35">
        <v>49</v>
      </c>
      <c r="C204" s="36" t="s">
        <v>273</v>
      </c>
      <c r="D204" s="35"/>
      <c r="E204" s="37" t="s">
        <v>274</v>
      </c>
      <c r="F204" s="38" t="s">
        <v>102</v>
      </c>
      <c r="G204" s="39">
        <v>25.100000000000001</v>
      </c>
      <c r="H204" s="40">
        <v>0</v>
      </c>
      <c r="I204" s="40">
        <f>ROUND(G204*H204,P4)</f>
        <v>0</v>
      </c>
      <c r="J204" s="38" t="s">
        <v>40</v>
      </c>
      <c r="O204" s="41">
        <f>I204*0.21</f>
        <v>0</v>
      </c>
      <c r="P204">
        <v>3</v>
      </c>
    </row>
    <row r="205" ht="30">
      <c r="A205" s="35" t="s">
        <v>41</v>
      </c>
      <c r="B205" s="42"/>
      <c r="C205" s="43"/>
      <c r="D205" s="43"/>
      <c r="E205" s="37" t="s">
        <v>275</v>
      </c>
      <c r="F205" s="43"/>
      <c r="G205" s="43"/>
      <c r="H205" s="43"/>
      <c r="I205" s="43"/>
      <c r="J205" s="44"/>
    </row>
    <row r="206" ht="75">
      <c r="A206" s="35" t="s">
        <v>43</v>
      </c>
      <c r="B206" s="42"/>
      <c r="C206" s="43"/>
      <c r="D206" s="43"/>
      <c r="E206" s="45" t="s">
        <v>276</v>
      </c>
      <c r="F206" s="43"/>
      <c r="G206" s="43"/>
      <c r="H206" s="43"/>
      <c r="I206" s="43"/>
      <c r="J206" s="44"/>
    </row>
    <row r="207" ht="225">
      <c r="A207" s="35" t="s">
        <v>45</v>
      </c>
      <c r="B207" s="42"/>
      <c r="C207" s="43"/>
      <c r="D207" s="43"/>
      <c r="E207" s="37" t="s">
        <v>264</v>
      </c>
      <c r="F207" s="43"/>
      <c r="G207" s="43"/>
      <c r="H207" s="43"/>
      <c r="I207" s="43"/>
      <c r="J207" s="44"/>
    </row>
    <row r="208" ht="30">
      <c r="A208" s="35" t="s">
        <v>36</v>
      </c>
      <c r="B208" s="35">
        <v>50</v>
      </c>
      <c r="C208" s="36" t="s">
        <v>277</v>
      </c>
      <c r="D208" s="35"/>
      <c r="E208" s="37" t="s">
        <v>278</v>
      </c>
      <c r="F208" s="38" t="s">
        <v>102</v>
      </c>
      <c r="G208" s="39">
        <v>84.5</v>
      </c>
      <c r="H208" s="40">
        <v>0</v>
      </c>
      <c r="I208" s="40">
        <f>ROUND(G208*H208,P4)</f>
        <v>0</v>
      </c>
      <c r="J208" s="38" t="s">
        <v>40</v>
      </c>
      <c r="O208" s="41">
        <f>I208*0.21</f>
        <v>0</v>
      </c>
      <c r="P208">
        <v>3</v>
      </c>
    </row>
    <row r="209" ht="45">
      <c r="A209" s="35" t="s">
        <v>41</v>
      </c>
      <c r="B209" s="42"/>
      <c r="C209" s="43"/>
      <c r="D209" s="43"/>
      <c r="E209" s="37" t="s">
        <v>279</v>
      </c>
      <c r="F209" s="43"/>
      <c r="G209" s="43"/>
      <c r="H209" s="43"/>
      <c r="I209" s="43"/>
      <c r="J209" s="44"/>
    </row>
    <row r="210" ht="165">
      <c r="A210" s="35" t="s">
        <v>43</v>
      </c>
      <c r="B210" s="42"/>
      <c r="C210" s="43"/>
      <c r="D210" s="43"/>
      <c r="E210" s="45" t="s">
        <v>280</v>
      </c>
      <c r="F210" s="43"/>
      <c r="G210" s="43"/>
      <c r="H210" s="43"/>
      <c r="I210" s="43"/>
      <c r="J210" s="44"/>
    </row>
    <row r="211" ht="225">
      <c r="A211" s="35" t="s">
        <v>45</v>
      </c>
      <c r="B211" s="42"/>
      <c r="C211" s="43"/>
      <c r="D211" s="43"/>
      <c r="E211" s="37" t="s">
        <v>264</v>
      </c>
      <c r="F211" s="43"/>
      <c r="G211" s="43"/>
      <c r="H211" s="43"/>
      <c r="I211" s="43"/>
      <c r="J211" s="44"/>
    </row>
    <row r="212">
      <c r="A212" s="35" t="s">
        <v>36</v>
      </c>
      <c r="B212" s="35">
        <v>51</v>
      </c>
      <c r="C212" s="36" t="s">
        <v>281</v>
      </c>
      <c r="D212" s="35" t="s">
        <v>70</v>
      </c>
      <c r="E212" s="37" t="s">
        <v>282</v>
      </c>
      <c r="F212" s="38" t="s">
        <v>95</v>
      </c>
      <c r="G212" s="39">
        <v>63.57</v>
      </c>
      <c r="H212" s="40">
        <v>0</v>
      </c>
      <c r="I212" s="40">
        <f>ROUND(G212*H212,P4)</f>
        <v>0</v>
      </c>
      <c r="J212" s="38" t="s">
        <v>40</v>
      </c>
      <c r="O212" s="41">
        <f>I212*0.21</f>
        <v>0</v>
      </c>
      <c r="P212">
        <v>3</v>
      </c>
    </row>
    <row r="213" ht="45">
      <c r="A213" s="35" t="s">
        <v>41</v>
      </c>
      <c r="B213" s="42"/>
      <c r="C213" s="43"/>
      <c r="D213" s="43"/>
      <c r="E213" s="37" t="s">
        <v>283</v>
      </c>
      <c r="F213" s="43"/>
      <c r="G213" s="43"/>
      <c r="H213" s="43"/>
      <c r="I213" s="43"/>
      <c r="J213" s="44"/>
    </row>
    <row r="214" ht="135">
      <c r="A214" s="35" t="s">
        <v>43</v>
      </c>
      <c r="B214" s="42"/>
      <c r="C214" s="43"/>
      <c r="D214" s="43"/>
      <c r="E214" s="45" t="s">
        <v>284</v>
      </c>
      <c r="F214" s="43"/>
      <c r="G214" s="43"/>
      <c r="H214" s="43"/>
      <c r="I214" s="43"/>
      <c r="J214" s="44"/>
    </row>
    <row r="215" ht="210">
      <c r="A215" s="35" t="s">
        <v>45</v>
      </c>
      <c r="B215" s="42"/>
      <c r="C215" s="43"/>
      <c r="D215" s="43"/>
      <c r="E215" s="37" t="s">
        <v>285</v>
      </c>
      <c r="F215" s="43"/>
      <c r="G215" s="43"/>
      <c r="H215" s="43"/>
      <c r="I215" s="43"/>
      <c r="J215" s="44"/>
    </row>
    <row r="216">
      <c r="A216" s="35" t="s">
        <v>36</v>
      </c>
      <c r="B216" s="35">
        <v>52</v>
      </c>
      <c r="C216" s="36" t="s">
        <v>281</v>
      </c>
      <c r="D216" s="35" t="s">
        <v>76</v>
      </c>
      <c r="E216" s="37" t="s">
        <v>282</v>
      </c>
      <c r="F216" s="38" t="s">
        <v>95</v>
      </c>
      <c r="G216" s="39">
        <v>8.3409999999999993</v>
      </c>
      <c r="H216" s="40">
        <v>0</v>
      </c>
      <c r="I216" s="40">
        <f>ROUND(G216*H216,P4)</f>
        <v>0</v>
      </c>
      <c r="J216" s="38" t="s">
        <v>40</v>
      </c>
      <c r="O216" s="41">
        <f>I216*0.21</f>
        <v>0</v>
      </c>
      <c r="P216">
        <v>3</v>
      </c>
    </row>
    <row r="217" ht="45">
      <c r="A217" s="35" t="s">
        <v>41</v>
      </c>
      <c r="B217" s="42"/>
      <c r="C217" s="43"/>
      <c r="D217" s="43"/>
      <c r="E217" s="37" t="s">
        <v>286</v>
      </c>
      <c r="F217" s="43"/>
      <c r="G217" s="43"/>
      <c r="H217" s="43"/>
      <c r="I217" s="43"/>
      <c r="J217" s="44"/>
    </row>
    <row r="218" ht="195">
      <c r="A218" s="35" t="s">
        <v>43</v>
      </c>
      <c r="B218" s="42"/>
      <c r="C218" s="43"/>
      <c r="D218" s="43"/>
      <c r="E218" s="45" t="s">
        <v>287</v>
      </c>
      <c r="F218" s="43"/>
      <c r="G218" s="43"/>
      <c r="H218" s="43"/>
      <c r="I218" s="43"/>
      <c r="J218" s="44"/>
    </row>
    <row r="219" ht="210">
      <c r="A219" s="35" t="s">
        <v>45</v>
      </c>
      <c r="B219" s="42"/>
      <c r="C219" s="43"/>
      <c r="D219" s="43"/>
      <c r="E219" s="37" t="s">
        <v>285</v>
      </c>
      <c r="F219" s="43"/>
      <c r="G219" s="43"/>
      <c r="H219" s="43"/>
      <c r="I219" s="43"/>
      <c r="J219" s="44"/>
    </row>
    <row r="220">
      <c r="A220" s="35" t="s">
        <v>36</v>
      </c>
      <c r="B220" s="35">
        <v>53</v>
      </c>
      <c r="C220" s="36" t="s">
        <v>288</v>
      </c>
      <c r="D220" s="35"/>
      <c r="E220" s="37" t="s">
        <v>289</v>
      </c>
      <c r="F220" s="38" t="s">
        <v>102</v>
      </c>
      <c r="G220" s="39">
        <v>209.08000000000001</v>
      </c>
      <c r="H220" s="40">
        <v>0</v>
      </c>
      <c r="I220" s="40">
        <f>ROUND(G220*H220,P4)</f>
        <v>0</v>
      </c>
      <c r="J220" s="38" t="s">
        <v>40</v>
      </c>
      <c r="O220" s="41">
        <f>I220*0.21</f>
        <v>0</v>
      </c>
      <c r="P220">
        <v>3</v>
      </c>
    </row>
    <row r="221" ht="75">
      <c r="A221" s="35" t="s">
        <v>41</v>
      </c>
      <c r="B221" s="42"/>
      <c r="C221" s="43"/>
      <c r="D221" s="43"/>
      <c r="E221" s="37" t="s">
        <v>290</v>
      </c>
      <c r="F221" s="43"/>
      <c r="G221" s="43"/>
      <c r="H221" s="43"/>
      <c r="I221" s="43"/>
      <c r="J221" s="44"/>
    </row>
    <row r="222" ht="90">
      <c r="A222" s="35" t="s">
        <v>43</v>
      </c>
      <c r="B222" s="42"/>
      <c r="C222" s="43"/>
      <c r="D222" s="43"/>
      <c r="E222" s="45" t="s">
        <v>291</v>
      </c>
      <c r="F222" s="43"/>
      <c r="G222" s="43"/>
      <c r="H222" s="43"/>
      <c r="I222" s="43"/>
      <c r="J222" s="44"/>
    </row>
    <row r="223" ht="165">
      <c r="A223" s="35" t="s">
        <v>45</v>
      </c>
      <c r="B223" s="42"/>
      <c r="C223" s="43"/>
      <c r="D223" s="43"/>
      <c r="E223" s="37" t="s">
        <v>292</v>
      </c>
      <c r="F223" s="43"/>
      <c r="G223" s="43"/>
      <c r="H223" s="43"/>
      <c r="I223" s="43"/>
      <c r="J223" s="44"/>
    </row>
    <row r="224">
      <c r="A224" s="35" t="s">
        <v>36</v>
      </c>
      <c r="B224" s="35">
        <v>54</v>
      </c>
      <c r="C224" s="36" t="s">
        <v>293</v>
      </c>
      <c r="D224" s="35"/>
      <c r="E224" s="37" t="s">
        <v>294</v>
      </c>
      <c r="F224" s="38" t="s">
        <v>102</v>
      </c>
      <c r="G224" s="39">
        <v>53.979999999999997</v>
      </c>
      <c r="H224" s="40">
        <v>0</v>
      </c>
      <c r="I224" s="40">
        <f>ROUND(G224*H224,P4)</f>
        <v>0</v>
      </c>
      <c r="J224" s="38" t="s">
        <v>40</v>
      </c>
      <c r="O224" s="41">
        <f>I224*0.21</f>
        <v>0</v>
      </c>
      <c r="P224">
        <v>3</v>
      </c>
    </row>
    <row r="225" ht="75">
      <c r="A225" s="35" t="s">
        <v>41</v>
      </c>
      <c r="B225" s="42"/>
      <c r="C225" s="43"/>
      <c r="D225" s="43"/>
      <c r="E225" s="37" t="s">
        <v>295</v>
      </c>
      <c r="F225" s="43"/>
      <c r="G225" s="43"/>
      <c r="H225" s="43"/>
      <c r="I225" s="43"/>
      <c r="J225" s="44"/>
    </row>
    <row r="226" ht="45">
      <c r="A226" s="35" t="s">
        <v>43</v>
      </c>
      <c r="B226" s="42"/>
      <c r="C226" s="43"/>
      <c r="D226" s="43"/>
      <c r="E226" s="45" t="s">
        <v>296</v>
      </c>
      <c r="F226" s="43"/>
      <c r="G226" s="43"/>
      <c r="H226" s="43"/>
      <c r="I226" s="43"/>
      <c r="J226" s="44"/>
    </row>
    <row r="227" ht="165">
      <c r="A227" s="35" t="s">
        <v>45</v>
      </c>
      <c r="B227" s="42"/>
      <c r="C227" s="43"/>
      <c r="D227" s="43"/>
      <c r="E227" s="37" t="s">
        <v>292</v>
      </c>
      <c r="F227" s="43"/>
      <c r="G227" s="43"/>
      <c r="H227" s="43"/>
      <c r="I227" s="43"/>
      <c r="J227" s="44"/>
    </row>
    <row r="228">
      <c r="A228" s="35" t="s">
        <v>36</v>
      </c>
      <c r="B228" s="35">
        <v>55</v>
      </c>
      <c r="C228" s="36" t="s">
        <v>297</v>
      </c>
      <c r="D228" s="35" t="s">
        <v>48</v>
      </c>
      <c r="E228" s="37" t="s">
        <v>298</v>
      </c>
      <c r="F228" s="38" t="s">
        <v>130</v>
      </c>
      <c r="G228" s="39">
        <v>1771.21</v>
      </c>
      <c r="H228" s="40">
        <v>0</v>
      </c>
      <c r="I228" s="40">
        <f>ROUND(G228*H228,P4)</f>
        <v>0</v>
      </c>
      <c r="J228" s="38" t="s">
        <v>40</v>
      </c>
      <c r="O228" s="41">
        <f>I228*0.21</f>
        <v>0</v>
      </c>
      <c r="P228">
        <v>3</v>
      </c>
    </row>
    <row r="229" ht="45">
      <c r="A229" s="35" t="s">
        <v>41</v>
      </c>
      <c r="B229" s="42"/>
      <c r="C229" s="43"/>
      <c r="D229" s="43"/>
      <c r="E229" s="37" t="s">
        <v>299</v>
      </c>
      <c r="F229" s="43"/>
      <c r="G229" s="43"/>
      <c r="H229" s="43"/>
      <c r="I229" s="43"/>
      <c r="J229" s="44"/>
    </row>
    <row r="230">
      <c r="A230" s="35" t="s">
        <v>43</v>
      </c>
      <c r="B230" s="42"/>
      <c r="C230" s="43"/>
      <c r="D230" s="43"/>
      <c r="E230" s="45" t="s">
        <v>300</v>
      </c>
      <c r="F230" s="43"/>
      <c r="G230" s="43"/>
      <c r="H230" s="43"/>
      <c r="I230" s="43"/>
      <c r="J230" s="44"/>
    </row>
    <row r="231" ht="75">
      <c r="A231" s="35" t="s">
        <v>45</v>
      </c>
      <c r="B231" s="42"/>
      <c r="C231" s="43"/>
      <c r="D231" s="43"/>
      <c r="E231" s="37" t="s">
        <v>301</v>
      </c>
      <c r="F231" s="43"/>
      <c r="G231" s="43"/>
      <c r="H231" s="43"/>
      <c r="I231" s="43"/>
      <c r="J231" s="44"/>
    </row>
    <row r="232">
      <c r="A232" s="29" t="s">
        <v>33</v>
      </c>
      <c r="B232" s="30"/>
      <c r="C232" s="31" t="s">
        <v>302</v>
      </c>
      <c r="D232" s="32"/>
      <c r="E232" s="29" t="s">
        <v>303</v>
      </c>
      <c r="F232" s="32"/>
      <c r="G232" s="32"/>
      <c r="H232" s="32"/>
      <c r="I232" s="33">
        <f>SUMIFS(I233:I244,A233:A244,"P")</f>
        <v>0</v>
      </c>
      <c r="J232" s="34"/>
    </row>
    <row r="233">
      <c r="A233" s="35" t="s">
        <v>36</v>
      </c>
      <c r="B233" s="35">
        <v>56</v>
      </c>
      <c r="C233" s="36" t="s">
        <v>304</v>
      </c>
      <c r="D233" s="35" t="s">
        <v>305</v>
      </c>
      <c r="E233" s="37" t="s">
        <v>306</v>
      </c>
      <c r="F233" s="38" t="s">
        <v>66</v>
      </c>
      <c r="G233" s="39">
        <v>30</v>
      </c>
      <c r="H233" s="40">
        <v>0</v>
      </c>
      <c r="I233" s="40">
        <f>ROUND(G233*H233,P4)</f>
        <v>0</v>
      </c>
      <c r="J233" s="38" t="s">
        <v>40</v>
      </c>
      <c r="O233" s="41">
        <f>I233*0.21</f>
        <v>0</v>
      </c>
      <c r="P233">
        <v>3</v>
      </c>
    </row>
    <row r="234" ht="60">
      <c r="A234" s="35" t="s">
        <v>41</v>
      </c>
      <c r="B234" s="42"/>
      <c r="C234" s="43"/>
      <c r="D234" s="43"/>
      <c r="E234" s="37" t="s">
        <v>307</v>
      </c>
      <c r="F234" s="43"/>
      <c r="G234" s="43"/>
      <c r="H234" s="43"/>
      <c r="I234" s="43"/>
      <c r="J234" s="44"/>
    </row>
    <row r="235">
      <c r="A235" s="35" t="s">
        <v>43</v>
      </c>
      <c r="B235" s="42"/>
      <c r="C235" s="43"/>
      <c r="D235" s="43"/>
      <c r="E235" s="45" t="s">
        <v>308</v>
      </c>
      <c r="F235" s="43"/>
      <c r="G235" s="43"/>
      <c r="H235" s="43"/>
      <c r="I235" s="43"/>
      <c r="J235" s="44"/>
    </row>
    <row r="236" ht="120">
      <c r="A236" s="35" t="s">
        <v>45</v>
      </c>
      <c r="B236" s="42"/>
      <c r="C236" s="43"/>
      <c r="D236" s="43"/>
      <c r="E236" s="37" t="s">
        <v>309</v>
      </c>
      <c r="F236" s="43"/>
      <c r="G236" s="43"/>
      <c r="H236" s="43"/>
      <c r="I236" s="43"/>
      <c r="J236" s="44"/>
    </row>
    <row r="237">
      <c r="A237" s="35" t="s">
        <v>36</v>
      </c>
      <c r="B237" s="35">
        <v>57</v>
      </c>
      <c r="C237" s="36" t="s">
        <v>310</v>
      </c>
      <c r="D237" s="35"/>
      <c r="E237" s="37" t="s">
        <v>311</v>
      </c>
      <c r="F237" s="38" t="s">
        <v>66</v>
      </c>
      <c r="G237" s="39">
        <v>5</v>
      </c>
      <c r="H237" s="40">
        <v>0</v>
      </c>
      <c r="I237" s="40">
        <f>ROUND(G237*H237,P4)</f>
        <v>0</v>
      </c>
      <c r="J237" s="38" t="s">
        <v>40</v>
      </c>
      <c r="O237" s="41">
        <f>I237*0.21</f>
        <v>0</v>
      </c>
      <c r="P237">
        <v>3</v>
      </c>
    </row>
    <row r="238" ht="45">
      <c r="A238" s="35" t="s">
        <v>41</v>
      </c>
      <c r="B238" s="42"/>
      <c r="C238" s="43"/>
      <c r="D238" s="43"/>
      <c r="E238" s="37" t="s">
        <v>312</v>
      </c>
      <c r="F238" s="43"/>
      <c r="G238" s="43"/>
      <c r="H238" s="43"/>
      <c r="I238" s="43"/>
      <c r="J238" s="44"/>
    </row>
    <row r="239">
      <c r="A239" s="35" t="s">
        <v>43</v>
      </c>
      <c r="B239" s="42"/>
      <c r="C239" s="43"/>
      <c r="D239" s="43"/>
      <c r="E239" s="45" t="s">
        <v>313</v>
      </c>
      <c r="F239" s="43"/>
      <c r="G239" s="43"/>
      <c r="H239" s="43"/>
      <c r="I239" s="43"/>
      <c r="J239" s="44"/>
    </row>
    <row r="240" ht="75">
      <c r="A240" s="35" t="s">
        <v>45</v>
      </c>
      <c r="B240" s="42"/>
      <c r="C240" s="43"/>
      <c r="D240" s="43"/>
      <c r="E240" s="37" t="s">
        <v>314</v>
      </c>
      <c r="F240" s="43"/>
      <c r="G240" s="43"/>
      <c r="H240" s="43"/>
      <c r="I240" s="43"/>
      <c r="J240" s="44"/>
    </row>
    <row r="241">
      <c r="A241" s="35" t="s">
        <v>36</v>
      </c>
      <c r="B241" s="35">
        <v>58</v>
      </c>
      <c r="C241" s="36" t="s">
        <v>315</v>
      </c>
      <c r="D241" s="35" t="s">
        <v>48</v>
      </c>
      <c r="E241" s="37" t="s">
        <v>316</v>
      </c>
      <c r="F241" s="38" t="s">
        <v>66</v>
      </c>
      <c r="G241" s="39">
        <v>1</v>
      </c>
      <c r="H241" s="40">
        <v>0</v>
      </c>
      <c r="I241" s="40">
        <f>ROUND(G241*H241,P4)</f>
        <v>0</v>
      </c>
      <c r="J241" s="38" t="s">
        <v>40</v>
      </c>
      <c r="O241" s="41">
        <f>I241*0.21</f>
        <v>0</v>
      </c>
      <c r="P241">
        <v>3</v>
      </c>
    </row>
    <row r="242" ht="45">
      <c r="A242" s="35" t="s">
        <v>41</v>
      </c>
      <c r="B242" s="42"/>
      <c r="C242" s="43"/>
      <c r="D242" s="43"/>
      <c r="E242" s="37" t="s">
        <v>317</v>
      </c>
      <c r="F242" s="43"/>
      <c r="G242" s="43"/>
      <c r="H242" s="43"/>
      <c r="I242" s="43"/>
      <c r="J242" s="44"/>
    </row>
    <row r="243">
      <c r="A243" s="35" t="s">
        <v>43</v>
      </c>
      <c r="B243" s="42"/>
      <c r="C243" s="43"/>
      <c r="D243" s="43"/>
      <c r="E243" s="45" t="s">
        <v>44</v>
      </c>
      <c r="F243" s="43"/>
      <c r="G243" s="43"/>
      <c r="H243" s="43"/>
      <c r="I243" s="43"/>
      <c r="J243" s="44"/>
    </row>
    <row r="244" ht="75">
      <c r="A244" s="35" t="s">
        <v>45</v>
      </c>
      <c r="B244" s="42"/>
      <c r="C244" s="43"/>
      <c r="D244" s="43"/>
      <c r="E244" s="37" t="s">
        <v>314</v>
      </c>
      <c r="F244" s="43"/>
      <c r="G244" s="43"/>
      <c r="H244" s="43"/>
      <c r="I244" s="43"/>
      <c r="J244" s="44"/>
    </row>
    <row r="245">
      <c r="A245" s="29" t="s">
        <v>33</v>
      </c>
      <c r="B245" s="30"/>
      <c r="C245" s="31" t="s">
        <v>318</v>
      </c>
      <c r="D245" s="32"/>
      <c r="E245" s="29" t="s">
        <v>319</v>
      </c>
      <c r="F245" s="32"/>
      <c r="G245" s="32"/>
      <c r="H245" s="32"/>
      <c r="I245" s="33">
        <f>SUMIFS(I246:I333,A246:A333,"P")</f>
        <v>0</v>
      </c>
      <c r="J245" s="34"/>
    </row>
    <row r="246">
      <c r="A246" s="35" t="s">
        <v>36</v>
      </c>
      <c r="B246" s="35">
        <v>59</v>
      </c>
      <c r="C246" s="36" t="s">
        <v>320</v>
      </c>
      <c r="D246" s="35" t="s">
        <v>48</v>
      </c>
      <c r="E246" s="37" t="s">
        <v>321</v>
      </c>
      <c r="F246" s="38" t="s">
        <v>66</v>
      </c>
      <c r="G246" s="39">
        <v>71</v>
      </c>
      <c r="H246" s="40">
        <v>0</v>
      </c>
      <c r="I246" s="40">
        <f>ROUND(G246*H246,P4)</f>
        <v>0</v>
      </c>
      <c r="J246" s="38" t="s">
        <v>40</v>
      </c>
      <c r="O246" s="41">
        <f>I246*0.21</f>
        <v>0</v>
      </c>
      <c r="P246">
        <v>3</v>
      </c>
    </row>
    <row r="247">
      <c r="A247" s="35" t="s">
        <v>41</v>
      </c>
      <c r="B247" s="42"/>
      <c r="C247" s="43"/>
      <c r="D247" s="43"/>
      <c r="E247" s="37" t="s">
        <v>322</v>
      </c>
      <c r="F247" s="43"/>
      <c r="G247" s="43"/>
      <c r="H247" s="43"/>
      <c r="I247" s="43"/>
      <c r="J247" s="44"/>
    </row>
    <row r="248" ht="45">
      <c r="A248" s="35" t="s">
        <v>43</v>
      </c>
      <c r="B248" s="42"/>
      <c r="C248" s="43"/>
      <c r="D248" s="43"/>
      <c r="E248" s="45" t="s">
        <v>323</v>
      </c>
      <c r="F248" s="43"/>
      <c r="G248" s="43"/>
      <c r="H248" s="43"/>
      <c r="I248" s="43"/>
      <c r="J248" s="44"/>
    </row>
    <row r="249" ht="90">
      <c r="A249" s="35" t="s">
        <v>45</v>
      </c>
      <c r="B249" s="42"/>
      <c r="C249" s="43"/>
      <c r="D249" s="43"/>
      <c r="E249" s="37" t="s">
        <v>324</v>
      </c>
      <c r="F249" s="43"/>
      <c r="G249" s="43"/>
      <c r="H249" s="43"/>
      <c r="I249" s="43"/>
      <c r="J249" s="44"/>
    </row>
    <row r="250" ht="30">
      <c r="A250" s="35" t="s">
        <v>36</v>
      </c>
      <c r="B250" s="35">
        <v>60</v>
      </c>
      <c r="C250" s="36" t="s">
        <v>325</v>
      </c>
      <c r="D250" s="35"/>
      <c r="E250" s="37" t="s">
        <v>326</v>
      </c>
      <c r="F250" s="38" t="s">
        <v>66</v>
      </c>
      <c r="G250" s="39">
        <v>20</v>
      </c>
      <c r="H250" s="40">
        <v>0</v>
      </c>
      <c r="I250" s="40">
        <f>ROUND(G250*H250,P4)</f>
        <v>0</v>
      </c>
      <c r="J250" s="38" t="s">
        <v>40</v>
      </c>
      <c r="O250" s="41">
        <f>I250*0.21</f>
        <v>0</v>
      </c>
      <c r="P250">
        <v>3</v>
      </c>
    </row>
    <row r="251">
      <c r="A251" s="35" t="s">
        <v>41</v>
      </c>
      <c r="B251" s="42"/>
      <c r="C251" s="43"/>
      <c r="D251" s="43"/>
      <c r="E251" s="37" t="s">
        <v>327</v>
      </c>
      <c r="F251" s="43"/>
      <c r="G251" s="43"/>
      <c r="H251" s="43"/>
      <c r="I251" s="43"/>
      <c r="J251" s="44"/>
    </row>
    <row r="252" ht="135">
      <c r="A252" s="35" t="s">
        <v>43</v>
      </c>
      <c r="B252" s="42"/>
      <c r="C252" s="43"/>
      <c r="D252" s="43"/>
      <c r="E252" s="45" t="s">
        <v>328</v>
      </c>
      <c r="F252" s="43"/>
      <c r="G252" s="43"/>
      <c r="H252" s="43"/>
      <c r="I252" s="43"/>
      <c r="J252" s="44"/>
    </row>
    <row r="253" ht="60">
      <c r="A253" s="35" t="s">
        <v>45</v>
      </c>
      <c r="B253" s="42"/>
      <c r="C253" s="43"/>
      <c r="D253" s="43"/>
      <c r="E253" s="37" t="s">
        <v>329</v>
      </c>
      <c r="F253" s="43"/>
      <c r="G253" s="43"/>
      <c r="H253" s="43"/>
      <c r="I253" s="43"/>
      <c r="J253" s="44"/>
    </row>
    <row r="254" ht="30">
      <c r="A254" s="35" t="s">
        <v>36</v>
      </c>
      <c r="B254" s="35">
        <v>61</v>
      </c>
      <c r="C254" s="36" t="s">
        <v>325</v>
      </c>
      <c r="D254" s="35" t="s">
        <v>305</v>
      </c>
      <c r="E254" s="37" t="s">
        <v>326</v>
      </c>
      <c r="F254" s="38" t="s">
        <v>66</v>
      </c>
      <c r="G254" s="39">
        <v>5</v>
      </c>
      <c r="H254" s="40">
        <v>0</v>
      </c>
      <c r="I254" s="40">
        <f>ROUND(G254*H254,P4)</f>
        <v>0</v>
      </c>
      <c r="J254" s="38" t="s">
        <v>40</v>
      </c>
      <c r="O254" s="41">
        <f>I254*0.21</f>
        <v>0</v>
      </c>
      <c r="P254">
        <v>3</v>
      </c>
    </row>
    <row r="255" ht="75">
      <c r="A255" s="35" t="s">
        <v>41</v>
      </c>
      <c r="B255" s="42"/>
      <c r="C255" s="43"/>
      <c r="D255" s="43"/>
      <c r="E255" s="37" t="s">
        <v>330</v>
      </c>
      <c r="F255" s="43"/>
      <c r="G255" s="43"/>
      <c r="H255" s="43"/>
      <c r="I255" s="43"/>
      <c r="J255" s="44"/>
    </row>
    <row r="256">
      <c r="A256" s="35" t="s">
        <v>43</v>
      </c>
      <c r="B256" s="42"/>
      <c r="C256" s="43"/>
      <c r="D256" s="43"/>
      <c r="E256" s="45" t="s">
        <v>313</v>
      </c>
      <c r="F256" s="43"/>
      <c r="G256" s="43"/>
      <c r="H256" s="43"/>
      <c r="I256" s="43"/>
      <c r="J256" s="44"/>
    </row>
    <row r="257" ht="60">
      <c r="A257" s="35" t="s">
        <v>45</v>
      </c>
      <c r="B257" s="42"/>
      <c r="C257" s="43"/>
      <c r="D257" s="43"/>
      <c r="E257" s="37" t="s">
        <v>329</v>
      </c>
      <c r="F257" s="43"/>
      <c r="G257" s="43"/>
      <c r="H257" s="43"/>
      <c r="I257" s="43"/>
      <c r="J257" s="44"/>
    </row>
    <row r="258" ht="30">
      <c r="A258" s="35" t="s">
        <v>36</v>
      </c>
      <c r="B258" s="35">
        <v>62</v>
      </c>
      <c r="C258" s="36" t="s">
        <v>331</v>
      </c>
      <c r="D258" s="35"/>
      <c r="E258" s="37" t="s">
        <v>332</v>
      </c>
      <c r="F258" s="38" t="s">
        <v>66</v>
      </c>
      <c r="G258" s="39">
        <v>26</v>
      </c>
      <c r="H258" s="40">
        <v>0</v>
      </c>
      <c r="I258" s="40">
        <f>ROUND(G258*H258,P4)</f>
        <v>0</v>
      </c>
      <c r="J258" s="38" t="s">
        <v>40</v>
      </c>
      <c r="O258" s="41">
        <f>I258*0.21</f>
        <v>0</v>
      </c>
      <c r="P258">
        <v>3</v>
      </c>
    </row>
    <row r="259" ht="30">
      <c r="A259" s="35" t="s">
        <v>41</v>
      </c>
      <c r="B259" s="42"/>
      <c r="C259" s="43"/>
      <c r="D259" s="43"/>
      <c r="E259" s="37" t="s">
        <v>333</v>
      </c>
      <c r="F259" s="43"/>
      <c r="G259" s="43"/>
      <c r="H259" s="43"/>
      <c r="I259" s="43"/>
      <c r="J259" s="44"/>
    </row>
    <row r="260" ht="210">
      <c r="A260" s="35" t="s">
        <v>43</v>
      </c>
      <c r="B260" s="42"/>
      <c r="C260" s="43"/>
      <c r="D260" s="43"/>
      <c r="E260" s="45" t="s">
        <v>334</v>
      </c>
      <c r="F260" s="43"/>
      <c r="G260" s="43"/>
      <c r="H260" s="43"/>
      <c r="I260" s="43"/>
      <c r="J260" s="44"/>
    </row>
    <row r="261" ht="75">
      <c r="A261" s="35" t="s">
        <v>45</v>
      </c>
      <c r="B261" s="42"/>
      <c r="C261" s="43"/>
      <c r="D261" s="43"/>
      <c r="E261" s="37" t="s">
        <v>335</v>
      </c>
      <c r="F261" s="43"/>
      <c r="G261" s="43"/>
      <c r="H261" s="43"/>
      <c r="I261" s="43"/>
      <c r="J261" s="44"/>
    </row>
    <row r="262" ht="30">
      <c r="A262" s="35" t="s">
        <v>36</v>
      </c>
      <c r="B262" s="35">
        <v>63</v>
      </c>
      <c r="C262" s="36" t="s">
        <v>331</v>
      </c>
      <c r="D262" s="35" t="s">
        <v>305</v>
      </c>
      <c r="E262" s="37" t="s">
        <v>332</v>
      </c>
      <c r="F262" s="38" t="s">
        <v>66</v>
      </c>
      <c r="G262" s="39">
        <v>5</v>
      </c>
      <c r="H262" s="40">
        <v>0</v>
      </c>
      <c r="I262" s="40">
        <f>ROUND(G262*H262,P4)</f>
        <v>0</v>
      </c>
      <c r="J262" s="38" t="s">
        <v>40</v>
      </c>
      <c r="O262" s="41">
        <f>I262*0.21</f>
        <v>0</v>
      </c>
      <c r="P262">
        <v>3</v>
      </c>
    </row>
    <row r="263" ht="60">
      <c r="A263" s="35" t="s">
        <v>41</v>
      </c>
      <c r="B263" s="42"/>
      <c r="C263" s="43"/>
      <c r="D263" s="43"/>
      <c r="E263" s="37" t="s">
        <v>336</v>
      </c>
      <c r="F263" s="43"/>
      <c r="G263" s="43"/>
      <c r="H263" s="43"/>
      <c r="I263" s="43"/>
      <c r="J263" s="44"/>
    </row>
    <row r="264">
      <c r="A264" s="35" t="s">
        <v>43</v>
      </c>
      <c r="B264" s="42"/>
      <c r="C264" s="43"/>
      <c r="D264" s="43"/>
      <c r="E264" s="45" t="s">
        <v>313</v>
      </c>
      <c r="F264" s="43"/>
      <c r="G264" s="43"/>
      <c r="H264" s="43"/>
      <c r="I264" s="43"/>
      <c r="J264" s="44"/>
    </row>
    <row r="265" ht="75">
      <c r="A265" s="35" t="s">
        <v>45</v>
      </c>
      <c r="B265" s="42"/>
      <c r="C265" s="43"/>
      <c r="D265" s="43"/>
      <c r="E265" s="37" t="s">
        <v>335</v>
      </c>
      <c r="F265" s="43"/>
      <c r="G265" s="43"/>
      <c r="H265" s="43"/>
      <c r="I265" s="43"/>
      <c r="J265" s="44"/>
    </row>
    <row r="266" ht="30">
      <c r="A266" s="35" t="s">
        <v>36</v>
      </c>
      <c r="B266" s="35">
        <v>64</v>
      </c>
      <c r="C266" s="36" t="s">
        <v>337</v>
      </c>
      <c r="D266" s="35" t="s">
        <v>48</v>
      </c>
      <c r="E266" s="37" t="s">
        <v>338</v>
      </c>
      <c r="F266" s="38" t="s">
        <v>66</v>
      </c>
      <c r="G266" s="39">
        <v>17</v>
      </c>
      <c r="H266" s="40">
        <v>0</v>
      </c>
      <c r="I266" s="40">
        <f>ROUND(G266*H266,P4)</f>
        <v>0</v>
      </c>
      <c r="J266" s="38" t="s">
        <v>40</v>
      </c>
      <c r="O266" s="41">
        <f>I266*0.21</f>
        <v>0</v>
      </c>
      <c r="P266">
        <v>3</v>
      </c>
    </row>
    <row r="267">
      <c r="A267" s="35" t="s">
        <v>41</v>
      </c>
      <c r="B267" s="42"/>
      <c r="C267" s="43"/>
      <c r="D267" s="43"/>
      <c r="E267" s="37" t="s">
        <v>339</v>
      </c>
      <c r="F267" s="43"/>
      <c r="G267" s="43"/>
      <c r="H267" s="43"/>
      <c r="I267" s="43"/>
      <c r="J267" s="44"/>
    </row>
    <row r="268">
      <c r="A268" s="35" t="s">
        <v>43</v>
      </c>
      <c r="B268" s="42"/>
      <c r="C268" s="43"/>
      <c r="D268" s="43"/>
      <c r="E268" s="45" t="s">
        <v>340</v>
      </c>
      <c r="F268" s="43"/>
      <c r="G268" s="43"/>
      <c r="H268" s="43"/>
      <c r="I268" s="43"/>
      <c r="J268" s="44"/>
    </row>
    <row r="269" ht="90">
      <c r="A269" s="35" t="s">
        <v>45</v>
      </c>
      <c r="B269" s="42"/>
      <c r="C269" s="43"/>
      <c r="D269" s="43"/>
      <c r="E269" s="37" t="s">
        <v>341</v>
      </c>
      <c r="F269" s="43"/>
      <c r="G269" s="43"/>
      <c r="H269" s="43"/>
      <c r="I269" s="43"/>
      <c r="J269" s="44"/>
    </row>
    <row r="270">
      <c r="A270" s="35" t="s">
        <v>36</v>
      </c>
      <c r="B270" s="35">
        <v>65</v>
      </c>
      <c r="C270" s="36" t="s">
        <v>342</v>
      </c>
      <c r="D270" s="35" t="s">
        <v>48</v>
      </c>
      <c r="E270" s="37" t="s">
        <v>343</v>
      </c>
      <c r="F270" s="38" t="s">
        <v>66</v>
      </c>
      <c r="G270" s="39">
        <v>11</v>
      </c>
      <c r="H270" s="40">
        <v>0</v>
      </c>
      <c r="I270" s="40">
        <f>ROUND(G270*H270,P4)</f>
        <v>0</v>
      </c>
      <c r="J270" s="38" t="s">
        <v>40</v>
      </c>
      <c r="O270" s="41">
        <f>I270*0.21</f>
        <v>0</v>
      </c>
      <c r="P270">
        <v>3</v>
      </c>
    </row>
    <row r="271" ht="30">
      <c r="A271" s="35" t="s">
        <v>41</v>
      </c>
      <c r="B271" s="42"/>
      <c r="C271" s="43"/>
      <c r="D271" s="43"/>
      <c r="E271" s="37" t="s">
        <v>344</v>
      </c>
      <c r="F271" s="43"/>
      <c r="G271" s="43"/>
      <c r="H271" s="43"/>
      <c r="I271" s="43"/>
      <c r="J271" s="44"/>
    </row>
    <row r="272">
      <c r="A272" s="35" t="s">
        <v>43</v>
      </c>
      <c r="B272" s="42"/>
      <c r="C272" s="43"/>
      <c r="D272" s="43"/>
      <c r="E272" s="45" t="s">
        <v>345</v>
      </c>
      <c r="F272" s="43"/>
      <c r="G272" s="43"/>
      <c r="H272" s="43"/>
      <c r="I272" s="43"/>
      <c r="J272" s="44"/>
    </row>
    <row r="273" ht="75">
      <c r="A273" s="35" t="s">
        <v>45</v>
      </c>
      <c r="B273" s="42"/>
      <c r="C273" s="43"/>
      <c r="D273" s="43"/>
      <c r="E273" s="37" t="s">
        <v>335</v>
      </c>
      <c r="F273" s="43"/>
      <c r="G273" s="43"/>
      <c r="H273" s="43"/>
      <c r="I273" s="43"/>
      <c r="J273" s="44"/>
    </row>
    <row r="274" ht="30">
      <c r="A274" s="35" t="s">
        <v>36</v>
      </c>
      <c r="B274" s="35">
        <v>66</v>
      </c>
      <c r="C274" s="36" t="s">
        <v>346</v>
      </c>
      <c r="D274" s="35" t="s">
        <v>48</v>
      </c>
      <c r="E274" s="37" t="s">
        <v>347</v>
      </c>
      <c r="F274" s="38" t="s">
        <v>102</v>
      </c>
      <c r="G274" s="39">
        <v>579.99300000000005</v>
      </c>
      <c r="H274" s="40">
        <v>0</v>
      </c>
      <c r="I274" s="40">
        <f>ROUND(G274*H274,P4)</f>
        <v>0</v>
      </c>
      <c r="J274" s="38" t="s">
        <v>40</v>
      </c>
      <c r="O274" s="41">
        <f>I274*0.21</f>
        <v>0</v>
      </c>
      <c r="P274">
        <v>3</v>
      </c>
    </row>
    <row r="275">
      <c r="A275" s="35" t="s">
        <v>41</v>
      </c>
      <c r="B275" s="42"/>
      <c r="C275" s="43"/>
      <c r="D275" s="43"/>
      <c r="E275" s="37" t="s">
        <v>348</v>
      </c>
      <c r="F275" s="43"/>
      <c r="G275" s="43"/>
      <c r="H275" s="43"/>
      <c r="I275" s="43"/>
      <c r="J275" s="44"/>
    </row>
    <row r="276" ht="315">
      <c r="A276" s="35" t="s">
        <v>43</v>
      </c>
      <c r="B276" s="42"/>
      <c r="C276" s="43"/>
      <c r="D276" s="43"/>
      <c r="E276" s="45" t="s">
        <v>349</v>
      </c>
      <c r="F276" s="43"/>
      <c r="G276" s="43"/>
      <c r="H276" s="43"/>
      <c r="I276" s="43"/>
      <c r="J276" s="44"/>
    </row>
    <row r="277" ht="105">
      <c r="A277" s="35" t="s">
        <v>45</v>
      </c>
      <c r="B277" s="42"/>
      <c r="C277" s="43"/>
      <c r="D277" s="43"/>
      <c r="E277" s="37" t="s">
        <v>350</v>
      </c>
      <c r="F277" s="43"/>
      <c r="G277" s="43"/>
      <c r="H277" s="43"/>
      <c r="I277" s="43"/>
      <c r="J277" s="44"/>
    </row>
    <row r="278">
      <c r="A278" s="35" t="s">
        <v>36</v>
      </c>
      <c r="B278" s="35">
        <v>67</v>
      </c>
      <c r="C278" s="36" t="s">
        <v>351</v>
      </c>
      <c r="D278" s="35" t="s">
        <v>48</v>
      </c>
      <c r="E278" s="37" t="s">
        <v>352</v>
      </c>
      <c r="F278" s="38" t="s">
        <v>102</v>
      </c>
      <c r="G278" s="39">
        <v>8.3130000000000006</v>
      </c>
      <c r="H278" s="40">
        <v>0</v>
      </c>
      <c r="I278" s="40">
        <f>ROUND(G278*H278,P4)</f>
        <v>0</v>
      </c>
      <c r="J278" s="38" t="s">
        <v>40</v>
      </c>
      <c r="O278" s="41">
        <f>I278*0.21</f>
        <v>0</v>
      </c>
      <c r="P278">
        <v>3</v>
      </c>
    </row>
    <row r="279">
      <c r="A279" s="35" t="s">
        <v>41</v>
      </c>
      <c r="B279" s="42"/>
      <c r="C279" s="43"/>
      <c r="D279" s="43"/>
      <c r="E279" s="37" t="s">
        <v>353</v>
      </c>
      <c r="F279" s="43"/>
      <c r="G279" s="43"/>
      <c r="H279" s="43"/>
      <c r="I279" s="43"/>
      <c r="J279" s="44"/>
    </row>
    <row r="280" ht="45">
      <c r="A280" s="35" t="s">
        <v>43</v>
      </c>
      <c r="B280" s="42"/>
      <c r="C280" s="43"/>
      <c r="D280" s="43"/>
      <c r="E280" s="45" t="s">
        <v>354</v>
      </c>
      <c r="F280" s="43"/>
      <c r="G280" s="43"/>
      <c r="H280" s="43"/>
      <c r="I280" s="43"/>
      <c r="J280" s="44"/>
    </row>
    <row r="281" ht="90">
      <c r="A281" s="35" t="s">
        <v>45</v>
      </c>
      <c r="B281" s="42"/>
      <c r="C281" s="43"/>
      <c r="D281" s="43"/>
      <c r="E281" s="37" t="s">
        <v>355</v>
      </c>
      <c r="F281" s="43"/>
      <c r="G281" s="43"/>
      <c r="H281" s="43"/>
      <c r="I281" s="43"/>
      <c r="J281" s="44"/>
    </row>
    <row r="282" ht="30">
      <c r="A282" s="35" t="s">
        <v>36</v>
      </c>
      <c r="B282" s="35">
        <v>68</v>
      </c>
      <c r="C282" s="36" t="s">
        <v>356</v>
      </c>
      <c r="D282" s="35" t="s">
        <v>48</v>
      </c>
      <c r="E282" s="37" t="s">
        <v>357</v>
      </c>
      <c r="F282" s="38" t="s">
        <v>102</v>
      </c>
      <c r="G282" s="39">
        <v>378.10500000000002</v>
      </c>
      <c r="H282" s="40">
        <v>0</v>
      </c>
      <c r="I282" s="40">
        <f>ROUND(G282*H282,P4)</f>
        <v>0</v>
      </c>
      <c r="J282" s="38" t="s">
        <v>40</v>
      </c>
      <c r="O282" s="41">
        <f>I282*0.21</f>
        <v>0</v>
      </c>
      <c r="P282">
        <v>3</v>
      </c>
    </row>
    <row r="283" ht="30">
      <c r="A283" s="35" t="s">
        <v>41</v>
      </c>
      <c r="B283" s="42"/>
      <c r="C283" s="43"/>
      <c r="D283" s="43"/>
      <c r="E283" s="37" t="s">
        <v>358</v>
      </c>
      <c r="F283" s="43"/>
      <c r="G283" s="43"/>
      <c r="H283" s="43"/>
      <c r="I283" s="43"/>
      <c r="J283" s="44"/>
    </row>
    <row r="284" ht="105">
      <c r="A284" s="35" t="s">
        <v>43</v>
      </c>
      <c r="B284" s="42"/>
      <c r="C284" s="43"/>
      <c r="D284" s="43"/>
      <c r="E284" s="45" t="s">
        <v>359</v>
      </c>
      <c r="F284" s="43"/>
      <c r="G284" s="43"/>
      <c r="H284" s="43"/>
      <c r="I284" s="43"/>
      <c r="J284" s="44"/>
    </row>
    <row r="285" ht="105">
      <c r="A285" s="35" t="s">
        <v>45</v>
      </c>
      <c r="B285" s="42"/>
      <c r="C285" s="43"/>
      <c r="D285" s="43"/>
      <c r="E285" s="37" t="s">
        <v>350</v>
      </c>
      <c r="F285" s="43"/>
      <c r="G285" s="43"/>
      <c r="H285" s="43"/>
      <c r="I285" s="43"/>
      <c r="J285" s="44"/>
    </row>
    <row r="286" ht="30">
      <c r="A286" s="35" t="s">
        <v>36</v>
      </c>
      <c r="B286" s="35">
        <v>69</v>
      </c>
      <c r="C286" s="36" t="s">
        <v>360</v>
      </c>
      <c r="D286" s="35" t="s">
        <v>48</v>
      </c>
      <c r="E286" s="37" t="s">
        <v>361</v>
      </c>
      <c r="F286" s="38" t="s">
        <v>102</v>
      </c>
      <c r="G286" s="39">
        <v>201.88800000000001</v>
      </c>
      <c r="H286" s="40">
        <v>0</v>
      </c>
      <c r="I286" s="40">
        <f>ROUND(G286*H286,P4)</f>
        <v>0</v>
      </c>
      <c r="J286" s="38" t="s">
        <v>40</v>
      </c>
      <c r="O286" s="41">
        <f>I286*0.21</f>
        <v>0</v>
      </c>
      <c r="P286">
        <v>3</v>
      </c>
    </row>
    <row r="287" ht="30">
      <c r="A287" s="35" t="s">
        <v>41</v>
      </c>
      <c r="B287" s="42"/>
      <c r="C287" s="43"/>
      <c r="D287" s="43"/>
      <c r="E287" s="37" t="s">
        <v>362</v>
      </c>
      <c r="F287" s="43"/>
      <c r="G287" s="43"/>
      <c r="H287" s="43"/>
      <c r="I287" s="43"/>
      <c r="J287" s="44"/>
    </row>
    <row r="288" ht="150">
      <c r="A288" s="35" t="s">
        <v>43</v>
      </c>
      <c r="B288" s="42"/>
      <c r="C288" s="43"/>
      <c r="D288" s="43"/>
      <c r="E288" s="45" t="s">
        <v>363</v>
      </c>
      <c r="F288" s="43"/>
      <c r="G288" s="43"/>
      <c r="H288" s="43"/>
      <c r="I288" s="43"/>
      <c r="J288" s="44"/>
    </row>
    <row r="289" ht="105">
      <c r="A289" s="35" t="s">
        <v>45</v>
      </c>
      <c r="B289" s="42"/>
      <c r="C289" s="43"/>
      <c r="D289" s="43"/>
      <c r="E289" s="37" t="s">
        <v>350</v>
      </c>
      <c r="F289" s="43"/>
      <c r="G289" s="43"/>
      <c r="H289" s="43"/>
      <c r="I289" s="43"/>
      <c r="J289" s="44"/>
    </row>
    <row r="290">
      <c r="A290" s="35" t="s">
        <v>36</v>
      </c>
      <c r="B290" s="35">
        <v>70</v>
      </c>
      <c r="C290" s="36" t="s">
        <v>364</v>
      </c>
      <c r="D290" s="35" t="s">
        <v>70</v>
      </c>
      <c r="E290" s="37" t="s">
        <v>365</v>
      </c>
      <c r="F290" s="38" t="s">
        <v>66</v>
      </c>
      <c r="G290" s="39">
        <v>30</v>
      </c>
      <c r="H290" s="40">
        <v>0</v>
      </c>
      <c r="I290" s="40">
        <f>ROUND(G290*H290,P4)</f>
        <v>0</v>
      </c>
      <c r="J290" s="38" t="s">
        <v>40</v>
      </c>
      <c r="O290" s="41">
        <f>I290*0.21</f>
        <v>0</v>
      </c>
      <c r="P290">
        <v>3</v>
      </c>
    </row>
    <row r="291">
      <c r="A291" s="35" t="s">
        <v>41</v>
      </c>
      <c r="B291" s="42"/>
      <c r="C291" s="43"/>
      <c r="D291" s="43"/>
      <c r="E291" s="37" t="s">
        <v>366</v>
      </c>
      <c r="F291" s="43"/>
      <c r="G291" s="43"/>
      <c r="H291" s="43"/>
      <c r="I291" s="43"/>
      <c r="J291" s="44"/>
    </row>
    <row r="292" ht="45">
      <c r="A292" s="35" t="s">
        <v>43</v>
      </c>
      <c r="B292" s="42"/>
      <c r="C292" s="43"/>
      <c r="D292" s="43"/>
      <c r="E292" s="45" t="s">
        <v>367</v>
      </c>
      <c r="F292" s="43"/>
      <c r="G292" s="43"/>
      <c r="H292" s="43"/>
      <c r="I292" s="43"/>
      <c r="J292" s="44"/>
    </row>
    <row r="293" ht="75">
      <c r="A293" s="35" t="s">
        <v>45</v>
      </c>
      <c r="B293" s="42"/>
      <c r="C293" s="43"/>
      <c r="D293" s="43"/>
      <c r="E293" s="37" t="s">
        <v>368</v>
      </c>
      <c r="F293" s="43"/>
      <c r="G293" s="43"/>
      <c r="H293" s="43"/>
      <c r="I293" s="43"/>
      <c r="J293" s="44"/>
    </row>
    <row r="294">
      <c r="A294" s="35" t="s">
        <v>36</v>
      </c>
      <c r="B294" s="35">
        <v>71</v>
      </c>
      <c r="C294" s="36" t="s">
        <v>364</v>
      </c>
      <c r="D294" s="35" t="s">
        <v>76</v>
      </c>
      <c r="E294" s="37" t="s">
        <v>365</v>
      </c>
      <c r="F294" s="38" t="s">
        <v>66</v>
      </c>
      <c r="G294" s="39">
        <v>30</v>
      </c>
      <c r="H294" s="40">
        <v>0</v>
      </c>
      <c r="I294" s="40">
        <f>ROUND(G294*H294,P4)</f>
        <v>0</v>
      </c>
      <c r="J294" s="38" t="s">
        <v>40</v>
      </c>
      <c r="O294" s="41">
        <f>I294*0.21</f>
        <v>0</v>
      </c>
      <c r="P294">
        <v>3</v>
      </c>
    </row>
    <row r="295">
      <c r="A295" s="35" t="s">
        <v>41</v>
      </c>
      <c r="B295" s="42"/>
      <c r="C295" s="43"/>
      <c r="D295" s="43"/>
      <c r="E295" s="37" t="s">
        <v>369</v>
      </c>
      <c r="F295" s="43"/>
      <c r="G295" s="43"/>
      <c r="H295" s="43"/>
      <c r="I295" s="43"/>
      <c r="J295" s="44"/>
    </row>
    <row r="296" ht="45">
      <c r="A296" s="35" t="s">
        <v>43</v>
      </c>
      <c r="B296" s="42"/>
      <c r="C296" s="43"/>
      <c r="D296" s="43"/>
      <c r="E296" s="45" t="s">
        <v>367</v>
      </c>
      <c r="F296" s="43"/>
      <c r="G296" s="43"/>
      <c r="H296" s="43"/>
      <c r="I296" s="43"/>
      <c r="J296" s="44"/>
    </row>
    <row r="297" ht="75">
      <c r="A297" s="35" t="s">
        <v>45</v>
      </c>
      <c r="B297" s="42"/>
      <c r="C297" s="43"/>
      <c r="D297" s="43"/>
      <c r="E297" s="37" t="s">
        <v>368</v>
      </c>
      <c r="F297" s="43"/>
      <c r="G297" s="43"/>
      <c r="H297" s="43"/>
      <c r="I297" s="43"/>
      <c r="J297" s="44"/>
    </row>
    <row r="298">
      <c r="A298" s="35" t="s">
        <v>36</v>
      </c>
      <c r="B298" s="35">
        <v>72</v>
      </c>
      <c r="C298" s="36" t="s">
        <v>370</v>
      </c>
      <c r="D298" s="35" t="s">
        <v>48</v>
      </c>
      <c r="E298" s="37" t="s">
        <v>371</v>
      </c>
      <c r="F298" s="38" t="s">
        <v>130</v>
      </c>
      <c r="G298" s="39">
        <v>250.94</v>
      </c>
      <c r="H298" s="40">
        <v>0</v>
      </c>
      <c r="I298" s="40">
        <f>ROUND(G298*H298,P4)</f>
        <v>0</v>
      </c>
      <c r="J298" s="38" t="s">
        <v>40</v>
      </c>
      <c r="O298" s="41">
        <f>I298*0.21</f>
        <v>0</v>
      </c>
      <c r="P298">
        <v>3</v>
      </c>
    </row>
    <row r="299" ht="75">
      <c r="A299" s="35" t="s">
        <v>41</v>
      </c>
      <c r="B299" s="42"/>
      <c r="C299" s="43"/>
      <c r="D299" s="43"/>
      <c r="E299" s="37" t="s">
        <v>372</v>
      </c>
      <c r="F299" s="43"/>
      <c r="G299" s="43"/>
      <c r="H299" s="43"/>
      <c r="I299" s="43"/>
      <c r="J299" s="44"/>
    </row>
    <row r="300" ht="180">
      <c r="A300" s="35" t="s">
        <v>43</v>
      </c>
      <c r="B300" s="42"/>
      <c r="C300" s="43"/>
      <c r="D300" s="43"/>
      <c r="E300" s="45" t="s">
        <v>373</v>
      </c>
      <c r="F300" s="43"/>
      <c r="G300" s="43"/>
      <c r="H300" s="43"/>
      <c r="I300" s="43"/>
      <c r="J300" s="44"/>
    </row>
    <row r="301" ht="90">
      <c r="A301" s="35" t="s">
        <v>45</v>
      </c>
      <c r="B301" s="42"/>
      <c r="C301" s="43"/>
      <c r="D301" s="43"/>
      <c r="E301" s="37" t="s">
        <v>374</v>
      </c>
      <c r="F301" s="43"/>
      <c r="G301" s="43"/>
      <c r="H301" s="43"/>
      <c r="I301" s="43"/>
      <c r="J301" s="44"/>
    </row>
    <row r="302" ht="30">
      <c r="A302" s="35" t="s">
        <v>36</v>
      </c>
      <c r="B302" s="35">
        <v>73</v>
      </c>
      <c r="C302" s="36" t="s">
        <v>375</v>
      </c>
      <c r="D302" s="35" t="s">
        <v>70</v>
      </c>
      <c r="E302" s="37" t="s">
        <v>376</v>
      </c>
      <c r="F302" s="38" t="s">
        <v>130</v>
      </c>
      <c r="G302" s="39">
        <v>1139.6900000000001</v>
      </c>
      <c r="H302" s="40">
        <v>0</v>
      </c>
      <c r="I302" s="40">
        <f>ROUND(G302*H302,P4)</f>
        <v>0</v>
      </c>
      <c r="J302" s="38" t="s">
        <v>40</v>
      </c>
      <c r="O302" s="41">
        <f>I302*0.21</f>
        <v>0</v>
      </c>
      <c r="P302">
        <v>3</v>
      </c>
    </row>
    <row r="303" ht="60">
      <c r="A303" s="35" t="s">
        <v>41</v>
      </c>
      <c r="B303" s="42"/>
      <c r="C303" s="43"/>
      <c r="D303" s="43"/>
      <c r="E303" s="37" t="s">
        <v>377</v>
      </c>
      <c r="F303" s="43"/>
      <c r="G303" s="43"/>
      <c r="H303" s="43"/>
      <c r="I303" s="43"/>
      <c r="J303" s="44"/>
    </row>
    <row r="304" ht="165">
      <c r="A304" s="35" t="s">
        <v>43</v>
      </c>
      <c r="B304" s="42"/>
      <c r="C304" s="43"/>
      <c r="D304" s="43"/>
      <c r="E304" s="45" t="s">
        <v>378</v>
      </c>
      <c r="F304" s="43"/>
      <c r="G304" s="43"/>
      <c r="H304" s="43"/>
      <c r="I304" s="43"/>
      <c r="J304" s="44"/>
    </row>
    <row r="305" ht="90">
      <c r="A305" s="35" t="s">
        <v>45</v>
      </c>
      <c r="B305" s="42"/>
      <c r="C305" s="43"/>
      <c r="D305" s="43"/>
      <c r="E305" s="37" t="s">
        <v>374</v>
      </c>
      <c r="F305" s="43"/>
      <c r="G305" s="43"/>
      <c r="H305" s="43"/>
      <c r="I305" s="43"/>
      <c r="J305" s="44"/>
    </row>
    <row r="306" ht="30">
      <c r="A306" s="35" t="s">
        <v>36</v>
      </c>
      <c r="B306" s="35">
        <v>74</v>
      </c>
      <c r="C306" s="36" t="s">
        <v>375</v>
      </c>
      <c r="D306" s="35" t="s">
        <v>76</v>
      </c>
      <c r="E306" s="37" t="s">
        <v>376</v>
      </c>
      <c r="F306" s="38" t="s">
        <v>130</v>
      </c>
      <c r="G306" s="39">
        <v>48</v>
      </c>
      <c r="H306" s="40">
        <v>0</v>
      </c>
      <c r="I306" s="40">
        <f>ROUND(G306*H306,P4)</f>
        <v>0</v>
      </c>
      <c r="J306" s="38" t="s">
        <v>40</v>
      </c>
      <c r="O306" s="41">
        <f>I306*0.21</f>
        <v>0</v>
      </c>
      <c r="P306">
        <v>3</v>
      </c>
    </row>
    <row r="307" ht="60">
      <c r="A307" s="35" t="s">
        <v>41</v>
      </c>
      <c r="B307" s="42"/>
      <c r="C307" s="43"/>
      <c r="D307" s="43"/>
      <c r="E307" s="37" t="s">
        <v>379</v>
      </c>
      <c r="F307" s="43"/>
      <c r="G307" s="43"/>
      <c r="H307" s="43"/>
      <c r="I307" s="43"/>
      <c r="J307" s="44"/>
    </row>
    <row r="308" ht="45">
      <c r="A308" s="35" t="s">
        <v>43</v>
      </c>
      <c r="B308" s="42"/>
      <c r="C308" s="43"/>
      <c r="D308" s="43"/>
      <c r="E308" s="45" t="s">
        <v>380</v>
      </c>
      <c r="F308" s="43"/>
      <c r="G308" s="43"/>
      <c r="H308" s="43"/>
      <c r="I308" s="43"/>
      <c r="J308" s="44"/>
    </row>
    <row r="309" ht="90">
      <c r="A309" s="35" t="s">
        <v>45</v>
      </c>
      <c r="B309" s="42"/>
      <c r="C309" s="43"/>
      <c r="D309" s="43"/>
      <c r="E309" s="37" t="s">
        <v>374</v>
      </c>
      <c r="F309" s="43"/>
      <c r="G309" s="43"/>
      <c r="H309" s="43"/>
      <c r="I309" s="43"/>
      <c r="J309" s="44"/>
    </row>
    <row r="310" ht="30">
      <c r="A310" s="35" t="s">
        <v>36</v>
      </c>
      <c r="B310" s="35">
        <v>75</v>
      </c>
      <c r="C310" s="36" t="s">
        <v>375</v>
      </c>
      <c r="D310" s="35" t="s">
        <v>381</v>
      </c>
      <c r="E310" s="37" t="s">
        <v>376</v>
      </c>
      <c r="F310" s="38" t="s">
        <v>130</v>
      </c>
      <c r="G310" s="39">
        <v>154.34999999999999</v>
      </c>
      <c r="H310" s="40">
        <v>0</v>
      </c>
      <c r="I310" s="40">
        <f>ROUND(G310*H310,P4)</f>
        <v>0</v>
      </c>
      <c r="J310" s="38" t="s">
        <v>40</v>
      </c>
      <c r="O310" s="41">
        <f>I310*0.21</f>
        <v>0</v>
      </c>
      <c r="P310">
        <v>3</v>
      </c>
    </row>
    <row r="311" ht="60">
      <c r="A311" s="35" t="s">
        <v>41</v>
      </c>
      <c r="B311" s="42"/>
      <c r="C311" s="43"/>
      <c r="D311" s="43"/>
      <c r="E311" s="37" t="s">
        <v>382</v>
      </c>
      <c r="F311" s="43"/>
      <c r="G311" s="43"/>
      <c r="H311" s="43"/>
      <c r="I311" s="43"/>
      <c r="J311" s="44"/>
    </row>
    <row r="312" ht="105">
      <c r="A312" s="35" t="s">
        <v>43</v>
      </c>
      <c r="B312" s="42"/>
      <c r="C312" s="43"/>
      <c r="D312" s="43"/>
      <c r="E312" s="45" t="s">
        <v>383</v>
      </c>
      <c r="F312" s="43"/>
      <c r="G312" s="43"/>
      <c r="H312" s="43"/>
      <c r="I312" s="43"/>
      <c r="J312" s="44"/>
    </row>
    <row r="313" ht="90">
      <c r="A313" s="35" t="s">
        <v>45</v>
      </c>
      <c r="B313" s="42"/>
      <c r="C313" s="43"/>
      <c r="D313" s="43"/>
      <c r="E313" s="37" t="s">
        <v>374</v>
      </c>
      <c r="F313" s="43"/>
      <c r="G313" s="43"/>
      <c r="H313" s="43"/>
      <c r="I313" s="43"/>
      <c r="J313" s="44"/>
    </row>
    <row r="314">
      <c r="A314" s="35" t="s">
        <v>36</v>
      </c>
      <c r="B314" s="35">
        <v>76</v>
      </c>
      <c r="C314" s="36" t="s">
        <v>384</v>
      </c>
      <c r="D314" s="35" t="s">
        <v>48</v>
      </c>
      <c r="E314" s="37" t="s">
        <v>385</v>
      </c>
      <c r="F314" s="38" t="s">
        <v>130</v>
      </c>
      <c r="G314" s="39">
        <v>10</v>
      </c>
      <c r="H314" s="40">
        <v>0</v>
      </c>
      <c r="I314" s="40">
        <f>ROUND(G314*H314,P4)</f>
        <v>0</v>
      </c>
      <c r="J314" s="38" t="s">
        <v>40</v>
      </c>
      <c r="O314" s="41">
        <f>I314*0.21</f>
        <v>0</v>
      </c>
      <c r="P314">
        <v>3</v>
      </c>
    </row>
    <row r="315" ht="90">
      <c r="A315" s="35" t="s">
        <v>41</v>
      </c>
      <c r="B315" s="42"/>
      <c r="C315" s="43"/>
      <c r="D315" s="43"/>
      <c r="E315" s="37" t="s">
        <v>386</v>
      </c>
      <c r="F315" s="43"/>
      <c r="G315" s="43"/>
      <c r="H315" s="43"/>
      <c r="I315" s="43"/>
      <c r="J315" s="44"/>
    </row>
    <row r="316" ht="105">
      <c r="A316" s="35" t="s">
        <v>43</v>
      </c>
      <c r="B316" s="42"/>
      <c r="C316" s="43"/>
      <c r="D316" s="43"/>
      <c r="E316" s="45" t="s">
        <v>387</v>
      </c>
      <c r="F316" s="43"/>
      <c r="G316" s="43"/>
      <c r="H316" s="43"/>
      <c r="I316" s="43"/>
      <c r="J316" s="44"/>
    </row>
    <row r="317" ht="90">
      <c r="A317" s="35" t="s">
        <v>45</v>
      </c>
      <c r="B317" s="42"/>
      <c r="C317" s="43"/>
      <c r="D317" s="43"/>
      <c r="E317" s="37" t="s">
        <v>374</v>
      </c>
      <c r="F317" s="43"/>
      <c r="G317" s="43"/>
      <c r="H317" s="43"/>
      <c r="I317" s="43"/>
      <c r="J317" s="44"/>
    </row>
    <row r="318">
      <c r="A318" s="35" t="s">
        <v>36</v>
      </c>
      <c r="B318" s="35">
        <v>77</v>
      </c>
      <c r="C318" s="36" t="s">
        <v>388</v>
      </c>
      <c r="D318" s="35" t="s">
        <v>48</v>
      </c>
      <c r="E318" s="37" t="s">
        <v>389</v>
      </c>
      <c r="F318" s="38" t="s">
        <v>130</v>
      </c>
      <c r="G318" s="39">
        <v>238.72999999999999</v>
      </c>
      <c r="H318" s="40">
        <v>0</v>
      </c>
      <c r="I318" s="40">
        <f>ROUND(G318*H318,P4)</f>
        <v>0</v>
      </c>
      <c r="J318" s="38" t="s">
        <v>40</v>
      </c>
      <c r="O318" s="41">
        <f>I318*0.21</f>
        <v>0</v>
      </c>
      <c r="P318">
        <v>3</v>
      </c>
    </row>
    <row r="319">
      <c r="A319" s="35" t="s">
        <v>41</v>
      </c>
      <c r="B319" s="42"/>
      <c r="C319" s="43"/>
      <c r="D319" s="43"/>
      <c r="E319" s="37" t="s">
        <v>390</v>
      </c>
      <c r="F319" s="43"/>
      <c r="G319" s="43"/>
      <c r="H319" s="43"/>
      <c r="I319" s="43"/>
      <c r="J319" s="44"/>
    </row>
    <row r="320" ht="30">
      <c r="A320" s="35" t="s">
        <v>43</v>
      </c>
      <c r="B320" s="42"/>
      <c r="C320" s="43"/>
      <c r="D320" s="43"/>
      <c r="E320" s="45" t="s">
        <v>391</v>
      </c>
      <c r="F320" s="43"/>
      <c r="G320" s="43"/>
      <c r="H320" s="43"/>
      <c r="I320" s="43"/>
      <c r="J320" s="44"/>
    </row>
    <row r="321" ht="75">
      <c r="A321" s="35" t="s">
        <v>45</v>
      </c>
      <c r="B321" s="42"/>
      <c r="C321" s="43"/>
      <c r="D321" s="43"/>
      <c r="E321" s="37" t="s">
        <v>392</v>
      </c>
      <c r="F321" s="43"/>
      <c r="G321" s="43"/>
      <c r="H321" s="43"/>
      <c r="I321" s="43"/>
      <c r="J321" s="44"/>
    </row>
    <row r="322">
      <c r="A322" s="35" t="s">
        <v>36</v>
      </c>
      <c r="B322" s="35">
        <v>78</v>
      </c>
      <c r="C322" s="36" t="s">
        <v>393</v>
      </c>
      <c r="D322" s="35" t="s">
        <v>48</v>
      </c>
      <c r="E322" s="37" t="s">
        <v>394</v>
      </c>
      <c r="F322" s="38" t="s">
        <v>130</v>
      </c>
      <c r="G322" s="39">
        <v>8</v>
      </c>
      <c r="H322" s="40">
        <v>0</v>
      </c>
      <c r="I322" s="40">
        <f>ROUND(G322*H322,P4)</f>
        <v>0</v>
      </c>
      <c r="J322" s="38" t="s">
        <v>40</v>
      </c>
      <c r="O322" s="41">
        <f>I322*0.21</f>
        <v>0</v>
      </c>
      <c r="P322">
        <v>3</v>
      </c>
    </row>
    <row r="323" ht="30">
      <c r="A323" s="35" t="s">
        <v>41</v>
      </c>
      <c r="B323" s="42"/>
      <c r="C323" s="43"/>
      <c r="D323" s="43"/>
      <c r="E323" s="37" t="s">
        <v>395</v>
      </c>
      <c r="F323" s="43"/>
      <c r="G323" s="43"/>
      <c r="H323" s="43"/>
      <c r="I323" s="43"/>
      <c r="J323" s="44"/>
    </row>
    <row r="324">
      <c r="A324" s="35" t="s">
        <v>43</v>
      </c>
      <c r="B324" s="42"/>
      <c r="C324" s="43"/>
      <c r="D324" s="43"/>
      <c r="E324" s="45" t="s">
        <v>396</v>
      </c>
      <c r="F324" s="43"/>
      <c r="G324" s="43"/>
      <c r="H324" s="43"/>
      <c r="I324" s="43"/>
      <c r="J324" s="44"/>
    </row>
    <row r="325" ht="75">
      <c r="A325" s="35" t="s">
        <v>45</v>
      </c>
      <c r="B325" s="42"/>
      <c r="C325" s="43"/>
      <c r="D325" s="43"/>
      <c r="E325" s="37" t="s">
        <v>392</v>
      </c>
      <c r="F325" s="43"/>
      <c r="G325" s="43"/>
      <c r="H325" s="43"/>
      <c r="I325" s="43"/>
      <c r="J325" s="44"/>
    </row>
    <row r="326">
      <c r="A326" s="35" t="s">
        <v>36</v>
      </c>
      <c r="B326" s="35">
        <v>79</v>
      </c>
      <c r="C326" s="36" t="s">
        <v>397</v>
      </c>
      <c r="D326" s="35" t="s">
        <v>305</v>
      </c>
      <c r="E326" s="37" t="s">
        <v>398</v>
      </c>
      <c r="F326" s="38" t="s">
        <v>66</v>
      </c>
      <c r="G326" s="39">
        <v>4</v>
      </c>
      <c r="H326" s="40">
        <v>0</v>
      </c>
      <c r="I326" s="40">
        <f>ROUND(G326*H326,P4)</f>
        <v>0</v>
      </c>
      <c r="J326" s="38" t="s">
        <v>40</v>
      </c>
      <c r="O326" s="41">
        <f>I326*0.21</f>
        <v>0</v>
      </c>
      <c r="P326">
        <v>3</v>
      </c>
    </row>
    <row r="327" ht="120">
      <c r="A327" s="35" t="s">
        <v>41</v>
      </c>
      <c r="B327" s="42"/>
      <c r="C327" s="43"/>
      <c r="D327" s="43"/>
      <c r="E327" s="37" t="s">
        <v>399</v>
      </c>
      <c r="F327" s="43"/>
      <c r="G327" s="43"/>
      <c r="H327" s="43"/>
      <c r="I327" s="43"/>
      <c r="J327" s="44"/>
    </row>
    <row r="328">
      <c r="A328" s="35" t="s">
        <v>43</v>
      </c>
      <c r="B328" s="42"/>
      <c r="C328" s="43"/>
      <c r="D328" s="43"/>
      <c r="E328" s="45" t="s">
        <v>400</v>
      </c>
      <c r="F328" s="43"/>
      <c r="G328" s="43"/>
      <c r="H328" s="43"/>
      <c r="I328" s="43"/>
      <c r="J328" s="44"/>
    </row>
    <row r="329" ht="135">
      <c r="A329" s="35" t="s">
        <v>45</v>
      </c>
      <c r="B329" s="42"/>
      <c r="C329" s="43"/>
      <c r="D329" s="43"/>
      <c r="E329" s="37" t="s">
        <v>401</v>
      </c>
      <c r="F329" s="43"/>
      <c r="G329" s="43"/>
      <c r="H329" s="43"/>
      <c r="I329" s="43"/>
      <c r="J329" s="44"/>
    </row>
    <row r="330">
      <c r="A330" s="35" t="s">
        <v>36</v>
      </c>
      <c r="B330" s="35">
        <v>80</v>
      </c>
      <c r="C330" s="36" t="s">
        <v>402</v>
      </c>
      <c r="D330" s="35" t="s">
        <v>48</v>
      </c>
      <c r="E330" s="37" t="s">
        <v>403</v>
      </c>
      <c r="F330" s="38" t="s">
        <v>66</v>
      </c>
      <c r="G330" s="39">
        <v>29</v>
      </c>
      <c r="H330" s="40">
        <v>0</v>
      </c>
      <c r="I330" s="40">
        <f>ROUND(G330*H330,P4)</f>
        <v>0</v>
      </c>
      <c r="J330" s="38" t="s">
        <v>40</v>
      </c>
      <c r="O330" s="41">
        <f>I330*0.21</f>
        <v>0</v>
      </c>
      <c r="P330">
        <v>3</v>
      </c>
    </row>
    <row r="331" ht="30">
      <c r="A331" s="35" t="s">
        <v>41</v>
      </c>
      <c r="B331" s="42"/>
      <c r="C331" s="43"/>
      <c r="D331" s="43"/>
      <c r="E331" s="37" t="s">
        <v>404</v>
      </c>
      <c r="F331" s="43"/>
      <c r="G331" s="43"/>
      <c r="H331" s="43"/>
      <c r="I331" s="43"/>
      <c r="J331" s="44"/>
    </row>
    <row r="332">
      <c r="A332" s="35" t="s">
        <v>43</v>
      </c>
      <c r="B332" s="42"/>
      <c r="C332" s="43"/>
      <c r="D332" s="43"/>
      <c r="E332" s="45" t="s">
        <v>405</v>
      </c>
      <c r="F332" s="43"/>
      <c r="G332" s="43"/>
      <c r="H332" s="43"/>
      <c r="I332" s="43"/>
      <c r="J332" s="44"/>
    </row>
    <row r="333" ht="165">
      <c r="A333" s="35" t="s">
        <v>45</v>
      </c>
      <c r="B333" s="46"/>
      <c r="C333" s="47"/>
      <c r="D333" s="47"/>
      <c r="E333" s="37" t="s">
        <v>406</v>
      </c>
      <c r="F333" s="47"/>
      <c r="G333" s="47"/>
      <c r="H333" s="47"/>
      <c r="I333" s="47"/>
      <c r="J333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Hajn Jakub</dc:creator>
  <cp:lastModifiedBy>Hajn Jakub</cp:lastModifiedBy>
  <dcterms:created xsi:type="dcterms:W3CDTF">2025-05-12T07:48:42Z</dcterms:created>
  <dcterms:modified xsi:type="dcterms:W3CDTF">2025-05-12T07:48:43Z</dcterms:modified>
</cp:coreProperties>
</file>