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705" yWindow="-15" windowWidth="12540" windowHeight="11760"/>
  </bookViews>
  <sheets>
    <sheet name="ZD_priloha 2_nabidkoveceny" sheetId="4" r:id="rId1"/>
    <sheet name="List2" sheetId="2" r:id="rId2"/>
    <sheet name="List3" sheetId="3" r:id="rId3"/>
  </sheets>
  <definedNames>
    <definedName name="_xlnm.Print_Area" localSheetId="0">'ZD_priloha 2_nabidkoveceny'!$B$1:$K$127</definedName>
  </definedNames>
  <calcPr calcId="145621"/>
</workbook>
</file>

<file path=xl/calcChain.xml><?xml version="1.0" encoding="utf-8"?>
<calcChain xmlns="http://schemas.openxmlformats.org/spreadsheetml/2006/main">
  <c r="E67" i="4" l="1"/>
  <c r="E66" i="4"/>
  <c r="E65" i="4"/>
  <c r="E64" i="4"/>
  <c r="E63" i="4"/>
  <c r="E62" i="4"/>
  <c r="E61" i="4"/>
  <c r="E60" i="4"/>
  <c r="G60" i="4" s="1"/>
  <c r="E59" i="4"/>
  <c r="E58" i="4"/>
  <c r="E57" i="4"/>
  <c r="E56" i="4"/>
  <c r="E55" i="4"/>
  <c r="G55" i="4" s="1"/>
  <c r="C62" i="4"/>
  <c r="G57" i="4"/>
  <c r="E69" i="4"/>
  <c r="G69" i="4" s="1"/>
  <c r="C69" i="4"/>
  <c r="G62" i="4"/>
  <c r="C65" i="4"/>
  <c r="C64" i="4"/>
  <c r="G65" i="4"/>
  <c r="C56" i="4"/>
  <c r="E68" i="4"/>
  <c r="C66" i="4"/>
  <c r="C67" i="4"/>
  <c r="G67" i="4"/>
  <c r="C68" i="4"/>
  <c r="G68" i="4" s="1"/>
  <c r="C57" i="4"/>
  <c r="C55" i="4"/>
  <c r="G56" i="4"/>
  <c r="C58" i="4"/>
  <c r="G59" i="4"/>
  <c r="C63" i="4"/>
  <c r="G63" i="4" s="1"/>
  <c r="G58" i="4"/>
  <c r="C59" i="4"/>
  <c r="C60" i="4"/>
  <c r="G61" i="4"/>
  <c r="C61" i="4"/>
  <c r="G66" i="4" l="1"/>
  <c r="G64" i="4"/>
  <c r="G70" i="4"/>
  <c r="G76" i="4" s="1"/>
  <c r="G77" i="4" s="1"/>
  <c r="G78" i="4" l="1"/>
</calcChain>
</file>

<file path=xl/sharedStrings.xml><?xml version="1.0" encoding="utf-8"?>
<sst xmlns="http://schemas.openxmlformats.org/spreadsheetml/2006/main" count="116" uniqueCount="80">
  <si>
    <t>Aktivní normostrana</t>
  </si>
  <si>
    <t>Pasivní normostrana</t>
  </si>
  <si>
    <t>Aktivní normostrana cizojazyčně</t>
  </si>
  <si>
    <t>Pasivní normostrana cizojazyčně</t>
  </si>
  <si>
    <t>Odborný text - normostrana</t>
  </si>
  <si>
    <t>Hodinová sazba redaktorských prací</t>
  </si>
  <si>
    <t>Hodinová sazba odborné práce (aktualizace, konzultace, apod)</t>
  </si>
  <si>
    <t>Hodinová sazba audio/video prací</t>
  </si>
  <si>
    <t>2. Předpokládaný objem plnění za měsíc</t>
  </si>
  <si>
    <t>Aktivní normostrany</t>
  </si>
  <si>
    <t>NS</t>
  </si>
  <si>
    <t>Pasivní normostrany</t>
  </si>
  <si>
    <t>Odborné texty - normostrany</t>
  </si>
  <si>
    <t>hod.</t>
  </si>
  <si>
    <t>ks</t>
  </si>
  <si>
    <t>Vynásobením objemu práce a navržené jednotkové sazby pak vznikne celková nabídková cena za 1 měsíc.</t>
  </si>
  <si>
    <t>sazba bez DPH</t>
  </si>
  <si>
    <t>koeficient
pracnosti</t>
  </si>
  <si>
    <t>počet hodin, normostran po přepočtu koeficientem</t>
  </si>
  <si>
    <t>cena za měsíc bez DPH</t>
  </si>
  <si>
    <t>Aktivní normostrany cizojazyčně</t>
  </si>
  <si>
    <t>Pasivní normostrany cizojazyčně</t>
  </si>
  <si>
    <t>Anotace, description, upoutávky</t>
  </si>
  <si>
    <t>hod</t>
  </si>
  <si>
    <t>Běžná kontrola obsahu, evidence, přípravy podkladů, aktualizace.</t>
  </si>
  <si>
    <t>Audio/video zpracování</t>
  </si>
  <si>
    <t>Celkem za 1 měsíc:</t>
  </si>
  <si>
    <t>Exportní příležitosti</t>
  </si>
  <si>
    <t>Aktuality z teritorií</t>
  </si>
  <si>
    <t>Souhrnné teritoriální informace</t>
  </si>
  <si>
    <t>Ks</t>
  </si>
  <si>
    <t>Hod</t>
  </si>
  <si>
    <t>Tvorba elektronických formulářů</t>
  </si>
  <si>
    <t>Zajištění služeb kontaktního centra</t>
  </si>
  <si>
    <t>Poskytování činností spojených s rozvojem portálu</t>
  </si>
  <si>
    <t>Evidence připomínek, návrhy řešení, schůzky a pracovní jednání</t>
  </si>
  <si>
    <t>Náměty na rozvoj, konzultace</t>
  </si>
  <si>
    <t>Běžná kontrola obsahu, evidence, přípravy podkladů, aktualizace, obsluha CMS systému</t>
  </si>
  <si>
    <t>Odborné texty - Aktualizace + konzultace</t>
  </si>
  <si>
    <t>Mimořádné projekty</t>
  </si>
  <si>
    <t>Odborné texty: Aktualizace + konzultace - odborné texty</t>
  </si>
  <si>
    <t>Tvorba formulářů</t>
  </si>
  <si>
    <t>Tvorba formulářů - hodinová sazba</t>
  </si>
  <si>
    <t>Kontaktní centrum - telefonické hod</t>
  </si>
  <si>
    <t>Hodinová sazba - kontaktní centrum</t>
  </si>
  <si>
    <t>Služby poskytované v rámci rozvoje</t>
  </si>
  <si>
    <t>1. Nabídková cena za redakční práce - jednotkové ceny</t>
  </si>
  <si>
    <t>Odpovědi na dotazy (email, telefon, web dotazník)</t>
  </si>
  <si>
    <t>3. Výpočet celkové nabídkové ceny (za 1 měsíc a za 48 měsíců)</t>
  </si>
  <si>
    <t>Nabídková cena za 1 měsíc</t>
  </si>
  <si>
    <t>Kontrola max. ceny</t>
  </si>
  <si>
    <t>STI (Souhrnné teritoriální informace)</t>
  </si>
  <si>
    <t>Exportní příležitosti - hodinová sazba</t>
  </si>
  <si>
    <t>Aktuality z teritorií - hodinová sazba</t>
  </si>
  <si>
    <t>Hodinová sazba - rozvoj</t>
  </si>
  <si>
    <t>Jednotka/druh činnosti</t>
  </si>
  <si>
    <t>Pokyny k vyplnění části 1:</t>
  </si>
  <si>
    <t>Uchazeč vyplní POUZE žlutě označená pole a uvede nabídkové jednotkové ceny bez DPH.</t>
  </si>
  <si>
    <t>Pokyny a vysvětlivky k části 2:</t>
  </si>
  <si>
    <t>Uchazeč v této části tabulky nic nevyplňuje.</t>
  </si>
  <si>
    <t>Jedná se o předpokládaný objem jednotlivých činností za 1 měsíc.</t>
  </si>
  <si>
    <t>Tyto údaje jsou stanoveny Zadavalem a pro účely srovnání nabídek jsou pro všechny uchazeč stejné a nelze je měnit.</t>
  </si>
  <si>
    <t>K nabídkové ceně:</t>
  </si>
  <si>
    <t xml:space="preserve">Pokyny  a vysvětlivky k části 3: </t>
  </si>
  <si>
    <t>Nabídková cena celkem za 48 měsíců</t>
  </si>
  <si>
    <t>Jednotkové ceny uvedené v rámci nabídkové ceny jsou cenami závaznými a uchazeč nesmí v průběhu plnění zvyšovat jednotkové ceny. Změna nabídkové ceny je možná pouze ve formě snížení, nikoliv zvýšení.</t>
  </si>
  <si>
    <t>Uchazeč vyplní pouze tyto jednotkové hodnoty bez DPH. Ostatní údaje a vzorce jsou pevně předvyplněné a výpočty 
jsou automatické.</t>
  </si>
  <si>
    <t xml:space="preserve">Detailnější specifikace služeb uvedných výše je popsána v Zadávací dokumentaci, kapitola 7. Podrobná specifikace </t>
  </si>
  <si>
    <t xml:space="preserve">služeb a Technické podmínky. U některých činností a jednotek je stanoven tzv. koeficient pracnosti, který je odlišný </t>
  </si>
  <si>
    <t>od hodnoty "1".</t>
  </si>
  <si>
    <t xml:space="preserve">Koeficient pracnosti upřesňuje reálnou pracnost dané činnosti ve vztahu k jednotkové ceně (ks, resp. hodiny a normostrany) </t>
  </si>
  <si>
    <t xml:space="preserve"> ze svých zkušeností, které nabyl v uplynulých letech. Koeficienty nelze měnit!</t>
  </si>
  <si>
    <t>a je pevně stanoven Zadavatelem. Koeficient pracnosti je stanoven dle obtížnosti dané činnosti. Zadavatel vychází</t>
  </si>
  <si>
    <t xml:space="preserve">Příklad:  Jedna "Aktualita z teritorií" zabere redaktorovi reálně max. 0,5 hod práce, proto je koeficient u této položky stanoven </t>
  </si>
  <si>
    <t>na hodnotu "0,5".</t>
  </si>
  <si>
    <t xml:space="preserve">Nabídková a hodnocená cena za 1 měsíc sestává ze součinu jednotkových cen a množství prací za 1 měsíc s tím, </t>
  </si>
  <si>
    <t>že u některých prací je stanoven koeficient pracnosti.</t>
  </si>
  <si>
    <r>
      <rPr>
        <b/>
        <i/>
        <sz val="10"/>
        <color indexed="8"/>
        <rFont val="Arial"/>
        <family val="2"/>
        <charset val="238"/>
      </rPr>
      <t>Uchazeč tuto část tabulky nevyplňuje</t>
    </r>
    <r>
      <rPr>
        <sz val="10"/>
        <color theme="1"/>
        <rFont val="Arial"/>
        <family val="2"/>
        <charset val="238"/>
      </rPr>
      <t>, jednotkové sazby za hodiny a normostrany jsou automaticky přebírány z části 
tabulky č. 1 Jednotkové ceny</t>
    </r>
  </si>
  <si>
    <t>Cena 
bez DPH</t>
  </si>
  <si>
    <t>Modelová cena nákladů v rámci IOP financování v objemu 8 měsíců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</si>
</sst>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6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rgb="FF00610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2" borderId="0" applyNumberFormat="0" applyBorder="0" applyAlignment="0" applyProtection="0"/>
  </cellStyleXfs>
  <cellXfs count="82">
    <xf numFmtId="0" fontId="0" fillId="0" borderId="0" xfId="0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 indent="2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11" fillId="0" borderId="1" xfId="0" applyFont="1" applyBorder="1"/>
    <xf numFmtId="0" fontId="11" fillId="0" borderId="0" xfId="0" applyFont="1"/>
    <xf numFmtId="164" fontId="12" fillId="3" borderId="1" xfId="2" applyNumberFormat="1" applyFont="1" applyFill="1" applyBorder="1" applyProtection="1">
      <protection locked="0"/>
    </xf>
    <xf numFmtId="0" fontId="7" fillId="0" borderId="0" xfId="0" applyFont="1" applyFill="1"/>
    <xf numFmtId="0" fontId="11" fillId="0" borderId="1" xfId="0" applyFont="1" applyBorder="1" applyAlignment="1">
      <alignment wrapText="1"/>
    </xf>
    <xf numFmtId="0" fontId="11" fillId="0" borderId="1" xfId="0" applyFont="1" applyFill="1" applyBorder="1"/>
    <xf numFmtId="0" fontId="11" fillId="0" borderId="0" xfId="0" applyFont="1" applyFill="1"/>
    <xf numFmtId="0" fontId="13" fillId="0" borderId="0" xfId="0" applyFont="1"/>
    <xf numFmtId="0" fontId="14" fillId="0" borderId="0" xfId="0" applyFont="1" applyFill="1"/>
    <xf numFmtId="0" fontId="11" fillId="0" borderId="0" xfId="0" applyFont="1" applyFill="1" applyBorder="1"/>
    <xf numFmtId="164" fontId="12" fillId="0" borderId="0" xfId="2" applyNumberFormat="1" applyFont="1" applyFill="1" applyBorder="1" applyProtection="1">
      <protection locked="0"/>
    </xf>
    <xf numFmtId="0" fontId="7" fillId="0" borderId="0" xfId="0" applyFont="1" applyFill="1" applyBorder="1"/>
    <xf numFmtId="0" fontId="7" fillId="0" borderId="1" xfId="0" applyFont="1" applyBorder="1" applyAlignment="1" applyProtection="1">
      <alignment wrapText="1"/>
    </xf>
    <xf numFmtId="0" fontId="7" fillId="0" borderId="1" xfId="0" applyFont="1" applyFill="1" applyBorder="1" applyProtection="1"/>
    <xf numFmtId="0" fontId="7" fillId="0" borderId="1" xfId="0" applyFont="1" applyBorder="1" applyProtection="1"/>
    <xf numFmtId="0" fontId="7" fillId="0" borderId="1" xfId="0" applyFont="1" applyBorder="1"/>
    <xf numFmtId="0" fontId="7" fillId="0" borderId="1" xfId="0" applyFont="1" applyBorder="1" applyAlignment="1" applyProtection="1">
      <alignment vertical="top" wrapText="1"/>
    </xf>
    <xf numFmtId="0" fontId="8" fillId="0" borderId="1" xfId="0" applyFont="1" applyBorder="1" applyAlignment="1" applyProtection="1">
      <alignment vertical="top" wrapText="1"/>
    </xf>
    <xf numFmtId="0" fontId="8" fillId="0" borderId="1" xfId="0" applyFont="1" applyFill="1" applyBorder="1" applyProtection="1"/>
    <xf numFmtId="0" fontId="8" fillId="0" borderId="1" xfId="0" applyFont="1" applyBorder="1" applyProtection="1"/>
    <xf numFmtId="0" fontId="8" fillId="0" borderId="1" xfId="0" applyFont="1" applyBorder="1" applyAlignment="1" applyProtection="1">
      <alignment wrapText="1"/>
    </xf>
    <xf numFmtId="165" fontId="7" fillId="0" borderId="0" xfId="0" applyNumberFormat="1" applyFont="1"/>
    <xf numFmtId="0" fontId="11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 indent="2"/>
    </xf>
    <xf numFmtId="0" fontId="7" fillId="0" borderId="0" xfId="0" applyFont="1" applyBorder="1" applyAlignment="1" applyProtection="1">
      <alignment wrapText="1"/>
    </xf>
    <xf numFmtId="0" fontId="7" fillId="0" borderId="0" xfId="0" applyFont="1" applyFill="1" applyBorder="1" applyProtection="1"/>
    <xf numFmtId="0" fontId="11" fillId="0" borderId="1" xfId="0" applyFont="1" applyFill="1" applyBorder="1" applyAlignment="1">
      <alignment wrapText="1"/>
    </xf>
    <xf numFmtId="164" fontId="7" fillId="0" borderId="1" xfId="0" applyNumberFormat="1" applyFont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4" fontId="7" fillId="0" borderId="1" xfId="0" applyNumberFormat="1" applyFont="1" applyFill="1" applyBorder="1"/>
    <xf numFmtId="164" fontId="7" fillId="0" borderId="0" xfId="0" applyNumberFormat="1" applyFont="1"/>
    <xf numFmtId="164" fontId="11" fillId="0" borderId="2" xfId="0" applyNumberFormat="1" applyFont="1" applyBorder="1"/>
    <xf numFmtId="4" fontId="11" fillId="0" borderId="2" xfId="0" applyNumberFormat="1" applyFont="1" applyFill="1" applyBorder="1"/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Border="1"/>
    <xf numFmtId="4" fontId="11" fillId="0" borderId="0" xfId="0" applyNumberFormat="1" applyFont="1" applyFill="1" applyBorder="1"/>
    <xf numFmtId="3" fontId="7" fillId="0" borderId="0" xfId="0" applyNumberFormat="1" applyFont="1" applyAlignment="1"/>
    <xf numFmtId="0" fontId="16" fillId="0" borderId="3" xfId="0" applyFont="1" applyBorder="1"/>
    <xf numFmtId="164" fontId="17" fillId="0" borderId="0" xfId="0" applyNumberFormat="1" applyFont="1"/>
    <xf numFmtId="0" fontId="19" fillId="0" borderId="3" xfId="0" applyFont="1" applyFill="1" applyBorder="1" applyAlignment="1">
      <alignment horizontal="left" wrapText="1"/>
    </xf>
    <xf numFmtId="0" fontId="20" fillId="0" borderId="3" xfId="0" applyFont="1" applyBorder="1"/>
    <xf numFmtId="3" fontId="7" fillId="0" borderId="0" xfId="0" applyNumberFormat="1" applyFont="1"/>
    <xf numFmtId="0" fontId="15" fillId="0" borderId="5" xfId="0" applyFont="1" applyFill="1" applyBorder="1" applyAlignment="1"/>
    <xf numFmtId="0" fontId="18" fillId="0" borderId="3" xfId="0" applyFont="1" applyFill="1" applyBorder="1" applyAlignment="1">
      <alignment wrapText="1"/>
    </xf>
    <xf numFmtId="0" fontId="21" fillId="0" borderId="0" xfId="0" applyFont="1"/>
    <xf numFmtId="164" fontId="22" fillId="0" borderId="0" xfId="0" applyNumberFormat="1" applyFont="1"/>
    <xf numFmtId="4" fontId="7" fillId="0" borderId="0" xfId="0" applyNumberFormat="1" applyFont="1" applyFill="1"/>
    <xf numFmtId="3" fontId="5" fillId="0" borderId="0" xfId="0" applyNumberFormat="1" applyFont="1"/>
    <xf numFmtId="0" fontId="4" fillId="0" borderId="0" xfId="0" applyFont="1"/>
    <xf numFmtId="0" fontId="5" fillId="0" borderId="0" xfId="0" applyFont="1"/>
    <xf numFmtId="0" fontId="23" fillId="0" borderId="0" xfId="0" applyFont="1"/>
    <xf numFmtId="0" fontId="5" fillId="0" borderId="0" xfId="0" applyFont="1" applyFill="1"/>
    <xf numFmtId="0" fontId="4" fillId="0" borderId="0" xfId="0" applyFont="1" applyFill="1" applyBorder="1"/>
    <xf numFmtId="164" fontId="24" fillId="0" borderId="0" xfId="2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wrapText="1"/>
    </xf>
    <xf numFmtId="0" fontId="23" fillId="0" borderId="0" xfId="0" applyFont="1" applyFill="1" applyBorder="1" applyAlignment="1" applyProtection="1"/>
    <xf numFmtId="0" fontId="2" fillId="0" borderId="5" xfId="0" applyFont="1" applyFill="1" applyBorder="1" applyAlignment="1">
      <alignment horizontal="left"/>
    </xf>
    <xf numFmtId="164" fontId="26" fillId="0" borderId="4" xfId="0" applyNumberFormat="1" applyFont="1" applyBorder="1"/>
    <xf numFmtId="164" fontId="17" fillId="0" borderId="4" xfId="0" applyNumberFormat="1" applyFont="1" applyBorder="1"/>
    <xf numFmtId="0" fontId="11" fillId="0" borderId="6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</cellXfs>
  <cellStyles count="3">
    <cellStyle name="Normální" xfId="0" builtinId="0"/>
    <cellStyle name="normální 3" xfId="1"/>
    <cellStyle name="Správně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2"/>
  <sheetViews>
    <sheetView tabSelected="1" view="pageBreakPreview" zoomScale="70" zoomScaleNormal="80" zoomScaleSheetLayoutView="70" zoomScalePageLayoutView="90" workbookViewId="0">
      <selection activeCell="C5" sqref="C5"/>
    </sheetView>
  </sheetViews>
  <sheetFormatPr defaultRowHeight="14.25" x14ac:dyDescent="0.2"/>
  <cols>
    <col min="1" max="1" width="4" style="9" customWidth="1"/>
    <col min="2" max="2" width="38.5703125" style="9" customWidth="1"/>
    <col min="3" max="3" width="13" style="9" customWidth="1"/>
    <col min="4" max="4" width="9.5703125" style="9" customWidth="1"/>
    <col min="5" max="5" width="10.7109375" style="9" customWidth="1"/>
    <col min="6" max="6" width="11.140625" style="9" customWidth="1"/>
    <col min="7" max="7" width="20.42578125" style="9" customWidth="1"/>
    <col min="8" max="8" width="6.7109375" style="9" customWidth="1"/>
    <col min="9" max="9" width="14.28515625" style="9" customWidth="1"/>
    <col min="10" max="10" width="18" style="9" customWidth="1"/>
    <col min="11" max="11" width="13.85546875" style="9" customWidth="1"/>
    <col min="12" max="12" width="26" style="9" bestFit="1" customWidth="1"/>
    <col min="13" max="13" width="9.140625" style="9"/>
    <col min="14" max="14" width="10.28515625" style="9" customWidth="1"/>
    <col min="15" max="16384" width="9.140625" style="9"/>
  </cols>
  <sheetData>
    <row r="1" spans="2:14" ht="23.25" x14ac:dyDescent="0.35">
      <c r="B1" s="8" t="s">
        <v>46</v>
      </c>
      <c r="M1" s="10"/>
    </row>
    <row r="2" spans="2:14" ht="15.75" customHeight="1" x14ac:dyDescent="0.35">
      <c r="B2" s="11"/>
      <c r="M2" s="10"/>
      <c r="N2" s="10"/>
    </row>
    <row r="3" spans="2:14" ht="30" x14ac:dyDescent="0.25">
      <c r="B3" s="12" t="s">
        <v>55</v>
      </c>
      <c r="C3" s="17" t="s">
        <v>78</v>
      </c>
      <c r="M3" s="14"/>
    </row>
    <row r="4" spans="2:14" ht="15" x14ac:dyDescent="0.25">
      <c r="B4" s="13" t="s">
        <v>0</v>
      </c>
      <c r="C4" s="15"/>
      <c r="M4" s="14"/>
    </row>
    <row r="5" spans="2:14" ht="15" x14ac:dyDescent="0.25">
      <c r="B5" s="13" t="s">
        <v>1</v>
      </c>
      <c r="C5" s="15"/>
      <c r="M5" s="14"/>
    </row>
    <row r="6" spans="2:14" ht="15" x14ac:dyDescent="0.25">
      <c r="B6" s="13" t="s">
        <v>2</v>
      </c>
      <c r="C6" s="15"/>
      <c r="M6" s="14"/>
    </row>
    <row r="7" spans="2:14" ht="15" x14ac:dyDescent="0.25">
      <c r="B7" s="13" t="s">
        <v>3</v>
      </c>
      <c r="C7" s="15"/>
      <c r="M7" s="14"/>
    </row>
    <row r="8" spans="2:14" ht="15" x14ac:dyDescent="0.25">
      <c r="B8" s="13" t="s">
        <v>4</v>
      </c>
      <c r="C8" s="15"/>
      <c r="M8" s="14"/>
    </row>
    <row r="9" spans="2:14" ht="15" x14ac:dyDescent="0.25">
      <c r="B9" s="13" t="s">
        <v>5</v>
      </c>
      <c r="C9" s="15"/>
      <c r="M9" s="16"/>
      <c r="N9" s="16"/>
    </row>
    <row r="10" spans="2:14" ht="30" x14ac:dyDescent="0.25">
      <c r="B10" s="17" t="s">
        <v>6</v>
      </c>
      <c r="C10" s="15"/>
    </row>
    <row r="11" spans="2:14" ht="15" x14ac:dyDescent="0.25">
      <c r="B11" s="18" t="s">
        <v>7</v>
      </c>
      <c r="C11" s="15"/>
      <c r="M11" s="19"/>
      <c r="N11" s="14"/>
    </row>
    <row r="12" spans="2:14" ht="15" x14ac:dyDescent="0.25">
      <c r="B12" s="18" t="s">
        <v>42</v>
      </c>
      <c r="C12" s="15"/>
      <c r="D12" s="16"/>
      <c r="E12" s="16"/>
      <c r="F12" s="16"/>
      <c r="G12" s="16"/>
      <c r="H12" s="20"/>
      <c r="M12" s="19"/>
      <c r="N12" s="14"/>
    </row>
    <row r="13" spans="2:14" ht="15" x14ac:dyDescent="0.25">
      <c r="B13" s="18" t="s">
        <v>51</v>
      </c>
      <c r="C13" s="15"/>
    </row>
    <row r="14" spans="2:14" ht="15" x14ac:dyDescent="0.25">
      <c r="B14" s="18" t="s">
        <v>52</v>
      </c>
      <c r="C14" s="15"/>
    </row>
    <row r="15" spans="2:14" ht="15" x14ac:dyDescent="0.25">
      <c r="B15" s="18" t="s">
        <v>53</v>
      </c>
      <c r="C15" s="15"/>
    </row>
    <row r="16" spans="2:14" ht="15" x14ac:dyDescent="0.25">
      <c r="B16" s="18" t="s">
        <v>44</v>
      </c>
      <c r="C16" s="15"/>
      <c r="D16" s="21"/>
      <c r="E16" s="16"/>
      <c r="F16" s="16"/>
    </row>
    <row r="17" spans="2:12" ht="15" x14ac:dyDescent="0.25">
      <c r="B17" s="18" t="s">
        <v>54</v>
      </c>
      <c r="C17" s="15"/>
      <c r="D17" s="16"/>
      <c r="E17" s="16"/>
      <c r="F17" s="16"/>
    </row>
    <row r="18" spans="2:12" ht="15" x14ac:dyDescent="0.25">
      <c r="B18" s="22"/>
      <c r="C18" s="23"/>
      <c r="D18" s="16"/>
      <c r="E18" s="16"/>
      <c r="F18" s="16"/>
    </row>
    <row r="19" spans="2:12" x14ac:dyDescent="0.2">
      <c r="B19" s="68" t="s">
        <v>56</v>
      </c>
      <c r="C19" s="69"/>
      <c r="D19" s="67"/>
      <c r="E19" s="67"/>
      <c r="F19" s="67"/>
      <c r="G19" s="65"/>
    </row>
    <row r="20" spans="2:12" x14ac:dyDescent="0.2">
      <c r="B20" s="68" t="s">
        <v>57</v>
      </c>
      <c r="C20" s="69"/>
      <c r="D20" s="67"/>
      <c r="E20" s="67"/>
      <c r="F20" s="67"/>
      <c r="G20" s="65"/>
    </row>
    <row r="21" spans="2:12" ht="34.5" customHeight="1" x14ac:dyDescent="0.2">
      <c r="B21" s="79" t="s">
        <v>66</v>
      </c>
      <c r="C21" s="79"/>
      <c r="D21" s="79"/>
      <c r="E21" s="79"/>
      <c r="F21" s="79"/>
      <c r="G21" s="79"/>
    </row>
    <row r="22" spans="2:12" ht="33" customHeight="1" x14ac:dyDescent="0.2">
      <c r="B22" s="81" t="s">
        <v>65</v>
      </c>
      <c r="C22" s="81"/>
      <c r="D22" s="81"/>
      <c r="E22" s="81"/>
      <c r="F22" s="81"/>
      <c r="G22" s="81"/>
      <c r="H22" s="81"/>
    </row>
    <row r="23" spans="2:12" x14ac:dyDescent="0.2">
      <c r="G23" s="24"/>
      <c r="H23" s="24"/>
      <c r="I23" s="24"/>
      <c r="J23" s="24"/>
    </row>
    <row r="24" spans="2:12" ht="23.25" x14ac:dyDescent="0.35">
      <c r="B24" s="8" t="s">
        <v>8</v>
      </c>
      <c r="G24" s="4"/>
      <c r="H24" s="4"/>
      <c r="I24" s="4"/>
      <c r="J24" s="24"/>
    </row>
    <row r="25" spans="2:12" x14ac:dyDescent="0.2">
      <c r="G25" s="5"/>
      <c r="H25" s="6"/>
      <c r="I25" s="6"/>
      <c r="J25" s="24"/>
    </row>
    <row r="26" spans="2:12" x14ac:dyDescent="0.2">
      <c r="B26" s="25" t="s">
        <v>9</v>
      </c>
      <c r="C26" s="26">
        <v>170</v>
      </c>
      <c r="D26" s="27" t="s">
        <v>10</v>
      </c>
      <c r="G26" s="6"/>
      <c r="H26" s="6"/>
      <c r="I26" s="6"/>
      <c r="J26" s="24"/>
    </row>
    <row r="27" spans="2:12" x14ac:dyDescent="0.2">
      <c r="B27" s="25" t="s">
        <v>11</v>
      </c>
      <c r="C27" s="26">
        <v>700</v>
      </c>
      <c r="D27" s="27" t="s">
        <v>10</v>
      </c>
      <c r="G27" s="6"/>
      <c r="H27" s="6"/>
      <c r="I27" s="6"/>
      <c r="J27" s="24"/>
    </row>
    <row r="28" spans="2:12" x14ac:dyDescent="0.2">
      <c r="B28" s="28" t="s">
        <v>12</v>
      </c>
      <c r="C28" s="26">
        <v>70</v>
      </c>
      <c r="D28" s="27" t="s">
        <v>10</v>
      </c>
      <c r="G28" s="6"/>
      <c r="H28" s="6"/>
      <c r="I28" s="6"/>
      <c r="J28" s="24"/>
    </row>
    <row r="29" spans="2:12" x14ac:dyDescent="0.2">
      <c r="B29" s="28" t="s">
        <v>20</v>
      </c>
      <c r="C29" s="26">
        <v>11</v>
      </c>
      <c r="D29" s="27" t="s">
        <v>10</v>
      </c>
      <c r="G29" s="6"/>
      <c r="H29" s="6"/>
      <c r="I29" s="6"/>
      <c r="J29" s="24"/>
    </row>
    <row r="30" spans="2:12" x14ac:dyDescent="0.2">
      <c r="B30" s="25" t="s">
        <v>21</v>
      </c>
      <c r="C30" s="26">
        <v>54</v>
      </c>
      <c r="D30" s="27" t="s">
        <v>10</v>
      </c>
      <c r="G30" s="6"/>
      <c r="H30" s="6"/>
      <c r="I30" s="6"/>
      <c r="J30" s="24"/>
    </row>
    <row r="31" spans="2:12" x14ac:dyDescent="0.2">
      <c r="B31" s="25" t="s">
        <v>22</v>
      </c>
      <c r="C31" s="26">
        <v>90</v>
      </c>
      <c r="D31" s="27" t="s">
        <v>14</v>
      </c>
      <c r="G31" s="6"/>
      <c r="H31" s="6"/>
      <c r="I31" s="6"/>
      <c r="J31" s="24"/>
    </row>
    <row r="32" spans="2:12" ht="42.75" x14ac:dyDescent="0.25">
      <c r="B32" s="29" t="s">
        <v>37</v>
      </c>
      <c r="C32" s="26">
        <v>122</v>
      </c>
      <c r="D32" s="27" t="s">
        <v>13</v>
      </c>
      <c r="G32" s="6"/>
      <c r="H32" s="6"/>
      <c r="I32" s="6"/>
      <c r="J32" s="24"/>
      <c r="L32" s="14"/>
    </row>
    <row r="33" spans="2:10" ht="27.75" customHeight="1" x14ac:dyDescent="0.2">
      <c r="B33" s="30" t="s">
        <v>33</v>
      </c>
      <c r="C33" s="31"/>
      <c r="D33" s="32"/>
      <c r="G33" s="6"/>
      <c r="H33" s="6"/>
      <c r="I33" s="6"/>
      <c r="J33" s="24"/>
    </row>
    <row r="34" spans="2:10" ht="37.5" customHeight="1" x14ac:dyDescent="0.2">
      <c r="B34" s="29" t="s">
        <v>47</v>
      </c>
      <c r="C34" s="26">
        <v>160</v>
      </c>
      <c r="D34" s="27" t="s">
        <v>13</v>
      </c>
      <c r="G34" s="6"/>
      <c r="H34" s="6"/>
      <c r="I34" s="6"/>
      <c r="J34" s="24"/>
    </row>
    <row r="35" spans="2:10" ht="28.5" x14ac:dyDescent="0.2">
      <c r="B35" s="25" t="s">
        <v>38</v>
      </c>
      <c r="C35" s="26">
        <v>20</v>
      </c>
      <c r="D35" s="27" t="s">
        <v>13</v>
      </c>
      <c r="G35" s="6"/>
      <c r="H35" s="6"/>
      <c r="I35" s="6"/>
      <c r="J35" s="24"/>
    </row>
    <row r="36" spans="2:10" x14ac:dyDescent="0.2">
      <c r="B36" s="25" t="s">
        <v>25</v>
      </c>
      <c r="C36" s="26">
        <v>25</v>
      </c>
      <c r="D36" s="27" t="s">
        <v>13</v>
      </c>
      <c r="G36" s="6"/>
      <c r="H36" s="6"/>
      <c r="I36" s="6"/>
      <c r="J36" s="24"/>
    </row>
    <row r="37" spans="2:10" x14ac:dyDescent="0.2">
      <c r="B37" s="25" t="s">
        <v>32</v>
      </c>
      <c r="C37" s="26">
        <v>10</v>
      </c>
      <c r="D37" s="27" t="s">
        <v>14</v>
      </c>
      <c r="G37" s="6"/>
      <c r="H37" s="6"/>
      <c r="I37" s="6"/>
      <c r="J37" s="24"/>
    </row>
    <row r="38" spans="2:10" x14ac:dyDescent="0.2">
      <c r="B38" s="33" t="s">
        <v>39</v>
      </c>
      <c r="C38" s="26"/>
      <c r="D38" s="27"/>
      <c r="G38" s="6"/>
      <c r="H38" s="6"/>
      <c r="I38" s="6"/>
      <c r="J38" s="24"/>
    </row>
    <row r="39" spans="2:10" x14ac:dyDescent="0.2">
      <c r="B39" s="25" t="s">
        <v>29</v>
      </c>
      <c r="C39" s="26">
        <v>15</v>
      </c>
      <c r="D39" s="26" t="s">
        <v>14</v>
      </c>
      <c r="G39" s="6"/>
      <c r="H39" s="6"/>
      <c r="I39" s="6"/>
      <c r="J39" s="24"/>
    </row>
    <row r="40" spans="2:10" x14ac:dyDescent="0.2">
      <c r="B40" s="25" t="s">
        <v>27</v>
      </c>
      <c r="C40" s="26">
        <v>240</v>
      </c>
      <c r="D40" s="26" t="s">
        <v>30</v>
      </c>
      <c r="G40" s="5"/>
      <c r="H40" s="6"/>
      <c r="I40" s="6"/>
      <c r="J40" s="24"/>
    </row>
    <row r="41" spans="2:10" x14ac:dyDescent="0.2">
      <c r="B41" s="25" t="s">
        <v>28</v>
      </c>
      <c r="C41" s="26">
        <v>166</v>
      </c>
      <c r="D41" s="26" t="s">
        <v>30</v>
      </c>
      <c r="E41" s="34"/>
      <c r="F41" s="34"/>
      <c r="G41" s="6"/>
      <c r="H41" s="6"/>
      <c r="I41" s="6"/>
      <c r="J41" s="24"/>
    </row>
    <row r="42" spans="2:10" ht="30" x14ac:dyDescent="0.2">
      <c r="B42" s="35" t="s">
        <v>34</v>
      </c>
      <c r="C42" s="36"/>
      <c r="D42" s="37"/>
      <c r="E42" s="34"/>
      <c r="F42" s="34"/>
      <c r="G42" s="5"/>
      <c r="H42" s="6"/>
      <c r="I42" s="6"/>
      <c r="J42" s="24"/>
    </row>
    <row r="43" spans="2:10" ht="38.25" customHeight="1" x14ac:dyDescent="0.2">
      <c r="B43" s="38" t="s">
        <v>35</v>
      </c>
      <c r="C43" s="36">
        <v>20</v>
      </c>
      <c r="D43" s="37" t="s">
        <v>31</v>
      </c>
      <c r="E43" s="34"/>
      <c r="F43" s="34"/>
      <c r="G43" s="7"/>
      <c r="H43" s="6"/>
      <c r="I43" s="6"/>
      <c r="J43" s="24"/>
    </row>
    <row r="44" spans="2:10" x14ac:dyDescent="0.2">
      <c r="B44" s="38" t="s">
        <v>36</v>
      </c>
      <c r="C44" s="36">
        <v>20</v>
      </c>
      <c r="D44" s="37" t="s">
        <v>31</v>
      </c>
      <c r="E44" s="34"/>
      <c r="F44" s="34"/>
      <c r="G44" s="7"/>
      <c r="H44" s="6"/>
      <c r="I44" s="6"/>
      <c r="J44" s="24"/>
    </row>
    <row r="45" spans="2:10" x14ac:dyDescent="0.2">
      <c r="B45" s="39"/>
      <c r="C45" s="40"/>
      <c r="D45" s="40"/>
      <c r="E45" s="34"/>
      <c r="F45" s="34"/>
    </row>
    <row r="46" spans="2:10" x14ac:dyDescent="0.2">
      <c r="B46" s="70" t="s">
        <v>58</v>
      </c>
      <c r="E46" s="34"/>
      <c r="F46" s="34"/>
    </row>
    <row r="47" spans="2:10" x14ac:dyDescent="0.2">
      <c r="B47" s="71" t="s">
        <v>59</v>
      </c>
      <c r="E47" s="34"/>
      <c r="F47" s="34"/>
    </row>
    <row r="48" spans="2:10" x14ac:dyDescent="0.2">
      <c r="B48" s="65" t="s">
        <v>60</v>
      </c>
      <c r="E48" s="34"/>
      <c r="F48" s="34"/>
    </row>
    <row r="49" spans="2:9" x14ac:dyDescent="0.2">
      <c r="B49" s="65" t="s">
        <v>15</v>
      </c>
      <c r="E49" s="34"/>
      <c r="F49" s="34"/>
    </row>
    <row r="50" spans="2:9" x14ac:dyDescent="0.2">
      <c r="B50" s="65" t="s">
        <v>61</v>
      </c>
    </row>
    <row r="52" spans="2:9" ht="23.25" x14ac:dyDescent="0.35">
      <c r="B52" s="8" t="s">
        <v>48</v>
      </c>
    </row>
    <row r="54" spans="2:9" ht="60" x14ac:dyDescent="0.25">
      <c r="B54" s="10" t="s">
        <v>55</v>
      </c>
      <c r="C54" s="13" t="s">
        <v>16</v>
      </c>
      <c r="D54" s="41" t="s">
        <v>17</v>
      </c>
      <c r="E54" s="75" t="s">
        <v>18</v>
      </c>
      <c r="F54" s="76"/>
      <c r="G54" s="41" t="s">
        <v>19</v>
      </c>
      <c r="H54" s="41"/>
    </row>
    <row r="55" spans="2:9" ht="15" x14ac:dyDescent="0.25">
      <c r="B55" s="13" t="s">
        <v>9</v>
      </c>
      <c r="C55" s="42">
        <f>C4</f>
        <v>0</v>
      </c>
      <c r="D55" s="43">
        <v>1</v>
      </c>
      <c r="E55" s="44">
        <f>D55*C26</f>
        <v>170</v>
      </c>
      <c r="F55" s="44" t="s">
        <v>10</v>
      </c>
      <c r="G55" s="42">
        <f>E55*C4</f>
        <v>0</v>
      </c>
      <c r="H55" s="45"/>
    </row>
    <row r="56" spans="2:9" ht="15" x14ac:dyDescent="0.25">
      <c r="B56" s="17" t="s">
        <v>11</v>
      </c>
      <c r="C56" s="42">
        <f>C5</f>
        <v>0</v>
      </c>
      <c r="D56" s="43">
        <v>1</v>
      </c>
      <c r="E56" s="44">
        <f>D56*C27</f>
        <v>700</v>
      </c>
      <c r="F56" s="44" t="s">
        <v>10</v>
      </c>
      <c r="G56" s="42">
        <f>E56*C5</f>
        <v>0</v>
      </c>
      <c r="H56" s="45"/>
    </row>
    <row r="57" spans="2:9" ht="15" x14ac:dyDescent="0.25">
      <c r="B57" s="17" t="s">
        <v>12</v>
      </c>
      <c r="C57" s="42">
        <f>C8</f>
        <v>0</v>
      </c>
      <c r="D57" s="43">
        <v>1</v>
      </c>
      <c r="E57" s="44">
        <f>D57*C28</f>
        <v>70</v>
      </c>
      <c r="F57" s="44" t="s">
        <v>10</v>
      </c>
      <c r="G57" s="42">
        <f>E57*C8</f>
        <v>0</v>
      </c>
      <c r="H57" s="45"/>
    </row>
    <row r="58" spans="2:9" ht="15" x14ac:dyDescent="0.25">
      <c r="B58" s="17" t="s">
        <v>20</v>
      </c>
      <c r="C58" s="42">
        <f>C6</f>
        <v>0</v>
      </c>
      <c r="D58" s="43">
        <v>1</v>
      </c>
      <c r="E58" s="44">
        <f>C29</f>
        <v>11</v>
      </c>
      <c r="F58" s="44" t="s">
        <v>10</v>
      </c>
      <c r="G58" s="42">
        <f>E58*C6</f>
        <v>0</v>
      </c>
      <c r="H58" s="45"/>
    </row>
    <row r="59" spans="2:9" ht="15" x14ac:dyDescent="0.25">
      <c r="B59" s="17" t="s">
        <v>21</v>
      </c>
      <c r="C59" s="42">
        <f>C7</f>
        <v>0</v>
      </c>
      <c r="D59" s="43">
        <v>1</v>
      </c>
      <c r="E59" s="44">
        <f>C30</f>
        <v>54</v>
      </c>
      <c r="F59" s="44" t="s">
        <v>10</v>
      </c>
      <c r="G59" s="42">
        <f>E59*C7</f>
        <v>0</v>
      </c>
      <c r="H59" s="45"/>
    </row>
    <row r="60" spans="2:9" ht="28.5" customHeight="1" x14ac:dyDescent="0.25">
      <c r="B60" s="17" t="s">
        <v>22</v>
      </c>
      <c r="C60" s="42">
        <f>$C$9</f>
        <v>0</v>
      </c>
      <c r="D60" s="28">
        <v>0.5</v>
      </c>
      <c r="E60" s="44">
        <f>D60*C31</f>
        <v>45</v>
      </c>
      <c r="F60" s="28" t="s">
        <v>23</v>
      </c>
      <c r="G60" s="42">
        <f>E60*$C$9</f>
        <v>0</v>
      </c>
      <c r="H60" s="45"/>
    </row>
    <row r="61" spans="2:9" ht="30" x14ac:dyDescent="0.25">
      <c r="B61" s="17" t="s">
        <v>24</v>
      </c>
      <c r="C61" s="42">
        <f>$C$9</f>
        <v>0</v>
      </c>
      <c r="D61" s="28">
        <v>1</v>
      </c>
      <c r="E61" s="44">
        <f>D61*C32</f>
        <v>122</v>
      </c>
      <c r="F61" s="28" t="s">
        <v>23</v>
      </c>
      <c r="G61" s="42">
        <f>E61*$C$9</f>
        <v>0</v>
      </c>
      <c r="H61" s="45"/>
    </row>
    <row r="62" spans="2:9" ht="15" x14ac:dyDescent="0.25">
      <c r="B62" s="17" t="s">
        <v>43</v>
      </c>
      <c r="C62" s="42">
        <f>$C$16</f>
        <v>0</v>
      </c>
      <c r="D62" s="28">
        <v>1</v>
      </c>
      <c r="E62" s="44">
        <f>D62*C34</f>
        <v>160</v>
      </c>
      <c r="F62" s="28" t="s">
        <v>23</v>
      </c>
      <c r="G62" s="42">
        <f>E62*$C$16</f>
        <v>0</v>
      </c>
      <c r="H62" s="45"/>
      <c r="I62" s="46"/>
    </row>
    <row r="63" spans="2:9" ht="17.25" customHeight="1" x14ac:dyDescent="0.2">
      <c r="B63" s="35" t="s">
        <v>40</v>
      </c>
      <c r="C63" s="42">
        <f t="shared" ref="C63:C68" si="0">C10</f>
        <v>0</v>
      </c>
      <c r="D63" s="28">
        <v>1</v>
      </c>
      <c r="E63" s="44">
        <f>D63*C35</f>
        <v>20</v>
      </c>
      <c r="F63" s="28" t="s">
        <v>23</v>
      </c>
      <c r="G63" s="42">
        <f t="shared" ref="G63:G69" si="1">E63*C63</f>
        <v>0</v>
      </c>
      <c r="H63" s="45"/>
    </row>
    <row r="64" spans="2:9" ht="15" x14ac:dyDescent="0.25">
      <c r="B64" s="41" t="s">
        <v>25</v>
      </c>
      <c r="C64" s="42">
        <f t="shared" si="0"/>
        <v>0</v>
      </c>
      <c r="D64" s="28">
        <v>1</v>
      </c>
      <c r="E64" s="44">
        <f>D64*C36</f>
        <v>25</v>
      </c>
      <c r="F64" s="28" t="s">
        <v>23</v>
      </c>
      <c r="G64" s="42">
        <f t="shared" si="1"/>
        <v>0</v>
      </c>
      <c r="H64" s="45"/>
    </row>
    <row r="65" spans="2:10" ht="15" x14ac:dyDescent="0.25">
      <c r="B65" s="41" t="s">
        <v>41</v>
      </c>
      <c r="C65" s="42">
        <f t="shared" si="0"/>
        <v>0</v>
      </c>
      <c r="D65" s="28">
        <v>3</v>
      </c>
      <c r="E65" s="44">
        <f>D65*C37</f>
        <v>30</v>
      </c>
      <c r="F65" s="28" t="s">
        <v>23</v>
      </c>
      <c r="G65" s="42">
        <f t="shared" si="1"/>
        <v>0</v>
      </c>
      <c r="H65" s="45"/>
    </row>
    <row r="66" spans="2:10" ht="15" x14ac:dyDescent="0.25">
      <c r="B66" s="41" t="s">
        <v>29</v>
      </c>
      <c r="C66" s="42">
        <f t="shared" si="0"/>
        <v>0</v>
      </c>
      <c r="D66" s="28">
        <v>1</v>
      </c>
      <c r="E66" s="44">
        <f>D66*C39</f>
        <v>15</v>
      </c>
      <c r="F66" s="28" t="s">
        <v>14</v>
      </c>
      <c r="G66" s="42">
        <f t="shared" si="1"/>
        <v>0</v>
      </c>
      <c r="H66" s="45"/>
    </row>
    <row r="67" spans="2:10" ht="15" x14ac:dyDescent="0.25">
      <c r="B67" s="41" t="s">
        <v>27</v>
      </c>
      <c r="C67" s="42">
        <f t="shared" si="0"/>
        <v>0</v>
      </c>
      <c r="D67" s="28">
        <v>0.5</v>
      </c>
      <c r="E67" s="44">
        <f>C40*D67</f>
        <v>120</v>
      </c>
      <c r="F67" s="28" t="s">
        <v>23</v>
      </c>
      <c r="G67" s="42">
        <f t="shared" si="1"/>
        <v>0</v>
      </c>
      <c r="H67" s="45"/>
    </row>
    <row r="68" spans="2:10" ht="15" x14ac:dyDescent="0.25">
      <c r="B68" s="41" t="s">
        <v>28</v>
      </c>
      <c r="C68" s="42">
        <f t="shared" si="0"/>
        <v>0</v>
      </c>
      <c r="D68" s="28">
        <v>0.5</v>
      </c>
      <c r="E68" s="44">
        <f>C41*D68</f>
        <v>83</v>
      </c>
      <c r="F68" s="28" t="s">
        <v>23</v>
      </c>
      <c r="G68" s="42">
        <f t="shared" si="1"/>
        <v>0</v>
      </c>
      <c r="H68" s="45"/>
    </row>
    <row r="69" spans="2:10" ht="15" x14ac:dyDescent="0.25">
      <c r="B69" s="41" t="s">
        <v>45</v>
      </c>
      <c r="C69" s="42">
        <f>C17</f>
        <v>0</v>
      </c>
      <c r="D69" s="28">
        <v>1</v>
      </c>
      <c r="E69" s="44">
        <f>C43+C44*D69</f>
        <v>40</v>
      </c>
      <c r="F69" s="28" t="s">
        <v>23</v>
      </c>
      <c r="G69" s="42">
        <f t="shared" si="1"/>
        <v>0</v>
      </c>
      <c r="H69" s="45"/>
    </row>
    <row r="70" spans="2:10" ht="15" x14ac:dyDescent="0.25">
      <c r="B70" s="1" t="s">
        <v>26</v>
      </c>
      <c r="G70" s="47">
        <f>SUM(G55:G69)</f>
        <v>0</v>
      </c>
      <c r="H70" s="48"/>
    </row>
    <row r="71" spans="2:10" ht="15" x14ac:dyDescent="0.25">
      <c r="B71" s="1"/>
      <c r="G71" s="49"/>
      <c r="I71" s="50"/>
    </row>
    <row r="72" spans="2:10" ht="15" x14ac:dyDescent="0.25">
      <c r="B72" s="1"/>
      <c r="G72" s="50"/>
      <c r="H72" s="51"/>
      <c r="I72" s="49"/>
    </row>
    <row r="73" spans="2:10" ht="15" x14ac:dyDescent="0.25">
      <c r="B73" s="3"/>
      <c r="H73" s="50"/>
    </row>
    <row r="74" spans="2:10" x14ac:dyDescent="0.2">
      <c r="B74" s="1"/>
      <c r="I74" s="52"/>
    </row>
    <row r="75" spans="2:10" ht="15" thickBot="1" x14ac:dyDescent="0.25">
      <c r="B75" s="2"/>
      <c r="I75" s="52"/>
    </row>
    <row r="76" spans="2:10" ht="19.5" thickTop="1" thickBot="1" x14ac:dyDescent="0.3">
      <c r="B76" s="77" t="s">
        <v>49</v>
      </c>
      <c r="C76" s="78"/>
      <c r="D76" s="53"/>
      <c r="E76" s="53"/>
      <c r="F76" s="53"/>
      <c r="G76" s="73">
        <f>G70</f>
        <v>0</v>
      </c>
      <c r="H76" s="52"/>
      <c r="I76" s="54"/>
    </row>
    <row r="77" spans="2:10" ht="21.75" thickTop="1" thickBot="1" x14ac:dyDescent="0.35">
      <c r="B77" s="72" t="s">
        <v>79</v>
      </c>
      <c r="C77" s="55"/>
      <c r="D77" s="56"/>
      <c r="E77" s="56"/>
      <c r="F77" s="56"/>
      <c r="G77" s="74">
        <f>G76*8</f>
        <v>0</v>
      </c>
      <c r="J77" s="57"/>
    </row>
    <row r="78" spans="2:10" ht="19.5" thickTop="1" thickBot="1" x14ac:dyDescent="0.3">
      <c r="B78" s="58" t="s">
        <v>64</v>
      </c>
      <c r="C78" s="59"/>
      <c r="D78" s="59"/>
      <c r="E78" s="59"/>
      <c r="F78" s="59"/>
      <c r="G78" s="73">
        <f>G76*48</f>
        <v>0</v>
      </c>
    </row>
    <row r="79" spans="2:10" ht="15" thickTop="1" x14ac:dyDescent="0.2">
      <c r="F79" s="60" t="s">
        <v>50</v>
      </c>
      <c r="G79" s="61">
        <v>32793984</v>
      </c>
      <c r="J79" s="46"/>
    </row>
    <row r="80" spans="2:10" ht="45" customHeight="1" x14ac:dyDescent="0.2">
      <c r="E80" s="54"/>
    </row>
    <row r="81" spans="2:12" x14ac:dyDescent="0.2">
      <c r="B81" s="64" t="s">
        <v>63</v>
      </c>
      <c r="C81" s="65"/>
      <c r="D81" s="65"/>
      <c r="E81" s="65"/>
      <c r="F81" s="65"/>
      <c r="G81" s="67"/>
      <c r="H81" s="16"/>
      <c r="I81" s="16"/>
      <c r="J81" s="16"/>
      <c r="K81" s="16"/>
      <c r="L81" s="16"/>
    </row>
    <row r="82" spans="2:12" ht="41.25" customHeight="1" x14ac:dyDescent="0.2">
      <c r="B82" s="80" t="s">
        <v>77</v>
      </c>
      <c r="C82" s="80"/>
      <c r="D82" s="80"/>
      <c r="E82" s="80"/>
      <c r="F82" s="80"/>
      <c r="G82" s="80"/>
      <c r="H82" s="16"/>
      <c r="I82" s="16"/>
      <c r="J82" s="16"/>
      <c r="K82" s="16"/>
      <c r="L82" s="16"/>
    </row>
    <row r="83" spans="2:12" ht="15" customHeight="1" x14ac:dyDescent="0.2">
      <c r="B83" s="65" t="s">
        <v>67</v>
      </c>
      <c r="C83" s="65"/>
      <c r="D83" s="65"/>
      <c r="E83" s="65"/>
      <c r="F83" s="65"/>
      <c r="G83" s="67"/>
      <c r="H83" s="16"/>
      <c r="I83" s="16"/>
      <c r="J83" s="16"/>
      <c r="K83" s="16"/>
      <c r="L83" s="16"/>
    </row>
    <row r="84" spans="2:12" ht="15" customHeight="1" x14ac:dyDescent="0.2">
      <c r="B84" s="65" t="s">
        <v>68</v>
      </c>
      <c r="C84" s="65"/>
      <c r="D84" s="65"/>
      <c r="E84" s="65"/>
      <c r="F84" s="65"/>
      <c r="G84" s="67"/>
      <c r="H84" s="16"/>
      <c r="I84" s="16"/>
      <c r="J84" s="16"/>
      <c r="K84" s="16"/>
      <c r="L84" s="16"/>
    </row>
    <row r="85" spans="2:12" ht="15" customHeight="1" x14ac:dyDescent="0.2">
      <c r="B85" s="65" t="s">
        <v>69</v>
      </c>
      <c r="C85" s="65"/>
      <c r="D85" s="65"/>
      <c r="E85" s="65"/>
      <c r="F85" s="65"/>
      <c r="G85" s="67"/>
      <c r="H85" s="16"/>
      <c r="I85" s="16"/>
      <c r="J85" s="16"/>
      <c r="K85" s="16"/>
      <c r="L85" s="16"/>
    </row>
    <row r="86" spans="2:12" ht="15" customHeight="1" x14ac:dyDescent="0.2">
      <c r="B86" s="65" t="s">
        <v>70</v>
      </c>
      <c r="C86" s="65"/>
      <c r="D86" s="65"/>
      <c r="E86" s="65"/>
      <c r="F86" s="65"/>
      <c r="G86" s="67"/>
      <c r="H86" s="16"/>
      <c r="I86" s="16"/>
      <c r="J86" s="16"/>
      <c r="K86" s="16"/>
      <c r="L86" s="16"/>
    </row>
    <row r="87" spans="2:12" ht="15" customHeight="1" x14ac:dyDescent="0.2">
      <c r="B87" s="65" t="s">
        <v>72</v>
      </c>
      <c r="C87" s="65"/>
      <c r="D87" s="65"/>
      <c r="E87" s="65"/>
      <c r="F87" s="65"/>
      <c r="G87" s="67"/>
      <c r="H87" s="16"/>
      <c r="I87" s="16"/>
      <c r="J87" s="16"/>
      <c r="K87" s="16"/>
      <c r="L87" s="16"/>
    </row>
    <row r="88" spans="2:12" ht="15" customHeight="1" x14ac:dyDescent="0.2">
      <c r="B88" s="65" t="s">
        <v>71</v>
      </c>
      <c r="C88" s="65"/>
      <c r="D88" s="65"/>
      <c r="E88" s="65"/>
      <c r="F88" s="65"/>
      <c r="G88" s="67"/>
      <c r="H88" s="62"/>
      <c r="I88" s="62"/>
      <c r="J88" s="16"/>
      <c r="K88" s="16"/>
      <c r="L88" s="16"/>
    </row>
    <row r="89" spans="2:12" ht="15" customHeight="1" x14ac:dyDescent="0.2">
      <c r="B89" s="65" t="s">
        <v>73</v>
      </c>
      <c r="C89" s="65"/>
      <c r="D89" s="65"/>
      <c r="E89" s="65"/>
      <c r="F89" s="65"/>
      <c r="G89" s="67"/>
      <c r="H89" s="62"/>
      <c r="I89" s="62"/>
      <c r="J89" s="16"/>
      <c r="K89" s="16"/>
      <c r="L89" s="16"/>
    </row>
    <row r="90" spans="2:12" ht="15" customHeight="1" x14ac:dyDescent="0.2">
      <c r="B90" s="65" t="s">
        <v>74</v>
      </c>
      <c r="C90" s="65"/>
      <c r="D90" s="65"/>
      <c r="E90" s="65"/>
      <c r="F90" s="65"/>
      <c r="G90" s="67"/>
      <c r="H90" s="62"/>
      <c r="I90" s="62"/>
      <c r="J90" s="62"/>
      <c r="K90" s="16"/>
      <c r="L90" s="16"/>
    </row>
    <row r="91" spans="2:12" x14ac:dyDescent="0.2">
      <c r="B91" s="66" t="s">
        <v>62</v>
      </c>
      <c r="C91" s="65"/>
      <c r="D91" s="65"/>
      <c r="E91" s="65"/>
      <c r="F91" s="65"/>
      <c r="G91" s="67"/>
      <c r="H91" s="62"/>
      <c r="I91" s="16"/>
      <c r="J91" s="16"/>
      <c r="K91" s="16"/>
      <c r="L91" s="16"/>
    </row>
    <row r="92" spans="2:12" x14ac:dyDescent="0.2">
      <c r="B92" s="65" t="s">
        <v>75</v>
      </c>
      <c r="C92" s="65"/>
      <c r="D92" s="65"/>
      <c r="E92" s="65"/>
      <c r="F92" s="63"/>
      <c r="G92" s="67"/>
      <c r="H92" s="62"/>
      <c r="I92" s="16"/>
      <c r="J92" s="16"/>
      <c r="K92" s="16"/>
      <c r="L92" s="16"/>
    </row>
    <row r="93" spans="2:12" x14ac:dyDescent="0.2">
      <c r="B93" s="65" t="s">
        <v>76</v>
      </c>
      <c r="C93" s="65"/>
      <c r="D93" s="65"/>
      <c r="E93" s="65"/>
      <c r="F93" s="65"/>
      <c r="G93" s="67"/>
      <c r="H93" s="16"/>
      <c r="I93" s="16"/>
      <c r="J93" s="16"/>
      <c r="K93" s="16"/>
      <c r="L93" s="16"/>
    </row>
    <row r="94" spans="2:12" x14ac:dyDescent="0.2">
      <c r="G94" s="16"/>
      <c r="H94" s="62"/>
      <c r="I94" s="16"/>
      <c r="J94" s="16"/>
      <c r="K94" s="16"/>
      <c r="L94" s="16"/>
    </row>
    <row r="95" spans="2:12" x14ac:dyDescent="0.2">
      <c r="G95" s="16"/>
      <c r="H95" s="62"/>
      <c r="I95" s="16"/>
      <c r="J95" s="16"/>
      <c r="K95" s="16"/>
      <c r="L95" s="16"/>
    </row>
    <row r="96" spans="2:12" x14ac:dyDescent="0.2">
      <c r="G96" s="16"/>
      <c r="H96" s="62"/>
      <c r="I96" s="16"/>
      <c r="J96" s="16"/>
      <c r="K96" s="16"/>
      <c r="L96" s="16"/>
    </row>
    <row r="97" spans="7:12" x14ac:dyDescent="0.2">
      <c r="G97" s="16"/>
      <c r="H97" s="16"/>
      <c r="I97" s="16"/>
      <c r="J97" s="16"/>
      <c r="K97" s="16"/>
      <c r="L97" s="16"/>
    </row>
    <row r="105" spans="7:12" ht="27.75" customHeight="1" x14ac:dyDescent="0.2"/>
    <row r="106" spans="7:12" ht="27.75" customHeight="1" x14ac:dyDescent="0.2"/>
    <row r="107" spans="7:12" ht="27.75" customHeight="1" x14ac:dyDescent="0.2"/>
    <row r="112" spans="7:12" ht="39.75" customHeight="1" x14ac:dyDescent="0.2"/>
    <row r="117" ht="30.75" customHeight="1" x14ac:dyDescent="0.2"/>
    <row r="118" ht="41.25" customHeight="1" x14ac:dyDescent="0.2"/>
    <row r="119" ht="30" customHeight="1" x14ac:dyDescent="0.2"/>
    <row r="120" ht="56.25" customHeight="1" x14ac:dyDescent="0.2"/>
    <row r="121" ht="81" customHeight="1" x14ac:dyDescent="0.2"/>
    <row r="122" ht="54.75" customHeight="1" x14ac:dyDescent="0.2"/>
  </sheetData>
  <sheetProtection password="DE75" sheet="1" objects="1" scenarios="1" selectLockedCells="1"/>
  <protectedRanges>
    <protectedRange sqref="C4:C21" name="Oblast1"/>
  </protectedRanges>
  <mergeCells count="5">
    <mergeCell ref="E54:F54"/>
    <mergeCell ref="B76:C76"/>
    <mergeCell ref="B21:G21"/>
    <mergeCell ref="B82:G82"/>
    <mergeCell ref="B22:H22"/>
  </mergeCells>
  <pageMargins left="0.70866141732283472" right="0.51181102362204722" top="0.47244094488188981" bottom="0.43307086614173229" header="0.31496062992125984" footer="0.31496062992125984"/>
  <pageSetup paperSize="9" scale="81" orientation="portrait" r:id="rId1"/>
  <headerFooter>
    <oddHeader>&amp;CPříloha č. 2</oddHeader>
    <oddFooter>Stránka &amp;P</oddFooter>
  </headerFooter>
  <rowBreaks count="1" manualBreakCount="1">
    <brk id="50" min="1" max="10" man="1"/>
  </rowBreaks>
  <colBreaks count="2" manualBreakCount="2">
    <brk id="8" max="126" man="1"/>
    <brk id="10" max="1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ZD_priloha 2_nabidkoveceny</vt:lpstr>
      <vt:lpstr>List2</vt:lpstr>
      <vt:lpstr>List3</vt:lpstr>
      <vt:lpstr>'ZD_priloha 2_nabidkoveceny'!Oblast_tisku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Sontodinomo</dc:creator>
  <cp:lastModifiedBy>Kateřina Koláčková</cp:lastModifiedBy>
  <cp:lastPrinted>2012-10-15T13:24:14Z</cp:lastPrinted>
  <dcterms:created xsi:type="dcterms:W3CDTF">2012-06-18T11:43:46Z</dcterms:created>
  <dcterms:modified xsi:type="dcterms:W3CDTF">2013-02-20T11:58:40Z</dcterms:modified>
</cp:coreProperties>
</file>