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1"/>
  </bookViews>
  <sheets>
    <sheet name="Titulní strana" sheetId="1" r:id="rId1"/>
    <sheet name="Hasičská zbrojnice" sheetId="3" r:id="rId2"/>
    <sheet name="Budova šaten" sheetId="4" r:id="rId3"/>
    <sheet name="Víceúčelový sklad" sheetId="5" r:id="rId4"/>
    <sheet name="VRN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5" l="1"/>
  <c r="G18" i="7"/>
  <c r="G15" i="7"/>
  <c r="G14" i="7"/>
  <c r="G26" i="4"/>
  <c r="G45" i="4"/>
  <c r="G44" i="3"/>
  <c r="G10" i="3"/>
  <c r="G9" i="3"/>
  <c r="G8" i="3"/>
  <c r="G7" i="3"/>
  <c r="G6" i="3"/>
  <c r="G28" i="5"/>
  <c r="G29" i="5"/>
  <c r="G27" i="5"/>
  <c r="G26" i="5"/>
  <c r="G46" i="5"/>
  <c r="E45" i="5"/>
  <c r="G45" i="5" s="1"/>
  <c r="G41" i="5"/>
  <c r="G40" i="5"/>
  <c r="G39" i="5"/>
  <c r="G36" i="5"/>
  <c r="E35" i="5"/>
  <c r="G35" i="5" s="1"/>
  <c r="E34" i="5"/>
  <c r="G34" i="5" s="1"/>
  <c r="G31" i="5"/>
  <c r="G30" i="5"/>
  <c r="G25" i="5"/>
  <c r="E22" i="5"/>
  <c r="G22" i="5" s="1"/>
  <c r="G21" i="5" s="1"/>
  <c r="G19" i="5"/>
  <c r="F20" i="5" s="1"/>
  <c r="G20" i="5" s="1"/>
  <c r="G16" i="5"/>
  <c r="G15" i="5"/>
  <c r="E14" i="5"/>
  <c r="G14" i="5" s="1"/>
  <c r="G10" i="5"/>
  <c r="G9" i="5"/>
  <c r="G8" i="5"/>
  <c r="G7" i="5"/>
  <c r="G6" i="5"/>
  <c r="G44" i="4"/>
  <c r="E43" i="4"/>
  <c r="G43" i="4" s="1"/>
  <c r="G39" i="4"/>
  <c r="G38" i="4"/>
  <c r="G37" i="4"/>
  <c r="G34" i="4"/>
  <c r="E33" i="4"/>
  <c r="G33" i="4" s="1"/>
  <c r="E32" i="4"/>
  <c r="G32" i="4" s="1"/>
  <c r="G29" i="4"/>
  <c r="G28" i="4"/>
  <c r="G27" i="4"/>
  <c r="G25" i="4"/>
  <c r="E22" i="4"/>
  <c r="G22" i="4" s="1"/>
  <c r="G21" i="4" s="1"/>
  <c r="G19" i="4"/>
  <c r="F20" i="4" s="1"/>
  <c r="G20" i="4" s="1"/>
  <c r="G18" i="4" s="1"/>
  <c r="G16" i="4"/>
  <c r="G15" i="4"/>
  <c r="E14" i="4"/>
  <c r="G14" i="4" s="1"/>
  <c r="G10" i="4"/>
  <c r="G9" i="4"/>
  <c r="G8" i="4"/>
  <c r="G7" i="4"/>
  <c r="G6" i="4"/>
  <c r="G33" i="3"/>
  <c r="G26" i="3"/>
  <c r="G27" i="3"/>
  <c r="G28" i="3"/>
  <c r="G25" i="3"/>
  <c r="G19" i="3"/>
  <c r="F20" i="3"/>
  <c r="G20" i="3" s="1"/>
  <c r="G18" i="3" s="1"/>
  <c r="E22" i="3"/>
  <c r="G16" i="3"/>
  <c r="E14" i="3"/>
  <c r="G43" i="3"/>
  <c r="E42" i="3"/>
  <c r="G42" i="3" s="1"/>
  <c r="G38" i="3"/>
  <c r="G37" i="3"/>
  <c r="G36" i="3"/>
  <c r="G41" i="3" l="1"/>
  <c r="F42" i="5"/>
  <c r="G42" i="5" s="1"/>
  <c r="G42" i="4"/>
  <c r="G13" i="7"/>
  <c r="F29" i="3"/>
  <c r="G29" i="3" s="1"/>
  <c r="G24" i="3" s="1"/>
  <c r="G13" i="5"/>
  <c r="G44" i="5"/>
  <c r="F12" i="5"/>
  <c r="G12" i="5" s="1"/>
  <c r="F41" i="4"/>
  <c r="G41" i="4" s="1"/>
  <c r="F30" i="4"/>
  <c r="G30" i="4" s="1"/>
  <c r="G24" i="4" s="1"/>
  <c r="F12" i="4"/>
  <c r="G12" i="4" s="1"/>
  <c r="G13" i="4"/>
  <c r="G31" i="4"/>
  <c r="F11" i="4"/>
  <c r="G11" i="4" s="1"/>
  <c r="F40" i="3"/>
  <c r="G40" i="3" s="1"/>
  <c r="F39" i="3"/>
  <c r="F43" i="5"/>
  <c r="G43" i="5"/>
  <c r="G33" i="5"/>
  <c r="F11" i="5"/>
  <c r="G11" i="5" s="1"/>
  <c r="G38" i="5"/>
  <c r="F32" i="5"/>
  <c r="G32" i="5" s="1"/>
  <c r="G24" i="5" s="1"/>
  <c r="G37" i="5" s="1"/>
  <c r="G18" i="5"/>
  <c r="G23" i="5" s="1"/>
  <c r="G23" i="4"/>
  <c r="F40" i="4"/>
  <c r="G40" i="4" s="1"/>
  <c r="G48" i="5" l="1"/>
  <c r="G36" i="4"/>
  <c r="G5" i="5"/>
  <c r="G17" i="5" s="1"/>
  <c r="G46" i="4"/>
  <c r="G35" i="4"/>
  <c r="G5" i="4"/>
  <c r="G17" i="4" s="1"/>
  <c r="E32" i="3"/>
  <c r="G32" i="3" s="1"/>
  <c r="E31" i="3"/>
  <c r="G31" i="3" s="1"/>
  <c r="G22" i="3"/>
  <c r="G30" i="3" l="1"/>
  <c r="G21" i="3"/>
  <c r="G23" i="3" s="1"/>
  <c r="E63" i="1" s="1"/>
  <c r="G22" i="7"/>
  <c r="G21" i="7" s="1"/>
  <c r="G20" i="7"/>
  <c r="G19" i="7"/>
  <c r="G17" i="7"/>
  <c r="G16" i="7" s="1"/>
  <c r="G12" i="7"/>
  <c r="G11" i="7"/>
  <c r="G10" i="7"/>
  <c r="G9" i="7"/>
  <c r="G8" i="7"/>
  <c r="G7" i="7"/>
  <c r="G15" i="3"/>
  <c r="G14" i="3"/>
  <c r="G34" i="3" l="1"/>
  <c r="E64" i="1" s="1"/>
  <c r="G6" i="7"/>
  <c r="G23" i="7" s="1"/>
  <c r="G13" i="3"/>
  <c r="F11" i="3"/>
  <c r="F12" i="3" l="1"/>
  <c r="G12" i="3" s="1"/>
  <c r="E65" i="1"/>
  <c r="F65" i="1" l="1"/>
  <c r="F64" i="1"/>
  <c r="G65" i="1" l="1"/>
  <c r="G64" i="1"/>
  <c r="F63" i="1" l="1"/>
  <c r="G63" i="1" l="1"/>
  <c r="G11" i="3" l="1"/>
  <c r="G5" i="3" s="1"/>
  <c r="G17" i="3" s="1"/>
  <c r="G39" i="3" l="1"/>
  <c r="G35" i="3" s="1"/>
  <c r="G45" i="3" s="1"/>
  <c r="E62" i="1" l="1"/>
  <c r="E61" i="1"/>
  <c r="E67" i="1" l="1"/>
  <c r="F61" i="1"/>
  <c r="G61" i="1" s="1"/>
  <c r="F62" i="1"/>
  <c r="F67" i="1" l="1"/>
  <c r="G62" i="1"/>
  <c r="G67" i="1" s="1"/>
</calcChain>
</file>

<file path=xl/sharedStrings.xml><?xml version="1.0" encoding="utf-8"?>
<sst xmlns="http://schemas.openxmlformats.org/spreadsheetml/2006/main" count="316" uniqueCount="96">
  <si>
    <t>Úsek</t>
  </si>
  <si>
    <t>Číslo rozpočtové položky dle ceníku</t>
  </si>
  <si>
    <t>Název rozpočtové položky</t>
  </si>
  <si>
    <t>M.J.</t>
  </si>
  <si>
    <t>Počet m.j.</t>
  </si>
  <si>
    <t>Cena za m.j.</t>
  </si>
  <si>
    <t>Celkem za rozpočtovou položku</t>
  </si>
  <si>
    <t>Materiál</t>
  </si>
  <si>
    <t>ks</t>
  </si>
  <si>
    <t>m</t>
  </si>
  <si>
    <t>Vodič CYA 16 mm2 zž</t>
  </si>
  <si>
    <t>%</t>
  </si>
  <si>
    <t>Rezerva</t>
  </si>
  <si>
    <t>Ceníky prací</t>
  </si>
  <si>
    <t>Elektromontážní a zemní práce</t>
  </si>
  <si>
    <t>kpl</t>
  </si>
  <si>
    <t>AC část celkem</t>
  </si>
  <si>
    <t>Dodavatel:</t>
  </si>
  <si>
    <t>Název:</t>
  </si>
  <si>
    <t>Kontaktní osoba:</t>
  </si>
  <si>
    <t>Adresa:</t>
  </si>
  <si>
    <t>E-mail:</t>
  </si>
  <si>
    <t>IČ:</t>
  </si>
  <si>
    <t>Tel.:</t>
  </si>
  <si>
    <t>Soupis stavebních prací, dodávek a služeb s výkazem výměr</t>
  </si>
  <si>
    <t>Poř. č.</t>
  </si>
  <si>
    <t>Cena</t>
  </si>
  <si>
    <t>DPH 21%</t>
  </si>
  <si>
    <t>Cena s DPH</t>
  </si>
  <si>
    <t>AC část</t>
  </si>
  <si>
    <t>DC část</t>
  </si>
  <si>
    <t>Konstrukce</t>
  </si>
  <si>
    <t>Střídače a fotovoltaické panely</t>
  </si>
  <si>
    <t>Vedlejší rozpočtový náklady</t>
  </si>
  <si>
    <t>Celkem</t>
  </si>
  <si>
    <t>(Bude doplněno), projektant</t>
  </si>
  <si>
    <t>Podružný materiál (svorky, konektory, příchytky,..)</t>
  </si>
  <si>
    <t>Montáž kabelů DC 6 mm2</t>
  </si>
  <si>
    <t>DC část celkem</t>
  </si>
  <si>
    <t>Podružný materiál</t>
  </si>
  <si>
    <t>Konstrukce celkem</t>
  </si>
  <si>
    <t>Stringování</t>
  </si>
  <si>
    <t>Montáž fotovoltaického panelu</t>
  </si>
  <si>
    <t>Střídače a panely celkem</t>
  </si>
  <si>
    <t>VRN</t>
  </si>
  <si>
    <t>Zabezpečeni pracoviště</t>
  </si>
  <si>
    <t>Proškolení obsluhy</t>
  </si>
  <si>
    <t>Nastavení, zprovoznění a odzkoušení NN ochrany včetně vystavení protokolu</t>
  </si>
  <si>
    <t>Ekologická likvidace odpadu</t>
  </si>
  <si>
    <t>Doprava na staveništi (dle dodavatele)</t>
  </si>
  <si>
    <t>Doprava (dle dodavatele)</t>
  </si>
  <si>
    <t>Dokumentace</t>
  </si>
  <si>
    <t>Projektová dokumentace - případné dopracování stupně DPS (detaily prostupu konstrukcí aj.)</t>
  </si>
  <si>
    <t>Projektová dokumentace ve stupni DSPS dle vyhlášky č. 499/2006 sb.</t>
  </si>
  <si>
    <t>Inženýring</t>
  </si>
  <si>
    <t>Komunkace s HZS</t>
  </si>
  <si>
    <t>Zpracování karty zdolávání požáru</t>
  </si>
  <si>
    <t>Komunikace s PDS</t>
  </si>
  <si>
    <t>Účást na PPP (První paralelení připojení)</t>
  </si>
  <si>
    <t>Revize</t>
  </si>
  <si>
    <t>Vystavení výchozí revizní zprávy</t>
  </si>
  <si>
    <t>VRN celkem</t>
  </si>
  <si>
    <t>DC rozvaděče</t>
  </si>
  <si>
    <t>Hliníková střešní konstrukce K2</t>
  </si>
  <si>
    <t>Montáž DC rozvaděče</t>
  </si>
  <si>
    <t>Poznámky:</t>
  </si>
  <si>
    <t xml:space="preserve">FVE Horosedly, xxx kWp
</t>
  </si>
  <si>
    <t>Vedlejší rozpočtové náklady</t>
  </si>
  <si>
    <t>Střídače</t>
  </si>
  <si>
    <t>Hasičská zbrojnice</t>
  </si>
  <si>
    <t>Budova šaten</t>
  </si>
  <si>
    <t>Montáž střídače</t>
  </si>
  <si>
    <t>Solární kabel SOL 4.0 mm2 černý</t>
  </si>
  <si>
    <t>Solární kabel SOL 4.0 mm2 červený</t>
  </si>
  <si>
    <t>CYKY-J 5 X 4</t>
  </si>
  <si>
    <t>CYKY-J 4 X 6</t>
  </si>
  <si>
    <t>Instalační materiál, úprava elektroměrového rozváděče dle požadavku EG.D</t>
  </si>
  <si>
    <t>Montáž hliníkové střešní konstrukce K2</t>
  </si>
  <si>
    <t xml:space="preserve">Montáž kabelů </t>
  </si>
  <si>
    <t>AC rozvaděč</t>
  </si>
  <si>
    <t>Montáž optimizéru</t>
  </si>
  <si>
    <t>Montáž AC rozvaděče</t>
  </si>
  <si>
    <t>Víceúčelový sklad</t>
  </si>
  <si>
    <t>vyplňují se pouze zelená pole na následujících listech</t>
  </si>
  <si>
    <t>Střídač 8 kW</t>
  </si>
  <si>
    <t>FV panel o výkonu 545 Wp</t>
  </si>
  <si>
    <t>CONNECT KIT</t>
  </si>
  <si>
    <t>Střídač hybridní 6 kW</t>
  </si>
  <si>
    <t>Baterie 5,8 kW master</t>
  </si>
  <si>
    <t>Střídač hybridní 10 kW</t>
  </si>
  <si>
    <t xml:space="preserve">Baterie 3,1 kW </t>
  </si>
  <si>
    <t>TriplePower BMS</t>
  </si>
  <si>
    <t>TriplePower kabel 1,2 m T30</t>
  </si>
  <si>
    <t xml:space="preserve">Optimizér </t>
  </si>
  <si>
    <t>Optimizér</t>
  </si>
  <si>
    <t>Kabelový žlab ŽZ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</si>
</sst>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Kč&quot;"/>
    <numFmt numFmtId="165" formatCode="_-* #,##0\ [$Kč-405]_-;\-* #,##0\ [$Kč-405]_-;_-* &quot;-&quot;??\ [$Kč-405]_-;_-@_-"/>
    <numFmt numFmtId="166" formatCode="_-* #,##0.00\ [$Kč-405]_-;\-* #,##0.00\ [$Kč-405]_-;_-* &quot;-&quot;??\ [$Kč-405]_-;_-@_-"/>
    <numFmt numFmtId="167" formatCode="#,##0.00\ &quot;Kč&quot;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open sans"/>
      <family val="2"/>
      <charset val="238"/>
    </font>
    <font>
      <b/>
      <sz val="16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theme="0"/>
      <name val="Open Sans"/>
      <family val="2"/>
      <charset val="238"/>
    </font>
    <font>
      <sz val="10"/>
      <color theme="1"/>
      <name val="Open Sans"/>
      <family val="2"/>
      <charset val="238"/>
    </font>
    <font>
      <sz val="11"/>
      <name val="Open Sans"/>
      <family val="2"/>
      <charset val="238"/>
    </font>
    <font>
      <sz val="11"/>
      <color theme="1"/>
      <name val="Open Sans"/>
      <family val="2"/>
      <charset val="238"/>
    </font>
    <font>
      <sz val="10"/>
      <name val="Open Sans"/>
      <family val="2"/>
      <charset val="238"/>
    </font>
    <font>
      <sz val="11"/>
      <name val="Arial"/>
      <family val="2"/>
      <charset val="238"/>
    </font>
    <font>
      <b/>
      <sz val="28"/>
      <name val="Open Sans"/>
      <family val="2"/>
      <charset val="238"/>
    </font>
    <font>
      <b/>
      <sz val="12"/>
      <color theme="1"/>
      <name val="Tahoma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8"/>
      <color theme="1"/>
      <name val="Open Sans"/>
      <family val="2"/>
      <charset val="238"/>
    </font>
    <font>
      <b/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open sans"/>
      <family val="2"/>
      <charset val="238"/>
    </font>
    <font>
      <sz val="11"/>
      <color theme="1"/>
      <name val="Open Sans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25" fillId="0" borderId="0" applyNumberForma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164" fontId="9" fillId="4" borderId="8" xfId="0" applyNumberFormat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64" fontId="10" fillId="4" borderId="8" xfId="0" applyNumberFormat="1" applyFont="1" applyFill="1" applyBorder="1" applyAlignment="1" applyProtection="1">
      <alignment horizontal="right" vertical="center"/>
      <protection locked="0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165" fontId="10" fillId="4" borderId="8" xfId="0" applyNumberFormat="1" applyFont="1" applyFill="1" applyBorder="1" applyAlignment="1" applyProtection="1">
      <alignment horizontal="right" vertical="center"/>
      <protection locked="0"/>
    </xf>
    <xf numFmtId="0" fontId="8" fillId="0" borderId="10" xfId="0" applyFont="1" applyBorder="1" applyAlignment="1">
      <alignment horizontal="center" vertical="center"/>
    </xf>
    <xf numFmtId="164" fontId="10" fillId="4" borderId="10" xfId="0" applyNumberFormat="1" applyFont="1" applyFill="1" applyBorder="1" applyAlignment="1" applyProtection="1">
      <alignment horizontal="right" vertical="center"/>
      <protection locked="0"/>
    </xf>
    <xf numFmtId="0" fontId="8" fillId="0" borderId="10" xfId="0" applyFont="1" applyBorder="1" applyAlignment="1">
      <alignment vertical="center"/>
    </xf>
    <xf numFmtId="165" fontId="10" fillId="0" borderId="8" xfId="0" applyNumberFormat="1" applyFont="1" applyBorder="1" applyAlignment="1">
      <alignment horizontal="right" vertical="center"/>
    </xf>
    <xf numFmtId="165" fontId="10" fillId="0" borderId="9" xfId="0" applyNumberFormat="1" applyFont="1" applyBorder="1" applyAlignment="1">
      <alignment horizontal="right" vertical="center"/>
    </xf>
    <xf numFmtId="165" fontId="9" fillId="4" borderId="8" xfId="0" applyNumberFormat="1" applyFont="1" applyFill="1" applyBorder="1" applyAlignment="1" applyProtection="1">
      <alignment horizontal="right" vertical="center"/>
      <protection locked="0"/>
    </xf>
    <xf numFmtId="165" fontId="9" fillId="0" borderId="9" xfId="0" applyNumberFormat="1" applyFont="1" applyBorder="1" applyAlignment="1">
      <alignment horizontal="right" vertical="center"/>
    </xf>
    <xf numFmtId="1" fontId="8" fillId="0" borderId="1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3" fillId="5" borderId="0" xfId="0" applyFont="1" applyFill="1"/>
    <xf numFmtId="0" fontId="3" fillId="5" borderId="0" xfId="2" applyFont="1" applyFill="1" applyBorder="1"/>
    <xf numFmtId="0" fontId="3" fillId="0" borderId="26" xfId="0" applyFont="1" applyBorder="1"/>
    <xf numFmtId="0" fontId="12" fillId="5" borderId="0" xfId="1" applyFont="1" applyFill="1" applyBorder="1"/>
    <xf numFmtId="0" fontId="16" fillId="5" borderId="0" xfId="0" applyFont="1" applyFill="1"/>
    <xf numFmtId="0" fontId="16" fillId="0" borderId="26" xfId="0" applyFont="1" applyBorder="1"/>
    <xf numFmtId="0" fontId="17" fillId="5" borderId="0" xfId="0" applyFont="1" applyFill="1"/>
    <xf numFmtId="0" fontId="17" fillId="5" borderId="0" xfId="0" applyFont="1" applyFill="1" applyAlignment="1">
      <alignment horizontal="center"/>
    </xf>
    <xf numFmtId="2" fontId="17" fillId="5" borderId="0" xfId="0" applyNumberFormat="1" applyFont="1" applyFill="1" applyAlignment="1">
      <alignment horizontal="center"/>
    </xf>
    <xf numFmtId="0" fontId="18" fillId="0" borderId="0" xfId="0" applyFont="1"/>
    <xf numFmtId="0" fontId="18" fillId="5" borderId="0" xfId="0" applyFont="1" applyFill="1"/>
    <xf numFmtId="0" fontId="19" fillId="5" borderId="0" xfId="0" applyFont="1" applyFill="1"/>
    <xf numFmtId="0" fontId="19" fillId="0" borderId="26" xfId="0" applyFont="1" applyBorder="1"/>
    <xf numFmtId="0" fontId="14" fillId="5" borderId="0" xfId="0" applyFont="1" applyFill="1"/>
    <xf numFmtId="0" fontId="16" fillId="5" borderId="0" xfId="0" applyFont="1" applyFill="1" applyAlignment="1">
      <alignment horizontal="left"/>
    </xf>
    <xf numFmtId="0" fontId="4" fillId="0" borderId="25" xfId="0" applyFont="1" applyBorder="1" applyAlignment="1">
      <alignment horizontal="left" vertical="top" textRotation="90"/>
    </xf>
    <xf numFmtId="0" fontId="4" fillId="5" borderId="0" xfId="0" applyFont="1" applyFill="1"/>
    <xf numFmtId="0" fontId="10" fillId="5" borderId="0" xfId="0" applyFont="1" applyFill="1"/>
    <xf numFmtId="0" fontId="8" fillId="5" borderId="0" xfId="0" applyFont="1" applyFill="1" applyAlignment="1">
      <alignment horizontal="center"/>
    </xf>
    <xf numFmtId="0" fontId="10" fillId="0" borderId="26" xfId="0" applyFont="1" applyBorder="1"/>
    <xf numFmtId="0" fontId="23" fillId="0" borderId="25" xfId="0" applyFont="1" applyBorder="1" applyAlignment="1">
      <alignment horizontal="left" vertical="top" textRotation="90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left" vertical="center"/>
    </xf>
    <xf numFmtId="166" fontId="10" fillId="5" borderId="15" xfId="0" applyNumberFormat="1" applyFont="1" applyFill="1" applyBorder="1" applyAlignment="1">
      <alignment horizontal="right" vertical="center"/>
    </xf>
    <xf numFmtId="166" fontId="10" fillId="5" borderId="16" xfId="0" applyNumberFormat="1" applyFont="1" applyFill="1" applyBorder="1" applyAlignment="1">
      <alignment horizontal="right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vertical="center"/>
    </xf>
    <xf numFmtId="166" fontId="10" fillId="5" borderId="8" xfId="0" applyNumberFormat="1" applyFont="1" applyFill="1" applyBorder="1" applyAlignment="1">
      <alignment horizontal="right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/>
    </xf>
    <xf numFmtId="166" fontId="10" fillId="5" borderId="19" xfId="0" applyNumberFormat="1" applyFont="1" applyFill="1" applyBorder="1" applyAlignment="1">
      <alignment horizontal="right" vertical="center"/>
    </xf>
    <xf numFmtId="166" fontId="10" fillId="5" borderId="20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23" fillId="0" borderId="27" xfId="0" applyFont="1" applyBorder="1" applyAlignment="1">
      <alignment horizontal="left" vertical="top" textRotation="90"/>
    </xf>
    <xf numFmtId="0" fontId="14" fillId="0" borderId="28" xfId="0" applyFont="1" applyBorder="1"/>
    <xf numFmtId="0" fontId="16" fillId="0" borderId="28" xfId="0" applyFont="1" applyBorder="1"/>
    <xf numFmtId="0" fontId="17" fillId="0" borderId="28" xfId="0" applyFont="1" applyBorder="1" applyAlignment="1">
      <alignment horizontal="center"/>
    </xf>
    <xf numFmtId="0" fontId="16" fillId="0" borderId="29" xfId="0" applyFont="1" applyBorder="1"/>
    <xf numFmtId="165" fontId="9" fillId="4" borderId="8" xfId="0" applyNumberFormat="1" applyFont="1" applyFill="1" applyBorder="1" applyAlignment="1" applyProtection="1">
      <alignment vertical="center"/>
      <protection locked="0"/>
    </xf>
    <xf numFmtId="0" fontId="11" fillId="0" borderId="8" xfId="0" applyFont="1" applyBorder="1"/>
    <xf numFmtId="0" fontId="8" fillId="0" borderId="8" xfId="0" applyFont="1" applyBorder="1" applyAlignment="1">
      <alignment vertical="center" wrapText="1"/>
    </xf>
    <xf numFmtId="164" fontId="10" fillId="4" borderId="8" xfId="0" applyNumberFormat="1" applyFont="1" applyFill="1" applyBorder="1" applyAlignment="1" applyProtection="1">
      <alignment vertical="center"/>
      <protection locked="0"/>
    </xf>
    <xf numFmtId="164" fontId="10" fillId="0" borderId="9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right" vertic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8" fillId="0" borderId="31" xfId="0" applyNumberFormat="1" applyFont="1" applyBorder="1" applyAlignment="1">
      <alignment horizontal="center" vertical="center"/>
    </xf>
    <xf numFmtId="164" fontId="10" fillId="4" borderId="31" xfId="0" applyNumberFormat="1" applyFont="1" applyFill="1" applyBorder="1" applyAlignment="1" applyProtection="1">
      <alignment horizontal="right" vertical="center"/>
      <protection locked="0"/>
    </xf>
    <xf numFmtId="0" fontId="7" fillId="0" borderId="17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4" fillId="5" borderId="0" xfId="0" applyFont="1" applyFill="1"/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vertical="center"/>
    </xf>
    <xf numFmtId="166" fontId="6" fillId="6" borderId="12" xfId="0" applyNumberFormat="1" applyFont="1" applyFill="1" applyBorder="1" applyAlignment="1">
      <alignment horizontal="center" vertical="center"/>
    </xf>
    <xf numFmtId="166" fontId="6" fillId="6" borderId="13" xfId="0" applyNumberFormat="1" applyFont="1" applyFill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164" fontId="10" fillId="4" borderId="8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/>
    </xf>
    <xf numFmtId="164" fontId="6" fillId="7" borderId="34" xfId="0" applyNumberFormat="1" applyFont="1" applyFill="1" applyBorder="1" applyAlignment="1">
      <alignment vertical="center"/>
    </xf>
    <xf numFmtId="0" fontId="6" fillId="7" borderId="18" xfId="0" applyFont="1" applyFill="1" applyBorder="1" applyAlignment="1">
      <alignment vertical="center"/>
    </xf>
    <xf numFmtId="0" fontId="21" fillId="4" borderId="0" xfId="0" applyFont="1" applyFill="1" applyAlignment="1" applyProtection="1">
      <alignment horizontal="left"/>
      <protection locked="0"/>
    </xf>
    <xf numFmtId="2" fontId="21" fillId="4" borderId="0" xfId="0" applyNumberFormat="1" applyFont="1" applyFill="1" applyAlignment="1" applyProtection="1">
      <alignment horizontal="left"/>
      <protection locked="0"/>
    </xf>
    <xf numFmtId="2" fontId="25" fillId="4" borderId="0" xfId="3" applyNumberFormat="1" applyFill="1" applyAlignment="1" applyProtection="1">
      <alignment horizontal="left"/>
      <protection locked="0"/>
    </xf>
    <xf numFmtId="1" fontId="21" fillId="4" borderId="0" xfId="0" applyNumberFormat="1" applyFont="1" applyFill="1" applyAlignment="1" applyProtection="1">
      <alignment horizontal="left"/>
      <protection locked="0"/>
    </xf>
    <xf numFmtId="167" fontId="26" fillId="5" borderId="0" xfId="0" applyNumberFormat="1" applyFont="1" applyFill="1"/>
    <xf numFmtId="167" fontId="8" fillId="5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1" fontId="11" fillId="0" borderId="8" xfId="0" applyNumberFormat="1" applyFont="1" applyBorder="1" applyAlignment="1">
      <alignment horizontal="center" vertical="center"/>
    </xf>
    <xf numFmtId="165" fontId="9" fillId="4" borderId="8" xfId="0" applyNumberFormat="1" applyFont="1" applyFill="1" applyBorder="1" applyAlignment="1">
      <alignment horizontal="right" vertical="center"/>
    </xf>
    <xf numFmtId="1" fontId="8" fillId="0" borderId="8" xfId="0" applyNumberFormat="1" applyFont="1" applyBorder="1" applyAlignment="1" applyProtection="1">
      <alignment horizontal="center" vertical="center"/>
      <protection locked="0"/>
    </xf>
    <xf numFmtId="1" fontId="8" fillId="4" borderId="8" xfId="0" applyNumberFormat="1" applyFont="1" applyFill="1" applyBorder="1" applyAlignment="1" applyProtection="1">
      <alignment horizontal="center" vertical="center"/>
      <protection locked="0"/>
    </xf>
    <xf numFmtId="0" fontId="9" fillId="4" borderId="8" xfId="1" applyFont="1" applyFill="1" applyBorder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1" fontId="8" fillId="4" borderId="8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vertical="center"/>
    </xf>
    <xf numFmtId="0" fontId="6" fillId="7" borderId="30" xfId="0" applyFont="1" applyFill="1" applyBorder="1" applyAlignment="1">
      <alignment vertical="center"/>
    </xf>
    <xf numFmtId="0" fontId="6" fillId="7" borderId="31" xfId="0" applyFont="1" applyFill="1" applyBorder="1" applyAlignment="1">
      <alignment vertical="center"/>
    </xf>
    <xf numFmtId="0" fontId="8" fillId="7" borderId="31" xfId="0" applyFont="1" applyFill="1" applyBorder="1" applyAlignment="1">
      <alignment horizontal="center" vertical="center"/>
    </xf>
    <xf numFmtId="1" fontId="8" fillId="7" borderId="31" xfId="0" applyNumberFormat="1" applyFont="1" applyFill="1" applyBorder="1" applyAlignment="1">
      <alignment horizontal="center" vertical="center"/>
    </xf>
    <xf numFmtId="165" fontId="10" fillId="7" borderId="31" xfId="0" applyNumberFormat="1" applyFont="1" applyFill="1" applyBorder="1" applyAlignment="1">
      <alignment horizontal="right" vertical="center"/>
    </xf>
    <xf numFmtId="165" fontId="6" fillId="7" borderId="32" xfId="0" applyNumberFormat="1" applyFont="1" applyFill="1" applyBorder="1" applyAlignment="1">
      <alignment horizontal="right" vertical="center"/>
    </xf>
    <xf numFmtId="0" fontId="10" fillId="7" borderId="31" xfId="0" applyFont="1" applyFill="1" applyBorder="1" applyAlignment="1">
      <alignment vertical="center"/>
    </xf>
    <xf numFmtId="164" fontId="6" fillId="7" borderId="32" xfId="0" applyNumberFormat="1" applyFont="1" applyFill="1" applyBorder="1" applyAlignment="1">
      <alignment vertical="center"/>
    </xf>
    <xf numFmtId="164" fontId="10" fillId="4" borderId="9" xfId="0" applyNumberFormat="1" applyFont="1" applyFill="1" applyBorder="1" applyAlignment="1">
      <alignment horizontal="right" vertical="center"/>
    </xf>
    <xf numFmtId="0" fontId="6" fillId="6" borderId="36" xfId="0" applyFont="1" applyFill="1" applyBorder="1" applyAlignment="1">
      <alignment horizontal="center" vertical="center"/>
    </xf>
    <xf numFmtId="0" fontId="28" fillId="6" borderId="6" xfId="2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165" fontId="6" fillId="6" borderId="7" xfId="0" applyNumberFormat="1" applyFont="1" applyFill="1" applyBorder="1" applyAlignment="1">
      <alignment vertical="center"/>
    </xf>
    <xf numFmtId="0" fontId="6" fillId="6" borderId="17" xfId="0" applyFont="1" applyFill="1" applyBorder="1" applyAlignment="1">
      <alignment horizontal="center" vertical="center"/>
    </xf>
    <xf numFmtId="0" fontId="28" fillId="6" borderId="8" xfId="2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165" fontId="6" fillId="6" borderId="9" xfId="0" applyNumberFormat="1" applyFont="1" applyFill="1" applyBorder="1" applyAlignment="1">
      <alignment vertical="center"/>
    </xf>
    <xf numFmtId="0" fontId="6" fillId="6" borderId="36" xfId="0" applyFont="1" applyFill="1" applyBorder="1" applyAlignment="1">
      <alignment vertical="center"/>
    </xf>
    <xf numFmtId="0" fontId="28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vertical="center"/>
    </xf>
    <xf numFmtId="164" fontId="6" fillId="6" borderId="7" xfId="0" applyNumberFormat="1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28" fillId="6" borderId="8" xfId="0" applyFont="1" applyFill="1" applyBorder="1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vertical="center"/>
    </xf>
    <xf numFmtId="164" fontId="6" fillId="6" borderId="9" xfId="0" applyNumberFormat="1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28" fillId="6" borderId="15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vertical="center"/>
    </xf>
    <xf numFmtId="164" fontId="6" fillId="6" borderId="16" xfId="0" applyNumberFormat="1" applyFont="1" applyFill="1" applyBorder="1" applyAlignment="1">
      <alignment vertical="center"/>
    </xf>
    <xf numFmtId="0" fontId="10" fillId="6" borderId="36" xfId="0" applyFont="1" applyFill="1" applyBorder="1" applyAlignment="1">
      <alignment vertical="center"/>
    </xf>
    <xf numFmtId="0" fontId="6" fillId="6" borderId="6" xfId="2" applyFont="1" applyFill="1" applyBorder="1" applyAlignment="1">
      <alignment vertical="center"/>
    </xf>
    <xf numFmtId="1" fontId="10" fillId="6" borderId="6" xfId="0" applyNumberFormat="1" applyFont="1" applyFill="1" applyBorder="1" applyAlignment="1">
      <alignment vertical="center"/>
    </xf>
    <xf numFmtId="164" fontId="10" fillId="6" borderId="6" xfId="0" applyNumberFormat="1" applyFont="1" applyFill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top" textRotation="90"/>
    </xf>
    <xf numFmtId="0" fontId="20" fillId="5" borderId="0" xfId="0" applyFont="1" applyFill="1" applyAlignment="1">
      <alignment horizontal="left"/>
    </xf>
    <xf numFmtId="0" fontId="13" fillId="5" borderId="2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textRotation="90"/>
    </xf>
    <xf numFmtId="0" fontId="27" fillId="0" borderId="37" xfId="0" applyFont="1" applyBorder="1" applyAlignment="1">
      <alignment horizontal="center" vertical="center" textRotation="90"/>
    </xf>
    <xf numFmtId="0" fontId="27" fillId="0" borderId="3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/>
    </xf>
    <xf numFmtId="0" fontId="27" fillId="0" borderId="4" xfId="0" applyFont="1" applyBorder="1" applyAlignment="1">
      <alignment horizontal="center" vertical="center" textRotation="90"/>
    </xf>
    <xf numFmtId="0" fontId="27" fillId="0" borderId="5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 textRotation="90"/>
    </xf>
    <xf numFmtId="0" fontId="5" fillId="0" borderId="33" xfId="0" applyFont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wrapText="1"/>
    </xf>
  </cellXfs>
  <cellStyles count="4">
    <cellStyle name="Hypertextový odkaz" xfId="3" builtinId="8"/>
    <cellStyle name="Neutrální" xfId="1" builtinId="28"/>
    <cellStyle name="Normální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A43" workbookViewId="0">
      <selection activeCell="D73" sqref="D73"/>
    </sheetView>
  </sheetViews>
  <sheetFormatPr defaultRowHeight="14.4"/>
  <cols>
    <col min="1" max="1" width="1.44140625" customWidth="1"/>
    <col min="2" max="2" width="2.88671875" customWidth="1"/>
    <col min="3" max="3" width="8.5546875" customWidth="1"/>
    <col min="4" max="4" width="95.5546875" customWidth="1"/>
    <col min="5" max="7" width="21.44140625" customWidth="1"/>
    <col min="8" max="8" width="2.88671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5.6">
      <c r="A2" s="17"/>
      <c r="B2" s="160"/>
      <c r="C2" s="148"/>
      <c r="D2" s="150"/>
      <c r="E2" s="150"/>
      <c r="F2" s="148"/>
      <c r="G2" s="150"/>
      <c r="H2" s="152"/>
    </row>
    <row r="3" spans="1:8" ht="15.6">
      <c r="A3" s="18"/>
      <c r="B3" s="161"/>
      <c r="C3" s="149"/>
      <c r="D3" s="151"/>
      <c r="E3" s="151"/>
      <c r="F3" s="149"/>
      <c r="G3" s="151"/>
      <c r="H3" s="153"/>
    </row>
    <row r="4" spans="1:8">
      <c r="A4" s="1"/>
      <c r="B4" s="161"/>
      <c r="C4" s="149"/>
      <c r="D4" s="151"/>
      <c r="E4" s="151"/>
      <c r="F4" s="149"/>
      <c r="G4" s="151"/>
      <c r="H4" s="153"/>
    </row>
    <row r="5" spans="1:8">
      <c r="A5" s="1"/>
      <c r="B5" s="161"/>
      <c r="C5" s="149"/>
      <c r="D5" s="151"/>
      <c r="E5" s="151"/>
      <c r="F5" s="149"/>
      <c r="G5" s="151"/>
      <c r="H5" s="153"/>
    </row>
    <row r="6" spans="1:8">
      <c r="A6" s="1"/>
      <c r="B6" s="154"/>
      <c r="C6" s="19"/>
      <c r="D6" s="20"/>
      <c r="E6" s="19"/>
      <c r="F6" s="19"/>
      <c r="G6" s="19"/>
      <c r="H6" s="21"/>
    </row>
    <row r="7" spans="1:8">
      <c r="A7" s="1"/>
      <c r="B7" s="154"/>
      <c r="C7" s="19"/>
      <c r="D7" s="22"/>
      <c r="E7" s="23"/>
      <c r="F7" s="23"/>
      <c r="G7" s="23"/>
      <c r="H7" s="24"/>
    </row>
    <row r="8" spans="1:8">
      <c r="A8" s="1"/>
      <c r="B8" s="154"/>
      <c r="C8" s="19"/>
      <c r="D8" s="25"/>
      <c r="E8" s="26"/>
      <c r="F8" s="27"/>
      <c r="G8" s="23"/>
      <c r="H8" s="24"/>
    </row>
    <row r="9" spans="1:8">
      <c r="A9" s="1"/>
      <c r="B9" s="154"/>
      <c r="C9" s="19"/>
      <c r="D9" s="25"/>
      <c r="E9" s="26"/>
      <c r="F9" s="27"/>
      <c r="G9" s="23"/>
      <c r="H9" s="24"/>
    </row>
    <row r="10" spans="1:8">
      <c r="A10" s="1"/>
      <c r="B10" s="154"/>
      <c r="C10" s="19"/>
      <c r="D10" s="25"/>
      <c r="E10" s="26"/>
      <c r="F10" s="27"/>
      <c r="G10" s="23"/>
      <c r="H10" s="24"/>
    </row>
    <row r="11" spans="1:8">
      <c r="A11" s="1"/>
      <c r="B11" s="154"/>
      <c r="C11" s="19"/>
      <c r="D11" s="25"/>
      <c r="E11" s="26"/>
      <c r="F11" s="27"/>
      <c r="G11" s="23"/>
      <c r="H11" s="24"/>
    </row>
    <row r="12" spans="1:8">
      <c r="A12" s="28"/>
      <c r="B12" s="154"/>
      <c r="C12" s="29"/>
      <c r="D12" s="25"/>
      <c r="E12" s="26"/>
      <c r="F12" s="27"/>
      <c r="G12" s="30"/>
      <c r="H12" s="31"/>
    </row>
    <row r="13" spans="1:8">
      <c r="A13" s="28"/>
      <c r="B13" s="154"/>
      <c r="C13" s="29"/>
      <c r="D13" s="25"/>
      <c r="E13" s="26"/>
      <c r="F13" s="27"/>
      <c r="G13" s="30"/>
      <c r="H13" s="31"/>
    </row>
    <row r="14" spans="1:8">
      <c r="A14" s="28"/>
      <c r="B14" s="154"/>
      <c r="C14" s="29"/>
      <c r="D14" s="25"/>
      <c r="E14" s="26"/>
      <c r="F14" s="27"/>
      <c r="G14" s="30"/>
      <c r="H14" s="31"/>
    </row>
    <row r="15" spans="1:8">
      <c r="A15" s="28"/>
      <c r="B15" s="154"/>
      <c r="C15" s="29"/>
      <c r="D15" s="25"/>
      <c r="E15" s="26"/>
      <c r="F15" s="27"/>
      <c r="G15" s="30"/>
      <c r="H15" s="31"/>
    </row>
    <row r="16" spans="1:8">
      <c r="A16" s="28"/>
      <c r="B16" s="154"/>
      <c r="C16" s="29"/>
      <c r="D16" s="25"/>
      <c r="E16" s="26"/>
      <c r="F16" s="27"/>
      <c r="G16" s="30"/>
      <c r="H16" s="31"/>
    </row>
    <row r="17" spans="1:8">
      <c r="A17" s="28"/>
      <c r="B17" s="154"/>
      <c r="C17" s="29"/>
      <c r="D17" s="25"/>
      <c r="E17" s="26"/>
      <c r="F17" s="27"/>
      <c r="G17" s="30"/>
      <c r="H17" s="31"/>
    </row>
    <row r="18" spans="1:8">
      <c r="A18" s="28"/>
      <c r="B18" s="154"/>
      <c r="C18" s="29"/>
      <c r="D18" s="25"/>
      <c r="E18" s="26"/>
      <c r="F18" s="27"/>
      <c r="G18" s="30"/>
      <c r="H18" s="31"/>
    </row>
    <row r="19" spans="1:8">
      <c r="A19" s="28"/>
      <c r="B19" s="154"/>
      <c r="C19" s="29"/>
      <c r="D19" s="25"/>
      <c r="E19" s="26"/>
      <c r="F19" s="27"/>
      <c r="G19" s="30"/>
      <c r="H19" s="31"/>
    </row>
    <row r="20" spans="1:8">
      <c r="A20" s="28"/>
      <c r="B20" s="154"/>
      <c r="C20" s="29"/>
      <c r="D20" s="25"/>
      <c r="E20" s="26"/>
      <c r="F20" s="27"/>
      <c r="G20" s="30"/>
      <c r="H20" s="31"/>
    </row>
    <row r="21" spans="1:8">
      <c r="A21" s="1"/>
      <c r="B21" s="154"/>
      <c r="C21" s="19"/>
      <c r="D21" s="25"/>
      <c r="E21" s="26"/>
      <c r="F21" s="27"/>
      <c r="G21" s="23"/>
      <c r="H21" s="24"/>
    </row>
    <row r="22" spans="1:8">
      <c r="A22" s="1"/>
      <c r="B22" s="154"/>
      <c r="C22" s="19"/>
      <c r="D22" s="25"/>
      <c r="E22" s="26"/>
      <c r="F22" s="27"/>
      <c r="G22" s="23"/>
      <c r="H22" s="24"/>
    </row>
    <row r="23" spans="1:8" ht="15.6">
      <c r="A23" s="1"/>
      <c r="B23" s="154"/>
      <c r="C23" s="32"/>
      <c r="D23" s="25"/>
      <c r="E23" s="26"/>
      <c r="F23" s="27"/>
      <c r="G23" s="23"/>
      <c r="H23" s="24"/>
    </row>
    <row r="24" spans="1:8" ht="15.6">
      <c r="A24" s="1"/>
      <c r="B24" s="154"/>
      <c r="C24" s="155" t="s">
        <v>17</v>
      </c>
      <c r="D24" s="155"/>
      <c r="E24" s="155"/>
      <c r="F24" s="155"/>
      <c r="G24" s="23"/>
      <c r="H24" s="24"/>
    </row>
    <row r="25" spans="1:8" ht="15.6">
      <c r="A25" s="1"/>
      <c r="B25" s="154"/>
      <c r="C25" s="23" t="s">
        <v>18</v>
      </c>
      <c r="D25" s="93"/>
      <c r="E25" s="33" t="s">
        <v>19</v>
      </c>
      <c r="F25" s="94"/>
      <c r="G25" s="23"/>
      <c r="H25" s="24"/>
    </row>
    <row r="26" spans="1:8" ht="15.6">
      <c r="A26" s="1"/>
      <c r="B26" s="154"/>
      <c r="C26" s="23" t="s">
        <v>20</v>
      </c>
      <c r="D26" s="93"/>
      <c r="E26" s="33" t="s">
        <v>21</v>
      </c>
      <c r="F26" s="95"/>
      <c r="G26" s="23"/>
      <c r="H26" s="24"/>
    </row>
    <row r="27" spans="1:8" ht="15.6">
      <c r="A27" s="1"/>
      <c r="B27" s="154"/>
      <c r="C27" s="23" t="s">
        <v>22</v>
      </c>
      <c r="D27" s="93"/>
      <c r="E27" s="33" t="s">
        <v>23</v>
      </c>
      <c r="F27" s="96"/>
      <c r="G27" s="23"/>
      <c r="H27" s="24"/>
    </row>
    <row r="28" spans="1:8" ht="15.6">
      <c r="A28" s="1"/>
      <c r="B28" s="154"/>
      <c r="C28" s="32"/>
      <c r="D28" s="25"/>
      <c r="E28" s="26"/>
      <c r="F28" s="27"/>
      <c r="G28" s="23"/>
      <c r="H28" s="24"/>
    </row>
    <row r="29" spans="1:8" ht="15.6">
      <c r="A29" s="1"/>
      <c r="B29" s="154"/>
      <c r="C29" s="32"/>
      <c r="D29" s="25"/>
      <c r="E29" s="26"/>
      <c r="F29" s="27"/>
      <c r="G29" s="23"/>
      <c r="H29" s="24"/>
    </row>
    <row r="30" spans="1:8" ht="15.6">
      <c r="A30" s="1"/>
      <c r="B30" s="154"/>
      <c r="C30" s="32"/>
      <c r="D30" s="25"/>
      <c r="E30" s="26"/>
      <c r="F30" s="27"/>
      <c r="G30" s="23"/>
      <c r="H30" s="24"/>
    </row>
    <row r="31" spans="1:8" ht="15.6">
      <c r="A31" s="1"/>
      <c r="B31" s="154"/>
      <c r="C31" s="32"/>
      <c r="D31" s="25"/>
      <c r="E31" s="26"/>
      <c r="F31" s="27"/>
      <c r="G31" s="23"/>
      <c r="H31" s="24"/>
    </row>
    <row r="32" spans="1:8" ht="15.6">
      <c r="A32" s="1"/>
      <c r="B32" s="154"/>
      <c r="C32" s="32"/>
      <c r="D32" s="22"/>
      <c r="E32" s="26"/>
      <c r="F32" s="27"/>
      <c r="G32" s="23"/>
      <c r="H32" s="24"/>
    </row>
    <row r="33" spans="1:8" ht="15.6">
      <c r="A33" s="1"/>
      <c r="B33" s="154"/>
      <c r="C33" s="32"/>
      <c r="D33" s="25"/>
      <c r="E33" s="26"/>
      <c r="F33" s="27"/>
      <c r="G33" s="23"/>
      <c r="H33" s="24"/>
    </row>
    <row r="34" spans="1:8" ht="15.6">
      <c r="A34" s="1"/>
      <c r="B34" s="154"/>
      <c r="C34" s="32"/>
      <c r="D34" s="25"/>
      <c r="E34" s="26"/>
      <c r="F34" s="27"/>
      <c r="G34" s="23"/>
      <c r="H34" s="24"/>
    </row>
    <row r="35" spans="1:8" ht="15.6">
      <c r="A35" s="1"/>
      <c r="B35" s="154"/>
      <c r="C35" s="32"/>
      <c r="D35" s="22"/>
      <c r="E35" s="26"/>
      <c r="F35" s="27"/>
      <c r="G35" s="23"/>
      <c r="H35" s="24"/>
    </row>
    <row r="36" spans="1:8" ht="15.6">
      <c r="A36" s="1"/>
      <c r="B36" s="154"/>
      <c r="C36" s="32"/>
      <c r="D36" s="25"/>
      <c r="E36" s="26"/>
      <c r="F36" s="27"/>
      <c r="G36" s="23"/>
      <c r="H36" s="24"/>
    </row>
    <row r="37" spans="1:8" ht="15.6">
      <c r="A37" s="1"/>
      <c r="B37" s="154"/>
      <c r="C37" s="32"/>
      <c r="D37" s="25"/>
      <c r="E37" s="26"/>
      <c r="F37" s="26"/>
      <c r="G37" s="23"/>
      <c r="H37" s="24"/>
    </row>
    <row r="38" spans="1:8" ht="15.6">
      <c r="A38" s="18"/>
      <c r="B38" s="154"/>
      <c r="C38" s="32"/>
      <c r="D38" s="23"/>
      <c r="E38" s="26"/>
      <c r="F38" s="26"/>
      <c r="G38" s="23"/>
      <c r="H38" s="24"/>
    </row>
    <row r="39" spans="1:8" ht="15.6">
      <c r="A39" s="18"/>
      <c r="B39" s="156" t="s">
        <v>66</v>
      </c>
      <c r="C39" s="157"/>
      <c r="D39" s="157"/>
      <c r="E39" s="157"/>
      <c r="F39" s="157"/>
      <c r="G39" s="157"/>
      <c r="H39" s="158"/>
    </row>
    <row r="40" spans="1:8" ht="15.6">
      <c r="A40" s="18"/>
      <c r="B40" s="159"/>
      <c r="C40" s="157"/>
      <c r="D40" s="157"/>
      <c r="E40" s="157"/>
      <c r="F40" s="157"/>
      <c r="G40" s="157"/>
      <c r="H40" s="158"/>
    </row>
    <row r="41" spans="1:8" ht="15.6">
      <c r="A41" s="18"/>
      <c r="B41" s="159"/>
      <c r="C41" s="157"/>
      <c r="D41" s="157"/>
      <c r="E41" s="157"/>
      <c r="F41" s="157"/>
      <c r="G41" s="157"/>
      <c r="H41" s="158"/>
    </row>
    <row r="42" spans="1:8" ht="15.6">
      <c r="A42" s="18"/>
      <c r="B42" s="159"/>
      <c r="C42" s="157"/>
      <c r="D42" s="157"/>
      <c r="E42" s="157"/>
      <c r="F42" s="157"/>
      <c r="G42" s="157"/>
      <c r="H42" s="158"/>
    </row>
    <row r="43" spans="1:8" ht="15.6">
      <c r="A43" s="18"/>
      <c r="B43" s="34"/>
      <c r="C43" s="35"/>
      <c r="D43" s="36"/>
      <c r="E43" s="37"/>
      <c r="F43" s="37"/>
      <c r="G43" s="36"/>
      <c r="H43" s="38"/>
    </row>
    <row r="44" spans="1:8" ht="15.6">
      <c r="A44" s="18"/>
      <c r="B44" s="145" t="s">
        <v>24</v>
      </c>
      <c r="C44" s="146"/>
      <c r="D44" s="146"/>
      <c r="E44" s="146"/>
      <c r="F44" s="146"/>
      <c r="G44" s="146"/>
      <c r="H44" s="147"/>
    </row>
    <row r="45" spans="1:8" ht="15.6">
      <c r="A45" s="18"/>
      <c r="B45" s="145"/>
      <c r="C45" s="146"/>
      <c r="D45" s="146"/>
      <c r="E45" s="146"/>
      <c r="F45" s="146"/>
      <c r="G45" s="146"/>
      <c r="H45" s="147"/>
    </row>
    <row r="46" spans="1:8" ht="15.6">
      <c r="A46" s="18"/>
      <c r="B46" s="145"/>
      <c r="C46" s="146"/>
      <c r="D46" s="146"/>
      <c r="E46" s="146"/>
      <c r="F46" s="146"/>
      <c r="G46" s="146"/>
      <c r="H46" s="147"/>
    </row>
    <row r="47" spans="1:8" ht="15.6">
      <c r="A47" s="18"/>
      <c r="B47" s="39"/>
      <c r="C47" s="32"/>
      <c r="D47" s="23"/>
      <c r="E47" s="26"/>
      <c r="F47" s="26"/>
      <c r="G47" s="23"/>
      <c r="H47" s="24"/>
    </row>
    <row r="48" spans="1:8" ht="15.6">
      <c r="A48" s="18"/>
      <c r="B48" s="39"/>
      <c r="C48" s="32"/>
      <c r="D48" s="23"/>
      <c r="E48" s="26"/>
      <c r="F48" s="26"/>
      <c r="G48" s="23"/>
      <c r="H48" s="24"/>
    </row>
    <row r="49" spans="1:8" ht="15.6">
      <c r="A49" s="18"/>
      <c r="B49" s="39"/>
      <c r="C49" s="32"/>
      <c r="D49" s="23"/>
      <c r="E49" s="26"/>
      <c r="F49" s="26"/>
      <c r="G49" s="23"/>
      <c r="H49" s="24"/>
    </row>
    <row r="50" spans="1:8" ht="15.6">
      <c r="A50" s="18"/>
      <c r="B50" s="39"/>
      <c r="C50" s="32"/>
      <c r="D50" s="23"/>
      <c r="E50" s="26"/>
      <c r="F50" s="26"/>
      <c r="G50" s="23"/>
      <c r="H50" s="24"/>
    </row>
    <row r="51" spans="1:8" ht="35.4">
      <c r="A51" s="18"/>
      <c r="B51" s="39"/>
      <c r="C51" s="32"/>
      <c r="D51" s="78"/>
      <c r="E51" s="26"/>
      <c r="F51" s="26"/>
      <c r="G51" s="23"/>
      <c r="H51" s="24"/>
    </row>
    <row r="52" spans="1:8" ht="15.6">
      <c r="A52" s="18"/>
      <c r="B52" s="39"/>
      <c r="C52" s="32"/>
      <c r="D52" s="23"/>
      <c r="E52" s="26"/>
      <c r="F52" s="26"/>
      <c r="G52" s="23"/>
      <c r="H52" s="24"/>
    </row>
    <row r="53" spans="1:8" ht="15.6">
      <c r="A53" s="18"/>
      <c r="B53" s="39"/>
      <c r="C53" s="32"/>
      <c r="D53" s="23"/>
      <c r="E53" s="26"/>
      <c r="F53" s="26"/>
      <c r="G53" s="23"/>
      <c r="H53" s="24"/>
    </row>
    <row r="54" spans="1:8" ht="15.6">
      <c r="A54" s="18"/>
      <c r="B54" s="39"/>
      <c r="C54" s="32"/>
      <c r="D54" s="23"/>
      <c r="E54" s="26"/>
      <c r="F54" s="26"/>
      <c r="G54" s="23"/>
      <c r="H54" s="24"/>
    </row>
    <row r="55" spans="1:8" ht="15.6">
      <c r="A55" s="18"/>
      <c r="B55" s="39"/>
      <c r="C55" s="32"/>
      <c r="D55" s="23"/>
      <c r="E55" s="26"/>
      <c r="F55" s="26"/>
      <c r="G55" s="23"/>
      <c r="H55" s="24"/>
    </row>
    <row r="56" spans="1:8" ht="15.6">
      <c r="A56" s="18"/>
      <c r="B56" s="39"/>
      <c r="C56" s="32"/>
      <c r="D56" s="23"/>
      <c r="E56" s="26"/>
      <c r="F56" s="26"/>
      <c r="G56" s="23"/>
      <c r="H56" s="24"/>
    </row>
    <row r="57" spans="1:8" ht="15.6">
      <c r="A57" s="18"/>
      <c r="B57" s="39"/>
      <c r="C57" s="32"/>
      <c r="D57" s="23"/>
      <c r="E57" s="26"/>
      <c r="F57" s="26"/>
      <c r="G57" s="23"/>
      <c r="H57" s="24"/>
    </row>
    <row r="58" spans="1:8" ht="15.6">
      <c r="A58" s="18"/>
      <c r="B58" s="39"/>
      <c r="C58" s="32"/>
      <c r="D58" s="23"/>
      <c r="E58" s="26"/>
      <c r="F58" s="26"/>
      <c r="G58" s="23"/>
      <c r="H58" s="24"/>
    </row>
    <row r="59" spans="1:8" ht="16.2" thickBot="1">
      <c r="A59" s="18"/>
      <c r="B59" s="39"/>
      <c r="C59" s="32"/>
      <c r="D59" s="23"/>
      <c r="E59" s="26"/>
      <c r="F59" s="26"/>
      <c r="G59" s="23"/>
      <c r="H59" s="24"/>
    </row>
    <row r="60" spans="1:8" ht="16.2" thickBot="1">
      <c r="A60" s="18"/>
      <c r="B60" s="39"/>
      <c r="C60" s="79" t="s">
        <v>25</v>
      </c>
      <c r="D60" s="80" t="s">
        <v>0</v>
      </c>
      <c r="E60" s="81" t="s">
        <v>26</v>
      </c>
      <c r="F60" s="81" t="s">
        <v>27</v>
      </c>
      <c r="G60" s="82" t="s">
        <v>28</v>
      </c>
      <c r="H60" s="24"/>
    </row>
    <row r="61" spans="1:8" ht="15.6">
      <c r="A61" s="18"/>
      <c r="B61" s="39"/>
      <c r="C61" s="40">
        <v>1</v>
      </c>
      <c r="D61" s="41" t="s">
        <v>29</v>
      </c>
      <c r="E61" s="42">
        <f>'Hasičská zbrojnice'!G45+'Budova šaten'!G46+'Víceúčelový sklad'!G48</f>
        <v>0</v>
      </c>
      <c r="F61" s="42">
        <f>E61*0.21</f>
        <v>0</v>
      </c>
      <c r="G61" s="43">
        <f>E61+F61</f>
        <v>0</v>
      </c>
      <c r="H61" s="24"/>
    </row>
    <row r="62" spans="1:8" ht="15.6">
      <c r="A62" s="18"/>
      <c r="B62" s="39"/>
      <c r="C62" s="44">
        <v>2</v>
      </c>
      <c r="D62" s="45" t="s">
        <v>30</v>
      </c>
      <c r="E62" s="46">
        <f>'Hasičská zbrojnice'!G17+'Budova šaten'!G17+'Víceúčelový sklad'!G17</f>
        <v>0</v>
      </c>
      <c r="F62" s="42">
        <f t="shared" ref="F62:F65" si="0">E62*0.21</f>
        <v>0</v>
      </c>
      <c r="G62" s="43">
        <f t="shared" ref="G62:G65" si="1">E62+F62</f>
        <v>0</v>
      </c>
      <c r="H62" s="24"/>
    </row>
    <row r="63" spans="1:8" ht="15.6">
      <c r="A63" s="18"/>
      <c r="B63" s="39"/>
      <c r="C63" s="44">
        <v>3</v>
      </c>
      <c r="D63" s="45" t="s">
        <v>31</v>
      </c>
      <c r="E63" s="46">
        <f>'Hasičská zbrojnice'!G23+'Budova šaten'!G23+'Víceúčelový sklad'!G23</f>
        <v>0</v>
      </c>
      <c r="F63" s="42">
        <f t="shared" si="0"/>
        <v>0</v>
      </c>
      <c r="G63" s="43">
        <f t="shared" si="1"/>
        <v>0</v>
      </c>
      <c r="H63" s="24"/>
    </row>
    <row r="64" spans="1:8" ht="15.6">
      <c r="A64" s="18"/>
      <c r="B64" s="39"/>
      <c r="C64" s="44">
        <v>4</v>
      </c>
      <c r="D64" s="45" t="s">
        <v>32</v>
      </c>
      <c r="E64" s="46">
        <f>'Hasičská zbrojnice'!G34+'Budova šaten'!G35+'Víceúčelový sklad'!G37</f>
        <v>0</v>
      </c>
      <c r="F64" s="42">
        <f t="shared" si="0"/>
        <v>0</v>
      </c>
      <c r="G64" s="43">
        <f t="shared" si="1"/>
        <v>0</v>
      </c>
      <c r="H64" s="24"/>
    </row>
    <row r="65" spans="1:8" ht="16.2" thickBot="1">
      <c r="A65" s="18"/>
      <c r="B65" s="39"/>
      <c r="C65" s="47">
        <v>6</v>
      </c>
      <c r="D65" s="48" t="s">
        <v>67</v>
      </c>
      <c r="E65" s="49">
        <f>VRN!G23</f>
        <v>0</v>
      </c>
      <c r="F65" s="49">
        <f t="shared" si="0"/>
        <v>0</v>
      </c>
      <c r="G65" s="50">
        <f t="shared" si="1"/>
        <v>0</v>
      </c>
      <c r="H65" s="24"/>
    </row>
    <row r="66" spans="1:8" ht="16.2" thickBot="1">
      <c r="A66" s="18"/>
      <c r="B66" s="39"/>
      <c r="C66" s="51"/>
      <c r="D66" s="52"/>
      <c r="E66" s="53"/>
      <c r="F66" s="53"/>
      <c r="G66" s="52"/>
      <c r="H66" s="24"/>
    </row>
    <row r="67" spans="1:8" ht="16.2" thickBot="1">
      <c r="A67" s="18"/>
      <c r="B67" s="39"/>
      <c r="C67" s="51"/>
      <c r="D67" s="83" t="s">
        <v>34</v>
      </c>
      <c r="E67" s="84">
        <f>CEILING(SUM(E61:E65),1)</f>
        <v>0</v>
      </c>
      <c r="F67" s="84">
        <f>SUM(F61:F65)</f>
        <v>0</v>
      </c>
      <c r="G67" s="85">
        <f>SUM(G61:G65)</f>
        <v>0</v>
      </c>
      <c r="H67" s="24"/>
    </row>
    <row r="68" spans="1:8" ht="15.6">
      <c r="A68" s="18"/>
      <c r="B68" s="39"/>
      <c r="C68" s="35"/>
      <c r="D68" s="36"/>
      <c r="E68" s="37"/>
      <c r="F68" s="37"/>
      <c r="G68" s="36"/>
      <c r="H68" s="24"/>
    </row>
    <row r="69" spans="1:8" ht="15.6">
      <c r="A69" s="18"/>
      <c r="B69" s="39"/>
      <c r="C69" s="35"/>
      <c r="D69" s="36"/>
      <c r="E69" s="37"/>
      <c r="F69" s="37"/>
      <c r="G69" s="36"/>
      <c r="H69" s="24"/>
    </row>
    <row r="70" spans="1:8" ht="15.6">
      <c r="A70" s="18"/>
      <c r="B70" s="39"/>
      <c r="C70" s="35" t="s">
        <v>65</v>
      </c>
      <c r="D70" s="36"/>
      <c r="E70" s="97"/>
      <c r="F70" s="37"/>
      <c r="G70" s="36"/>
      <c r="H70" s="24"/>
    </row>
    <row r="71" spans="1:8" ht="15.6">
      <c r="A71" s="18"/>
      <c r="B71" s="39"/>
      <c r="C71" s="99" t="s">
        <v>83</v>
      </c>
      <c r="D71" s="36"/>
      <c r="E71" s="98"/>
      <c r="F71" s="37"/>
      <c r="G71" s="36"/>
      <c r="H71" s="24"/>
    </row>
    <row r="72" spans="1:8" ht="15.6">
      <c r="A72" s="18"/>
      <c r="B72" s="39"/>
      <c r="C72" s="99"/>
      <c r="D72" s="36"/>
      <c r="E72" s="37"/>
      <c r="F72" s="37"/>
      <c r="G72" s="36"/>
      <c r="H72" s="24"/>
    </row>
    <row r="73" spans="1:8" ht="15.6">
      <c r="A73" s="18"/>
      <c r="B73" s="39"/>
      <c r="C73" s="35"/>
      <c r="D73" s="36"/>
      <c r="E73" s="37"/>
      <c r="F73" s="37"/>
      <c r="G73" s="36"/>
      <c r="H73" s="24"/>
    </row>
    <row r="74" spans="1:8" ht="15.6">
      <c r="A74" s="18"/>
      <c r="B74" s="39"/>
      <c r="C74" s="35"/>
      <c r="D74" s="36"/>
      <c r="E74" s="37"/>
      <c r="F74" s="37"/>
      <c r="G74" s="36"/>
      <c r="H74" s="24"/>
    </row>
    <row r="75" spans="1:8" ht="15.6">
      <c r="A75" s="18"/>
      <c r="B75" s="39"/>
      <c r="C75" s="35"/>
      <c r="D75" s="36"/>
      <c r="E75" s="37"/>
      <c r="F75" s="37"/>
      <c r="G75" s="36"/>
      <c r="H75" s="24"/>
    </row>
    <row r="76" spans="1:8" ht="15.6">
      <c r="A76" s="18"/>
      <c r="B76" s="39"/>
      <c r="C76" s="35"/>
      <c r="D76" s="36"/>
      <c r="E76" s="37"/>
      <c r="F76" s="37"/>
      <c r="G76" s="36"/>
      <c r="H76" s="24"/>
    </row>
    <row r="77" spans="1:8" ht="15.6">
      <c r="A77" s="18"/>
      <c r="B77" s="39"/>
      <c r="C77" s="35"/>
      <c r="D77" s="36"/>
      <c r="E77" s="37"/>
      <c r="F77" s="37"/>
      <c r="G77" s="36"/>
      <c r="H77" s="24"/>
    </row>
    <row r="78" spans="1:8" ht="15.6">
      <c r="A78" s="18"/>
      <c r="B78" s="39"/>
      <c r="C78" s="35"/>
      <c r="D78" s="36"/>
      <c r="E78" s="37"/>
      <c r="F78" s="37"/>
      <c r="G78" s="36"/>
      <c r="H78" s="24"/>
    </row>
    <row r="79" spans="1:8" ht="15.6">
      <c r="A79" s="18"/>
      <c r="B79" s="39"/>
      <c r="C79" s="35"/>
      <c r="D79" s="36"/>
      <c r="E79" s="37"/>
      <c r="F79" s="37"/>
      <c r="G79" s="36"/>
      <c r="H79" s="24"/>
    </row>
    <row r="80" spans="1:8" ht="15.6">
      <c r="A80" s="18"/>
      <c r="B80" s="39"/>
      <c r="C80" s="35"/>
      <c r="D80" s="36"/>
      <c r="E80" s="37"/>
      <c r="F80" s="37"/>
      <c r="G80" s="36"/>
      <c r="H80" s="24"/>
    </row>
    <row r="81" spans="1:8" ht="15.6">
      <c r="A81" s="18"/>
      <c r="B81" s="39"/>
      <c r="C81" s="35"/>
      <c r="D81" s="36"/>
      <c r="E81" s="37"/>
      <c r="F81" s="37"/>
      <c r="G81" s="36"/>
      <c r="H81" s="24"/>
    </row>
    <row r="82" spans="1:8" ht="15.6">
      <c r="A82" s="18"/>
      <c r="B82" s="39"/>
      <c r="C82" s="35"/>
      <c r="D82" s="36"/>
      <c r="E82" s="37"/>
      <c r="F82" s="37"/>
      <c r="G82" s="36"/>
      <c r="H82" s="24"/>
    </row>
    <row r="83" spans="1:8" ht="15.6">
      <c r="A83" s="18"/>
      <c r="B83" s="39"/>
      <c r="C83" s="35"/>
      <c r="D83" s="36"/>
      <c r="E83" s="37"/>
      <c r="F83" s="37"/>
      <c r="G83" s="36"/>
      <c r="H83" s="24"/>
    </row>
    <row r="84" spans="1:8" ht="15.6">
      <c r="A84" s="18"/>
      <c r="B84" s="39"/>
      <c r="C84" s="54"/>
      <c r="D84" s="55"/>
      <c r="E84" s="56"/>
      <c r="F84" s="56"/>
      <c r="G84" s="55"/>
      <c r="H84" s="24"/>
    </row>
    <row r="85" spans="1:8" ht="15.6">
      <c r="A85" s="18"/>
      <c r="B85" s="39"/>
      <c r="C85" s="54"/>
      <c r="D85" s="55"/>
      <c r="E85" s="56"/>
      <c r="F85" s="56"/>
      <c r="G85" s="55"/>
      <c r="H85" s="24"/>
    </row>
    <row r="86" spans="1:8" ht="15.6">
      <c r="A86" s="18"/>
      <c r="B86" s="39"/>
      <c r="C86" s="54"/>
      <c r="D86" s="55"/>
      <c r="E86" s="56"/>
      <c r="F86" s="56"/>
      <c r="G86" s="55"/>
      <c r="H86" s="24"/>
    </row>
    <row r="87" spans="1:8" ht="15.6">
      <c r="A87" s="18"/>
      <c r="B87" s="39"/>
      <c r="C87" s="55"/>
      <c r="D87" s="55" t="s">
        <v>35</v>
      </c>
      <c r="E87" s="56"/>
      <c r="F87" s="56"/>
      <c r="G87" s="55"/>
      <c r="H87" s="24"/>
    </row>
    <row r="88" spans="1:8" ht="15.6">
      <c r="A88" s="18"/>
      <c r="B88" s="39"/>
      <c r="C88" s="58"/>
      <c r="D88" s="59"/>
      <c r="E88" s="60"/>
      <c r="F88" s="60"/>
      <c r="G88" s="59"/>
      <c r="H88" s="24"/>
    </row>
    <row r="89" spans="1:8" ht="15.6">
      <c r="A89" s="18"/>
      <c r="B89" s="57"/>
      <c r="H89" s="61"/>
    </row>
  </sheetData>
  <mergeCells count="11">
    <mergeCell ref="B44:H46"/>
    <mergeCell ref="F2:F5"/>
    <mergeCell ref="G2:G5"/>
    <mergeCell ref="H2:H5"/>
    <mergeCell ref="B6:B38"/>
    <mergeCell ref="C24:F24"/>
    <mergeCell ref="B39:H42"/>
    <mergeCell ref="B2:B5"/>
    <mergeCell ref="C2:C5"/>
    <mergeCell ref="D2:D5"/>
    <mergeCell ref="E2:E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C11" sqref="C11"/>
    </sheetView>
  </sheetViews>
  <sheetFormatPr defaultRowHeight="14.4"/>
  <cols>
    <col min="1" max="1" width="23.88671875" customWidth="1"/>
    <col min="2" max="2" width="19" customWidth="1"/>
    <col min="3" max="3" width="78.109375" customWidth="1"/>
    <col min="6" max="6" width="16.109375" customWidth="1"/>
    <col min="7" max="7" width="18" customWidth="1"/>
  </cols>
  <sheetData>
    <row r="1" spans="1:7">
      <c r="A1" s="164" t="s">
        <v>69</v>
      </c>
      <c r="B1" s="162" t="s">
        <v>1</v>
      </c>
      <c r="C1" s="164" t="s">
        <v>2</v>
      </c>
      <c r="D1" s="164" t="s">
        <v>3</v>
      </c>
      <c r="E1" s="162" t="s">
        <v>4</v>
      </c>
      <c r="F1" s="164" t="s">
        <v>5</v>
      </c>
      <c r="G1" s="162" t="s">
        <v>6</v>
      </c>
    </row>
    <row r="2" spans="1:7">
      <c r="A2" s="165"/>
      <c r="B2" s="163"/>
      <c r="C2" s="165"/>
      <c r="D2" s="165"/>
      <c r="E2" s="163"/>
      <c r="F2" s="165"/>
      <c r="G2" s="163"/>
    </row>
    <row r="3" spans="1:7">
      <c r="A3" s="165"/>
      <c r="B3" s="163"/>
      <c r="C3" s="165"/>
      <c r="D3" s="165"/>
      <c r="E3" s="163"/>
      <c r="F3" s="165"/>
      <c r="G3" s="163"/>
    </row>
    <row r="4" spans="1:7" ht="15" thickBot="1">
      <c r="A4" s="165"/>
      <c r="B4" s="163"/>
      <c r="C4" s="165"/>
      <c r="D4" s="165"/>
      <c r="E4" s="163"/>
      <c r="F4" s="165"/>
      <c r="G4" s="163"/>
    </row>
    <row r="5" spans="1:7" ht="14.4" customHeight="1">
      <c r="A5" s="166" t="s">
        <v>30</v>
      </c>
      <c r="B5" s="117"/>
      <c r="C5" s="118" t="s">
        <v>7</v>
      </c>
      <c r="D5" s="119"/>
      <c r="E5" s="119"/>
      <c r="F5" s="119"/>
      <c r="G5" s="120">
        <f>SUM(G6:G12)</f>
        <v>0</v>
      </c>
    </row>
    <row r="6" spans="1:7">
      <c r="A6" s="167"/>
      <c r="B6" s="76"/>
      <c r="C6" s="6" t="s">
        <v>72</v>
      </c>
      <c r="D6" s="7" t="s">
        <v>9</v>
      </c>
      <c r="E6" s="100">
        <v>25</v>
      </c>
      <c r="F6" s="62"/>
      <c r="G6" s="15">
        <f>F6*E6</f>
        <v>0</v>
      </c>
    </row>
    <row r="7" spans="1:7">
      <c r="A7" s="167"/>
      <c r="B7" s="76"/>
      <c r="C7" s="6" t="s">
        <v>73</v>
      </c>
      <c r="D7" s="7" t="s">
        <v>9</v>
      </c>
      <c r="E7" s="100">
        <v>25</v>
      </c>
      <c r="F7" s="62"/>
      <c r="G7" s="15">
        <f>F7*E7</f>
        <v>0</v>
      </c>
    </row>
    <row r="8" spans="1:7">
      <c r="A8" s="167"/>
      <c r="B8" s="76"/>
      <c r="C8" s="86" t="s">
        <v>62</v>
      </c>
      <c r="D8" s="7" t="s">
        <v>8</v>
      </c>
      <c r="E8" s="100">
        <v>1</v>
      </c>
      <c r="F8" s="8"/>
      <c r="G8" s="15">
        <f>F8*E8</f>
        <v>0</v>
      </c>
    </row>
    <row r="9" spans="1:7">
      <c r="A9" s="167"/>
      <c r="B9" s="76"/>
      <c r="C9" s="63" t="s">
        <v>10</v>
      </c>
      <c r="D9" s="7" t="s">
        <v>9</v>
      </c>
      <c r="E9" s="100">
        <v>30</v>
      </c>
      <c r="F9" s="8"/>
      <c r="G9" s="15">
        <f>F9*E9</f>
        <v>0</v>
      </c>
    </row>
    <row r="10" spans="1:7">
      <c r="A10" s="167"/>
      <c r="B10" s="76"/>
      <c r="C10" s="6" t="s">
        <v>95</v>
      </c>
      <c r="D10" s="7" t="s">
        <v>9</v>
      </c>
      <c r="E10" s="100">
        <v>10</v>
      </c>
      <c r="F10" s="8"/>
      <c r="G10" s="15">
        <f>F10*E10</f>
        <v>0</v>
      </c>
    </row>
    <row r="11" spans="1:7">
      <c r="A11" s="167"/>
      <c r="B11" s="77"/>
      <c r="C11" s="3" t="s">
        <v>36</v>
      </c>
      <c r="D11" s="4" t="s">
        <v>11</v>
      </c>
      <c r="E11" s="103"/>
      <c r="F11" s="12">
        <f>E11/100*SUM(G6:G10)</f>
        <v>0</v>
      </c>
      <c r="G11" s="13">
        <f>F11</f>
        <v>0</v>
      </c>
    </row>
    <row r="12" spans="1:7">
      <c r="A12" s="167"/>
      <c r="B12" s="107"/>
      <c r="C12" s="104" t="s">
        <v>12</v>
      </c>
      <c r="D12" s="105" t="s">
        <v>11</v>
      </c>
      <c r="E12" s="106"/>
      <c r="F12" s="12">
        <f>E12/100*SUM(G6:G10)</f>
        <v>0</v>
      </c>
      <c r="G12" s="13">
        <f>F12</f>
        <v>0</v>
      </c>
    </row>
    <row r="13" spans="1:7">
      <c r="A13" s="167"/>
      <c r="B13" s="121"/>
      <c r="C13" s="122" t="s">
        <v>14</v>
      </c>
      <c r="D13" s="123"/>
      <c r="E13" s="123"/>
      <c r="F13" s="123"/>
      <c r="G13" s="124">
        <f>SUM(G14:G16)</f>
        <v>0</v>
      </c>
    </row>
    <row r="14" spans="1:7">
      <c r="A14" s="167"/>
      <c r="B14" s="77"/>
      <c r="C14" s="6" t="s">
        <v>37</v>
      </c>
      <c r="D14" s="7" t="s">
        <v>9</v>
      </c>
      <c r="E14" s="100">
        <f>E6+E7</f>
        <v>50</v>
      </c>
      <c r="F14" s="14"/>
      <c r="G14" s="15">
        <f>F14*E14</f>
        <v>0</v>
      </c>
    </row>
    <row r="15" spans="1:7">
      <c r="A15" s="167"/>
      <c r="B15" s="76"/>
      <c r="C15" s="86" t="s">
        <v>64</v>
      </c>
      <c r="D15" s="7" t="s">
        <v>8</v>
      </c>
      <c r="E15" s="100">
        <v>1</v>
      </c>
      <c r="F15" s="101"/>
      <c r="G15" s="15">
        <f>F15*E15</f>
        <v>0</v>
      </c>
    </row>
    <row r="16" spans="1:7">
      <c r="A16" s="167"/>
      <c r="B16" s="76"/>
      <c r="C16" s="86" t="s">
        <v>76</v>
      </c>
      <c r="D16" s="7" t="s">
        <v>8</v>
      </c>
      <c r="E16" s="100">
        <v>1</v>
      </c>
      <c r="F16" s="101"/>
      <c r="G16" s="15">
        <f>F16*E16</f>
        <v>0</v>
      </c>
    </row>
    <row r="17" spans="1:7" ht="15" thickBot="1">
      <c r="A17" s="168"/>
      <c r="B17" s="108"/>
      <c r="C17" s="109" t="s">
        <v>38</v>
      </c>
      <c r="D17" s="110"/>
      <c r="E17" s="111"/>
      <c r="F17" s="112"/>
      <c r="G17" s="113">
        <f>SUM(G5,G13)</f>
        <v>0</v>
      </c>
    </row>
    <row r="18" spans="1:7" ht="14.4" customHeight="1">
      <c r="A18" s="166" t="s">
        <v>31</v>
      </c>
      <c r="B18" s="117"/>
      <c r="C18" s="118" t="s">
        <v>7</v>
      </c>
      <c r="D18" s="119"/>
      <c r="E18" s="119"/>
      <c r="F18" s="119"/>
      <c r="G18" s="120">
        <f>SUM(G19:G20)</f>
        <v>0</v>
      </c>
    </row>
    <row r="19" spans="1:7">
      <c r="A19" s="167"/>
      <c r="B19" s="76"/>
      <c r="C19" s="64" t="s">
        <v>63</v>
      </c>
      <c r="D19" s="4" t="s">
        <v>15</v>
      </c>
      <c r="E19" s="72">
        <v>1</v>
      </c>
      <c r="F19" s="5"/>
      <c r="G19" s="66">
        <f>F19*E19</f>
        <v>0</v>
      </c>
    </row>
    <row r="20" spans="1:7">
      <c r="A20" s="167"/>
      <c r="B20" s="77"/>
      <c r="C20" s="3" t="s">
        <v>39</v>
      </c>
      <c r="D20" s="4" t="s">
        <v>11</v>
      </c>
      <c r="E20" s="103"/>
      <c r="F20" s="12">
        <f>E20/100*(SUM(G19))</f>
        <v>0</v>
      </c>
      <c r="G20" s="66">
        <f>F20</f>
        <v>0</v>
      </c>
    </row>
    <row r="21" spans="1:7">
      <c r="A21" s="167"/>
      <c r="B21" s="121"/>
      <c r="C21" s="122" t="s">
        <v>13</v>
      </c>
      <c r="D21" s="123"/>
      <c r="E21" s="123"/>
      <c r="F21" s="123"/>
      <c r="G21" s="124">
        <f>SUM(G22:G22)</f>
        <v>0</v>
      </c>
    </row>
    <row r="22" spans="1:7">
      <c r="A22" s="167"/>
      <c r="B22" s="76"/>
      <c r="C22" s="64" t="s">
        <v>77</v>
      </c>
      <c r="D22" s="4" t="s">
        <v>15</v>
      </c>
      <c r="E22" s="72">
        <f>E19</f>
        <v>1</v>
      </c>
      <c r="F22" s="65"/>
      <c r="G22" s="67">
        <f>F22*E22</f>
        <v>0</v>
      </c>
    </row>
    <row r="23" spans="1:7" ht="15" thickBot="1">
      <c r="A23" s="168"/>
      <c r="B23" s="108"/>
      <c r="C23" s="109" t="s">
        <v>40</v>
      </c>
      <c r="D23" s="110"/>
      <c r="E23" s="110"/>
      <c r="F23" s="114"/>
      <c r="G23" s="115">
        <f>G18+G21</f>
        <v>0</v>
      </c>
    </row>
    <row r="24" spans="1:7" ht="17.399999999999999" customHeight="1">
      <c r="A24" s="166" t="s">
        <v>68</v>
      </c>
      <c r="B24" s="125"/>
      <c r="C24" s="126" t="s">
        <v>7</v>
      </c>
      <c r="D24" s="127"/>
      <c r="E24" s="127"/>
      <c r="F24" s="128"/>
      <c r="G24" s="129">
        <f>SUM(G25:G29)</f>
        <v>0</v>
      </c>
    </row>
    <row r="25" spans="1:7" ht="14.4" customHeight="1">
      <c r="A25" s="167"/>
      <c r="B25" s="144"/>
      <c r="C25" s="3" t="s">
        <v>84</v>
      </c>
      <c r="D25" s="4" t="s">
        <v>8</v>
      </c>
      <c r="E25" s="72">
        <v>1</v>
      </c>
      <c r="F25" s="5"/>
      <c r="G25" s="66">
        <f>F25*E25</f>
        <v>0</v>
      </c>
    </row>
    <row r="26" spans="1:7">
      <c r="A26" s="167"/>
      <c r="B26" s="144"/>
      <c r="C26" s="3" t="s">
        <v>85</v>
      </c>
      <c r="D26" s="4" t="s">
        <v>8</v>
      </c>
      <c r="E26" s="72">
        <v>7</v>
      </c>
      <c r="F26" s="5"/>
      <c r="G26" s="66">
        <f t="shared" ref="G26:G28" si="0">F26*E26</f>
        <v>0</v>
      </c>
    </row>
    <row r="27" spans="1:7">
      <c r="A27" s="167"/>
      <c r="B27" s="76" t="s">
        <v>41</v>
      </c>
      <c r="C27" s="3" t="s">
        <v>93</v>
      </c>
      <c r="D27" s="4" t="s">
        <v>8</v>
      </c>
      <c r="E27" s="72">
        <v>7</v>
      </c>
      <c r="F27" s="87"/>
      <c r="G27" s="66">
        <f t="shared" si="0"/>
        <v>0</v>
      </c>
    </row>
    <row r="28" spans="1:7">
      <c r="A28" s="167"/>
      <c r="B28" s="76"/>
      <c r="C28" s="3" t="s">
        <v>86</v>
      </c>
      <c r="D28" s="4" t="s">
        <v>8</v>
      </c>
      <c r="E28" s="72">
        <v>1</v>
      </c>
      <c r="F28" s="87"/>
      <c r="G28" s="66">
        <f t="shared" si="0"/>
        <v>0</v>
      </c>
    </row>
    <row r="29" spans="1:7">
      <c r="A29" s="167"/>
      <c r="B29" s="76"/>
      <c r="C29" s="3" t="s">
        <v>39</v>
      </c>
      <c r="D29" s="4" t="s">
        <v>11</v>
      </c>
      <c r="E29" s="103"/>
      <c r="F29" s="12">
        <f>E29/100*(SUM(G25:G28))</f>
        <v>0</v>
      </c>
      <c r="G29" s="66">
        <f>F29</f>
        <v>0</v>
      </c>
    </row>
    <row r="30" spans="1:7">
      <c r="A30" s="167"/>
      <c r="B30" s="121"/>
      <c r="C30" s="122" t="s">
        <v>14</v>
      </c>
      <c r="D30" s="123"/>
      <c r="E30" s="123"/>
      <c r="F30" s="123"/>
      <c r="G30" s="124">
        <f>SUM(G31:G33)</f>
        <v>0</v>
      </c>
    </row>
    <row r="31" spans="1:7">
      <c r="A31" s="167"/>
      <c r="B31" s="76"/>
      <c r="C31" s="3" t="s">
        <v>71</v>
      </c>
      <c r="D31" s="4" t="s">
        <v>8</v>
      </c>
      <c r="E31" s="72">
        <f>E25</f>
        <v>1</v>
      </c>
      <c r="F31" s="5"/>
      <c r="G31" s="66">
        <f>F31*E31</f>
        <v>0</v>
      </c>
    </row>
    <row r="32" spans="1:7">
      <c r="A32" s="167"/>
      <c r="B32" s="76"/>
      <c r="C32" s="3" t="s">
        <v>42</v>
      </c>
      <c r="D32" s="4" t="s">
        <v>8</v>
      </c>
      <c r="E32" s="72">
        <f>E26</f>
        <v>7</v>
      </c>
      <c r="F32" s="5"/>
      <c r="G32" s="66">
        <f t="shared" ref="G32:G33" si="1">F32*E32</f>
        <v>0</v>
      </c>
    </row>
    <row r="33" spans="1:7">
      <c r="A33" s="167"/>
      <c r="B33" s="76"/>
      <c r="C33" s="3" t="s">
        <v>80</v>
      </c>
      <c r="D33" s="4" t="s">
        <v>8</v>
      </c>
      <c r="E33" s="102">
        <v>7</v>
      </c>
      <c r="F33" s="5"/>
      <c r="G33" s="66">
        <f t="shared" si="1"/>
        <v>0</v>
      </c>
    </row>
    <row r="34" spans="1:7" ht="15" thickBot="1">
      <c r="A34" s="168"/>
      <c r="B34" s="108"/>
      <c r="C34" s="109" t="s">
        <v>43</v>
      </c>
      <c r="D34" s="110"/>
      <c r="E34" s="110"/>
      <c r="F34" s="114"/>
      <c r="G34" s="115">
        <f>SUM(G24,G30)</f>
        <v>0</v>
      </c>
    </row>
    <row r="35" spans="1:7">
      <c r="A35" s="166" t="s">
        <v>29</v>
      </c>
      <c r="B35" s="125"/>
      <c r="C35" s="126" t="s">
        <v>7</v>
      </c>
      <c r="D35" s="127"/>
      <c r="E35" s="127"/>
      <c r="F35" s="128"/>
      <c r="G35" s="129">
        <f>SUM(G36:G40)</f>
        <v>0</v>
      </c>
    </row>
    <row r="36" spans="1:7">
      <c r="A36" s="167"/>
      <c r="B36" s="76"/>
      <c r="C36" s="6" t="s">
        <v>74</v>
      </c>
      <c r="D36" s="7" t="s">
        <v>9</v>
      </c>
      <c r="E36" s="100">
        <v>20</v>
      </c>
      <c r="F36" s="62"/>
      <c r="G36" s="15">
        <f>F36*E36</f>
        <v>0</v>
      </c>
    </row>
    <row r="37" spans="1:7">
      <c r="A37" s="167"/>
      <c r="B37" s="76"/>
      <c r="C37" s="6" t="s">
        <v>75</v>
      </c>
      <c r="D37" s="7" t="s">
        <v>9</v>
      </c>
      <c r="E37" s="100">
        <v>20</v>
      </c>
      <c r="F37" s="62"/>
      <c r="G37" s="15">
        <f>F37*E37</f>
        <v>0</v>
      </c>
    </row>
    <row r="38" spans="1:7">
      <c r="A38" s="167"/>
      <c r="B38" s="76"/>
      <c r="C38" s="86" t="s">
        <v>79</v>
      </c>
      <c r="D38" s="7" t="s">
        <v>8</v>
      </c>
      <c r="E38" s="100">
        <v>1</v>
      </c>
      <c r="F38" s="8"/>
      <c r="G38" s="15">
        <f>F38*E38</f>
        <v>0</v>
      </c>
    </row>
    <row r="39" spans="1:7">
      <c r="A39" s="167"/>
      <c r="B39" s="77"/>
      <c r="C39" s="3" t="s">
        <v>36</v>
      </c>
      <c r="D39" s="4" t="s">
        <v>11</v>
      </c>
      <c r="E39" s="103"/>
      <c r="F39" s="12">
        <f>E39/100*(SUM(G36:G38))</f>
        <v>0</v>
      </c>
      <c r="G39" s="13">
        <f>F39</f>
        <v>0</v>
      </c>
    </row>
    <row r="40" spans="1:7">
      <c r="A40" s="167"/>
      <c r="B40" s="107"/>
      <c r="C40" s="104" t="s">
        <v>12</v>
      </c>
      <c r="D40" s="105" t="s">
        <v>11</v>
      </c>
      <c r="E40" s="106"/>
      <c r="F40" s="12">
        <f>E40/100*(SUM(G36:G38))</f>
        <v>0</v>
      </c>
      <c r="G40" s="13">
        <f>F40</f>
        <v>0</v>
      </c>
    </row>
    <row r="41" spans="1:7">
      <c r="A41" s="167"/>
      <c r="B41" s="130"/>
      <c r="C41" s="131" t="s">
        <v>13</v>
      </c>
      <c r="D41" s="132"/>
      <c r="E41" s="132"/>
      <c r="F41" s="133"/>
      <c r="G41" s="134">
        <f>SUM(G42:G44)</f>
        <v>0</v>
      </c>
    </row>
    <row r="42" spans="1:7">
      <c r="A42" s="167"/>
      <c r="B42" s="77"/>
      <c r="C42" s="6" t="s">
        <v>78</v>
      </c>
      <c r="D42" s="7" t="s">
        <v>9</v>
      </c>
      <c r="E42" s="100">
        <f>E36+E37</f>
        <v>40</v>
      </c>
      <c r="F42" s="14"/>
      <c r="G42" s="15">
        <f>F42*E42</f>
        <v>0</v>
      </c>
    </row>
    <row r="43" spans="1:7">
      <c r="A43" s="167"/>
      <c r="B43" s="76"/>
      <c r="C43" s="86" t="s">
        <v>81</v>
      </c>
      <c r="D43" s="7" t="s">
        <v>8</v>
      </c>
      <c r="E43" s="100">
        <v>1</v>
      </c>
      <c r="F43" s="101"/>
      <c r="G43" s="15">
        <f>F43*E43</f>
        <v>0</v>
      </c>
    </row>
    <row r="44" spans="1:7">
      <c r="A44" s="167"/>
      <c r="B44" s="76"/>
      <c r="C44" s="6" t="s">
        <v>76</v>
      </c>
      <c r="D44" s="7" t="s">
        <v>15</v>
      </c>
      <c r="E44" s="100">
        <v>1</v>
      </c>
      <c r="F44" s="101"/>
      <c r="G44" s="15">
        <f>F44*E44</f>
        <v>0</v>
      </c>
    </row>
    <row r="45" spans="1:7" ht="15" thickBot="1">
      <c r="A45" s="168"/>
      <c r="B45" s="108"/>
      <c r="C45" s="109" t="s">
        <v>16</v>
      </c>
      <c r="D45" s="110"/>
      <c r="E45" s="111"/>
      <c r="F45" s="112"/>
      <c r="G45" s="113">
        <f>G35+G41</f>
        <v>0</v>
      </c>
    </row>
  </sheetData>
  <mergeCells count="11">
    <mergeCell ref="A35:A45"/>
    <mergeCell ref="A24:A34"/>
    <mergeCell ref="A18:A23"/>
    <mergeCell ref="A5:A17"/>
    <mergeCell ref="F1:F4"/>
    <mergeCell ref="G1:G4"/>
    <mergeCell ref="A1:A4"/>
    <mergeCell ref="B1:B4"/>
    <mergeCell ref="C1:C4"/>
    <mergeCell ref="D1:D4"/>
    <mergeCell ref="E1:E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I19" sqref="I19"/>
    </sheetView>
  </sheetViews>
  <sheetFormatPr defaultRowHeight="14.4"/>
  <cols>
    <col min="1" max="1" width="23.88671875" customWidth="1"/>
    <col min="2" max="2" width="19" customWidth="1"/>
    <col min="3" max="3" width="78.109375" customWidth="1"/>
    <col min="6" max="6" width="16.109375" customWidth="1"/>
    <col min="7" max="7" width="18" customWidth="1"/>
  </cols>
  <sheetData>
    <row r="1" spans="1:7">
      <c r="A1" s="164" t="s">
        <v>70</v>
      </c>
      <c r="B1" s="162" t="s">
        <v>1</v>
      </c>
      <c r="C1" s="164" t="s">
        <v>2</v>
      </c>
      <c r="D1" s="164" t="s">
        <v>3</v>
      </c>
      <c r="E1" s="162" t="s">
        <v>4</v>
      </c>
      <c r="F1" s="164" t="s">
        <v>5</v>
      </c>
      <c r="G1" s="162" t="s">
        <v>6</v>
      </c>
    </row>
    <row r="2" spans="1:7">
      <c r="A2" s="165"/>
      <c r="B2" s="163"/>
      <c r="C2" s="165"/>
      <c r="D2" s="165"/>
      <c r="E2" s="163"/>
      <c r="F2" s="165"/>
      <c r="G2" s="163"/>
    </row>
    <row r="3" spans="1:7">
      <c r="A3" s="165"/>
      <c r="B3" s="163"/>
      <c r="C3" s="165"/>
      <c r="D3" s="165"/>
      <c r="E3" s="163"/>
      <c r="F3" s="165"/>
      <c r="G3" s="163"/>
    </row>
    <row r="4" spans="1:7" ht="15" thickBot="1">
      <c r="A4" s="165"/>
      <c r="B4" s="163"/>
      <c r="C4" s="165"/>
      <c r="D4" s="165"/>
      <c r="E4" s="163"/>
      <c r="F4" s="165"/>
      <c r="G4" s="163"/>
    </row>
    <row r="5" spans="1:7" ht="14.4" customHeight="1">
      <c r="A5" s="166" t="s">
        <v>30</v>
      </c>
      <c r="B5" s="117"/>
      <c r="C5" s="118" t="s">
        <v>7</v>
      </c>
      <c r="D5" s="119"/>
      <c r="E5" s="119"/>
      <c r="F5" s="119"/>
      <c r="G5" s="120">
        <f>SUM(G6:G12)</f>
        <v>0</v>
      </c>
    </row>
    <row r="6" spans="1:7">
      <c r="A6" s="167"/>
      <c r="B6" s="76"/>
      <c r="C6" s="6" t="s">
        <v>72</v>
      </c>
      <c r="D6" s="7" t="s">
        <v>9</v>
      </c>
      <c r="E6" s="100">
        <v>25</v>
      </c>
      <c r="F6" s="62"/>
      <c r="G6" s="15">
        <f>F6*E6</f>
        <v>0</v>
      </c>
    </row>
    <row r="7" spans="1:7">
      <c r="A7" s="167"/>
      <c r="B7" s="76"/>
      <c r="C7" s="6" t="s">
        <v>73</v>
      </c>
      <c r="D7" s="7" t="s">
        <v>9</v>
      </c>
      <c r="E7" s="100">
        <v>25</v>
      </c>
      <c r="F7" s="62"/>
      <c r="G7" s="15">
        <f>F7*E7</f>
        <v>0</v>
      </c>
    </row>
    <row r="8" spans="1:7">
      <c r="A8" s="167"/>
      <c r="B8" s="76"/>
      <c r="C8" s="86" t="s">
        <v>62</v>
      </c>
      <c r="D8" s="7" t="s">
        <v>8</v>
      </c>
      <c r="E8" s="100">
        <v>1</v>
      </c>
      <c r="F8" s="8"/>
      <c r="G8" s="15">
        <f>F8*E8</f>
        <v>0</v>
      </c>
    </row>
    <row r="9" spans="1:7">
      <c r="A9" s="167"/>
      <c r="B9" s="76"/>
      <c r="C9" s="63" t="s">
        <v>10</v>
      </c>
      <c r="D9" s="7" t="s">
        <v>9</v>
      </c>
      <c r="E9" s="100">
        <v>30</v>
      </c>
      <c r="F9" s="8"/>
      <c r="G9" s="15">
        <f t="shared" ref="G9:G10" si="0">F9*E9</f>
        <v>0</v>
      </c>
    </row>
    <row r="10" spans="1:7">
      <c r="A10" s="167"/>
      <c r="B10" s="76"/>
      <c r="C10" s="6" t="s">
        <v>95</v>
      </c>
      <c r="D10" s="7" t="s">
        <v>9</v>
      </c>
      <c r="E10" s="100">
        <v>10</v>
      </c>
      <c r="F10" s="8"/>
      <c r="G10" s="15">
        <f t="shared" si="0"/>
        <v>0</v>
      </c>
    </row>
    <row r="11" spans="1:7">
      <c r="A11" s="167"/>
      <c r="B11" s="77"/>
      <c r="C11" s="3" t="s">
        <v>36</v>
      </c>
      <c r="D11" s="4" t="s">
        <v>11</v>
      </c>
      <c r="E11" s="103"/>
      <c r="F11" s="12">
        <f>E11/100*SUM(G6:G10)</f>
        <v>0</v>
      </c>
      <c r="G11" s="13">
        <f>F11</f>
        <v>0</v>
      </c>
    </row>
    <row r="12" spans="1:7">
      <c r="A12" s="167"/>
      <c r="B12" s="107"/>
      <c r="C12" s="104" t="s">
        <v>12</v>
      </c>
      <c r="D12" s="105" t="s">
        <v>11</v>
      </c>
      <c r="E12" s="106"/>
      <c r="F12" s="12">
        <f>E12/100*SUM(G6:G10)</f>
        <v>0</v>
      </c>
      <c r="G12" s="13">
        <f>F12</f>
        <v>0</v>
      </c>
    </row>
    <row r="13" spans="1:7">
      <c r="A13" s="167"/>
      <c r="B13" s="121"/>
      <c r="C13" s="122" t="s">
        <v>14</v>
      </c>
      <c r="D13" s="123"/>
      <c r="E13" s="123"/>
      <c r="F13" s="123"/>
      <c r="G13" s="124">
        <f>SUM(G14:G16)</f>
        <v>0</v>
      </c>
    </row>
    <row r="14" spans="1:7">
      <c r="A14" s="167"/>
      <c r="B14" s="77"/>
      <c r="C14" s="6" t="s">
        <v>37</v>
      </c>
      <c r="D14" s="7" t="s">
        <v>9</v>
      </c>
      <c r="E14" s="100">
        <f>E6+E7</f>
        <v>50</v>
      </c>
      <c r="F14" s="14"/>
      <c r="G14" s="15">
        <f>F14*E14</f>
        <v>0</v>
      </c>
    </row>
    <row r="15" spans="1:7">
      <c r="A15" s="167"/>
      <c r="B15" s="76"/>
      <c r="C15" s="86" t="s">
        <v>64</v>
      </c>
      <c r="D15" s="7" t="s">
        <v>8</v>
      </c>
      <c r="E15" s="100">
        <v>1</v>
      </c>
      <c r="F15" s="101"/>
      <c r="G15" s="15">
        <f>F15*E15</f>
        <v>0</v>
      </c>
    </row>
    <row r="16" spans="1:7">
      <c r="A16" s="167"/>
      <c r="B16" s="76"/>
      <c r="C16" s="86" t="s">
        <v>76</v>
      </c>
      <c r="D16" s="7" t="s">
        <v>8</v>
      </c>
      <c r="E16" s="100">
        <v>1</v>
      </c>
      <c r="F16" s="101"/>
      <c r="G16" s="15">
        <f>F16*E16</f>
        <v>0</v>
      </c>
    </row>
    <row r="17" spans="1:7" ht="15" thickBot="1">
      <c r="A17" s="168"/>
      <c r="B17" s="108"/>
      <c r="C17" s="109" t="s">
        <v>38</v>
      </c>
      <c r="D17" s="110"/>
      <c r="E17" s="111"/>
      <c r="F17" s="112"/>
      <c r="G17" s="113">
        <f>SUM(G5,G13)</f>
        <v>0</v>
      </c>
    </row>
    <row r="18" spans="1:7" ht="14.4" customHeight="1">
      <c r="A18" s="166" t="s">
        <v>31</v>
      </c>
      <c r="B18" s="117"/>
      <c r="C18" s="118" t="s">
        <v>7</v>
      </c>
      <c r="D18" s="119"/>
      <c r="E18" s="119"/>
      <c r="F18" s="119"/>
      <c r="G18" s="120">
        <f>SUM(G19:G20)</f>
        <v>0</v>
      </c>
    </row>
    <row r="19" spans="1:7">
      <c r="A19" s="167"/>
      <c r="B19" s="76"/>
      <c r="C19" s="64" t="s">
        <v>63</v>
      </c>
      <c r="D19" s="4" t="s">
        <v>15</v>
      </c>
      <c r="E19" s="72">
        <v>1</v>
      </c>
      <c r="F19" s="5"/>
      <c r="G19" s="66">
        <f>F19*E19</f>
        <v>0</v>
      </c>
    </row>
    <row r="20" spans="1:7">
      <c r="A20" s="167"/>
      <c r="B20" s="77"/>
      <c r="C20" s="3" t="s">
        <v>39</v>
      </c>
      <c r="D20" s="4" t="s">
        <v>11</v>
      </c>
      <c r="E20" s="103"/>
      <c r="F20" s="12">
        <f>E20/100*(SUM(G19))</f>
        <v>0</v>
      </c>
      <c r="G20" s="66">
        <f>F20</f>
        <v>0</v>
      </c>
    </row>
    <row r="21" spans="1:7">
      <c r="A21" s="167"/>
      <c r="B21" s="121"/>
      <c r="C21" s="122" t="s">
        <v>13</v>
      </c>
      <c r="D21" s="123"/>
      <c r="E21" s="123"/>
      <c r="F21" s="123"/>
      <c r="G21" s="124">
        <f>SUM(G22:G22)</f>
        <v>0</v>
      </c>
    </row>
    <row r="22" spans="1:7">
      <c r="A22" s="167"/>
      <c r="B22" s="76"/>
      <c r="C22" s="64" t="s">
        <v>77</v>
      </c>
      <c r="D22" s="4" t="s">
        <v>15</v>
      </c>
      <c r="E22" s="72">
        <f>E19</f>
        <v>1</v>
      </c>
      <c r="F22" s="65"/>
      <c r="G22" s="67">
        <f>F22*E22</f>
        <v>0</v>
      </c>
    </row>
    <row r="23" spans="1:7" ht="15" thickBot="1">
      <c r="A23" s="168"/>
      <c r="B23" s="108"/>
      <c r="C23" s="109" t="s">
        <v>40</v>
      </c>
      <c r="D23" s="110"/>
      <c r="E23" s="110"/>
      <c r="F23" s="114"/>
      <c r="G23" s="115">
        <f>G18+G21</f>
        <v>0</v>
      </c>
    </row>
    <row r="24" spans="1:7" ht="16.2" customHeight="1">
      <c r="A24" s="166" t="s">
        <v>68</v>
      </c>
      <c r="B24" s="125"/>
      <c r="C24" s="126" t="s">
        <v>7</v>
      </c>
      <c r="D24" s="127"/>
      <c r="E24" s="127"/>
      <c r="F24" s="128"/>
      <c r="G24" s="129">
        <f>SUM(G25:G30)</f>
        <v>0</v>
      </c>
    </row>
    <row r="25" spans="1:7" ht="14.4" customHeight="1">
      <c r="A25" s="167"/>
      <c r="B25" s="144"/>
      <c r="C25" s="3" t="s">
        <v>87</v>
      </c>
      <c r="D25" s="4" t="s">
        <v>8</v>
      </c>
      <c r="E25" s="72">
        <v>1</v>
      </c>
      <c r="F25" s="5"/>
      <c r="G25" s="66">
        <f>F25*E25</f>
        <v>0</v>
      </c>
    </row>
    <row r="26" spans="1:7">
      <c r="A26" s="167"/>
      <c r="B26" s="144"/>
      <c r="C26" s="3" t="s">
        <v>88</v>
      </c>
      <c r="D26" s="4" t="s">
        <v>8</v>
      </c>
      <c r="E26" s="72">
        <v>1</v>
      </c>
      <c r="F26" s="5"/>
      <c r="G26" s="66">
        <f>F26*E26</f>
        <v>0</v>
      </c>
    </row>
    <row r="27" spans="1:7">
      <c r="A27" s="167"/>
      <c r="B27" s="76"/>
      <c r="C27" s="3" t="s">
        <v>85</v>
      </c>
      <c r="D27" s="4" t="s">
        <v>8</v>
      </c>
      <c r="E27" s="72">
        <v>11</v>
      </c>
      <c r="F27" s="5"/>
      <c r="G27" s="66">
        <f t="shared" ref="G27:G29" si="1">F27*E27</f>
        <v>0</v>
      </c>
    </row>
    <row r="28" spans="1:7">
      <c r="A28" s="167"/>
      <c r="B28" s="76" t="s">
        <v>41</v>
      </c>
      <c r="C28" s="3" t="s">
        <v>94</v>
      </c>
      <c r="D28" s="4" t="s">
        <v>8</v>
      </c>
      <c r="E28" s="72">
        <v>11</v>
      </c>
      <c r="F28" s="87"/>
      <c r="G28" s="66">
        <f t="shared" si="1"/>
        <v>0</v>
      </c>
    </row>
    <row r="29" spans="1:7">
      <c r="A29" s="167"/>
      <c r="B29" s="76"/>
      <c r="C29" s="3" t="s">
        <v>86</v>
      </c>
      <c r="D29" s="4" t="s">
        <v>8</v>
      </c>
      <c r="E29" s="72">
        <v>1</v>
      </c>
      <c r="F29" s="87"/>
      <c r="G29" s="66">
        <f t="shared" si="1"/>
        <v>0</v>
      </c>
    </row>
    <row r="30" spans="1:7">
      <c r="A30" s="167"/>
      <c r="B30" s="76"/>
      <c r="C30" s="3" t="s">
        <v>39</v>
      </c>
      <c r="D30" s="4" t="s">
        <v>11</v>
      </c>
      <c r="E30" s="103"/>
      <c r="F30" s="12">
        <f>E30/100*(SUM(G25:G29))</f>
        <v>0</v>
      </c>
      <c r="G30" s="66">
        <f>F30</f>
        <v>0</v>
      </c>
    </row>
    <row r="31" spans="1:7">
      <c r="A31" s="167"/>
      <c r="B31" s="121"/>
      <c r="C31" s="122" t="s">
        <v>14</v>
      </c>
      <c r="D31" s="123"/>
      <c r="E31" s="123"/>
      <c r="F31" s="123"/>
      <c r="G31" s="124">
        <f>SUM(G32:G34)</f>
        <v>0</v>
      </c>
    </row>
    <row r="32" spans="1:7">
      <c r="A32" s="167"/>
      <c r="B32" s="76"/>
      <c r="C32" s="3" t="s">
        <v>71</v>
      </c>
      <c r="D32" s="4" t="s">
        <v>8</v>
      </c>
      <c r="E32" s="72">
        <f>E25</f>
        <v>1</v>
      </c>
      <c r="F32" s="5"/>
      <c r="G32" s="66">
        <f>F32*E32</f>
        <v>0</v>
      </c>
    </row>
    <row r="33" spans="1:7">
      <c r="A33" s="167"/>
      <c r="B33" s="76"/>
      <c r="C33" s="3" t="s">
        <v>42</v>
      </c>
      <c r="D33" s="4" t="s">
        <v>8</v>
      </c>
      <c r="E33" s="72">
        <f>E27</f>
        <v>11</v>
      </c>
      <c r="F33" s="5"/>
      <c r="G33" s="66">
        <f t="shared" ref="G33:G34" si="2">F33*E33</f>
        <v>0</v>
      </c>
    </row>
    <row r="34" spans="1:7">
      <c r="A34" s="167"/>
      <c r="B34" s="76"/>
      <c r="C34" s="3" t="s">
        <v>80</v>
      </c>
      <c r="D34" s="4" t="s">
        <v>8</v>
      </c>
      <c r="E34" s="102">
        <v>11</v>
      </c>
      <c r="F34" s="5"/>
      <c r="G34" s="66">
        <f t="shared" si="2"/>
        <v>0</v>
      </c>
    </row>
    <row r="35" spans="1:7" ht="15" thickBot="1">
      <c r="A35" s="168"/>
      <c r="B35" s="108"/>
      <c r="C35" s="109" t="s">
        <v>43</v>
      </c>
      <c r="D35" s="110"/>
      <c r="E35" s="110"/>
      <c r="F35" s="114"/>
      <c r="G35" s="115">
        <f>SUM(G24,G31)</f>
        <v>0</v>
      </c>
    </row>
    <row r="36" spans="1:7">
      <c r="A36" s="166" t="s">
        <v>29</v>
      </c>
      <c r="B36" s="125"/>
      <c r="C36" s="126" t="s">
        <v>7</v>
      </c>
      <c r="D36" s="127"/>
      <c r="E36" s="127"/>
      <c r="F36" s="128"/>
      <c r="G36" s="129">
        <f>SUM(G37:G41)</f>
        <v>0</v>
      </c>
    </row>
    <row r="37" spans="1:7">
      <c r="A37" s="167"/>
      <c r="B37" s="76"/>
      <c r="C37" s="6" t="s">
        <v>74</v>
      </c>
      <c r="D37" s="7" t="s">
        <v>9</v>
      </c>
      <c r="E37" s="100">
        <v>20</v>
      </c>
      <c r="F37" s="62"/>
      <c r="G37" s="15">
        <f>F37*E37</f>
        <v>0</v>
      </c>
    </row>
    <row r="38" spans="1:7">
      <c r="A38" s="167"/>
      <c r="B38" s="76"/>
      <c r="C38" s="6" t="s">
        <v>75</v>
      </c>
      <c r="D38" s="7" t="s">
        <v>9</v>
      </c>
      <c r="E38" s="100">
        <v>20</v>
      </c>
      <c r="F38" s="62"/>
      <c r="G38" s="15">
        <f>F38*E38</f>
        <v>0</v>
      </c>
    </row>
    <row r="39" spans="1:7">
      <c r="A39" s="167"/>
      <c r="B39" s="76"/>
      <c r="C39" s="86" t="s">
        <v>79</v>
      </c>
      <c r="D39" s="7" t="s">
        <v>8</v>
      </c>
      <c r="E39" s="100">
        <v>1</v>
      </c>
      <c r="F39" s="8"/>
      <c r="G39" s="15">
        <f>F39*E39</f>
        <v>0</v>
      </c>
    </row>
    <row r="40" spans="1:7">
      <c r="A40" s="167"/>
      <c r="B40" s="77"/>
      <c r="C40" s="3" t="s">
        <v>36</v>
      </c>
      <c r="D40" s="4" t="s">
        <v>11</v>
      </c>
      <c r="E40" s="103"/>
      <c r="F40" s="12">
        <f>E40/100*(SUM(G37:G39))</f>
        <v>0</v>
      </c>
      <c r="G40" s="13">
        <f>F40</f>
        <v>0</v>
      </c>
    </row>
    <row r="41" spans="1:7">
      <c r="A41" s="167"/>
      <c r="B41" s="107"/>
      <c r="C41" s="104" t="s">
        <v>12</v>
      </c>
      <c r="D41" s="105" t="s">
        <v>11</v>
      </c>
      <c r="E41" s="106"/>
      <c r="F41" s="12">
        <f>E41/100*(SUM(G37:G39))</f>
        <v>0</v>
      </c>
      <c r="G41" s="13">
        <f>F41</f>
        <v>0</v>
      </c>
    </row>
    <row r="42" spans="1:7">
      <c r="A42" s="167"/>
      <c r="B42" s="130"/>
      <c r="C42" s="131" t="s">
        <v>13</v>
      </c>
      <c r="D42" s="132"/>
      <c r="E42" s="132"/>
      <c r="F42" s="133"/>
      <c r="G42" s="134">
        <f>SUM(G43:G45)</f>
        <v>0</v>
      </c>
    </row>
    <row r="43" spans="1:7">
      <c r="A43" s="167"/>
      <c r="B43" s="77"/>
      <c r="C43" s="6" t="s">
        <v>78</v>
      </c>
      <c r="D43" s="7" t="s">
        <v>9</v>
      </c>
      <c r="E43" s="100">
        <f>E37+E38</f>
        <v>40</v>
      </c>
      <c r="F43" s="14"/>
      <c r="G43" s="15">
        <f>F43*E43</f>
        <v>0</v>
      </c>
    </row>
    <row r="44" spans="1:7">
      <c r="A44" s="167"/>
      <c r="B44" s="76"/>
      <c r="C44" s="86" t="s">
        <v>81</v>
      </c>
      <c r="D44" s="7" t="s">
        <v>8</v>
      </c>
      <c r="E44" s="100">
        <v>1</v>
      </c>
      <c r="F44" s="101"/>
      <c r="G44" s="15">
        <f>F44*E44</f>
        <v>0</v>
      </c>
    </row>
    <row r="45" spans="1:7">
      <c r="A45" s="167"/>
      <c r="B45" s="76"/>
      <c r="C45" s="6" t="s">
        <v>76</v>
      </c>
      <c r="D45" s="7" t="s">
        <v>15</v>
      </c>
      <c r="E45" s="100">
        <v>1</v>
      </c>
      <c r="F45" s="101"/>
      <c r="G45" s="15">
        <f>F45*E45</f>
        <v>0</v>
      </c>
    </row>
    <row r="46" spans="1:7" ht="15" thickBot="1">
      <c r="A46" s="168"/>
      <c r="B46" s="108"/>
      <c r="C46" s="109" t="s">
        <v>16</v>
      </c>
      <c r="D46" s="110"/>
      <c r="E46" s="111"/>
      <c r="F46" s="112"/>
      <c r="G46" s="113">
        <f>G36+G42</f>
        <v>0</v>
      </c>
    </row>
  </sheetData>
  <mergeCells count="11">
    <mergeCell ref="A5:A17"/>
    <mergeCell ref="A18:A23"/>
    <mergeCell ref="A36:A46"/>
    <mergeCell ref="A24:A35"/>
    <mergeCell ref="A1:A4"/>
    <mergeCell ref="G1:G4"/>
    <mergeCell ref="B1:B4"/>
    <mergeCell ref="C1:C4"/>
    <mergeCell ref="D1:D4"/>
    <mergeCell ref="E1:E4"/>
    <mergeCell ref="F1:F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4" workbookViewId="0">
      <selection activeCell="C29" sqref="C29"/>
    </sheetView>
  </sheetViews>
  <sheetFormatPr defaultRowHeight="14.4"/>
  <cols>
    <col min="1" max="1" width="23.88671875" customWidth="1"/>
    <col min="2" max="2" width="19" customWidth="1"/>
    <col min="3" max="3" width="78.109375" customWidth="1"/>
    <col min="6" max="6" width="16.109375" customWidth="1"/>
    <col min="7" max="7" width="18" customWidth="1"/>
  </cols>
  <sheetData>
    <row r="1" spans="1:7">
      <c r="A1" s="164" t="s">
        <v>82</v>
      </c>
      <c r="B1" s="162" t="s">
        <v>1</v>
      </c>
      <c r="C1" s="164" t="s">
        <v>2</v>
      </c>
      <c r="D1" s="164" t="s">
        <v>3</v>
      </c>
      <c r="E1" s="162" t="s">
        <v>4</v>
      </c>
      <c r="F1" s="164" t="s">
        <v>5</v>
      </c>
      <c r="G1" s="162" t="s">
        <v>6</v>
      </c>
    </row>
    <row r="2" spans="1:7">
      <c r="A2" s="165"/>
      <c r="B2" s="163"/>
      <c r="C2" s="165"/>
      <c r="D2" s="165"/>
      <c r="E2" s="163"/>
      <c r="F2" s="165"/>
      <c r="G2" s="163"/>
    </row>
    <row r="3" spans="1:7">
      <c r="A3" s="165"/>
      <c r="B3" s="163"/>
      <c r="C3" s="165"/>
      <c r="D3" s="165"/>
      <c r="E3" s="163"/>
      <c r="F3" s="165"/>
      <c r="G3" s="163"/>
    </row>
    <row r="4" spans="1:7" ht="15" thickBot="1">
      <c r="A4" s="165"/>
      <c r="B4" s="163"/>
      <c r="C4" s="165"/>
      <c r="D4" s="165"/>
      <c r="E4" s="163"/>
      <c r="F4" s="165"/>
      <c r="G4" s="163"/>
    </row>
    <row r="5" spans="1:7" ht="14.4" customHeight="1">
      <c r="A5" s="166" t="s">
        <v>30</v>
      </c>
      <c r="B5" s="117"/>
      <c r="C5" s="118" t="s">
        <v>7</v>
      </c>
      <c r="D5" s="119"/>
      <c r="E5" s="119"/>
      <c r="F5" s="119"/>
      <c r="G5" s="120">
        <f>SUM(G6:G12)</f>
        <v>0</v>
      </c>
    </row>
    <row r="6" spans="1:7">
      <c r="A6" s="167"/>
      <c r="B6" s="76"/>
      <c r="C6" s="6" t="s">
        <v>72</v>
      </c>
      <c r="D6" s="7" t="s">
        <v>9</v>
      </c>
      <c r="E6" s="100">
        <v>25</v>
      </c>
      <c r="F6" s="62"/>
      <c r="G6" s="15">
        <f>F6*E6</f>
        <v>0</v>
      </c>
    </row>
    <row r="7" spans="1:7">
      <c r="A7" s="167"/>
      <c r="B7" s="76"/>
      <c r="C7" s="6" t="s">
        <v>73</v>
      </c>
      <c r="D7" s="7" t="s">
        <v>9</v>
      </c>
      <c r="E7" s="100">
        <v>25</v>
      </c>
      <c r="F7" s="62"/>
      <c r="G7" s="15">
        <f>F7*E7</f>
        <v>0</v>
      </c>
    </row>
    <row r="8" spans="1:7">
      <c r="A8" s="167"/>
      <c r="B8" s="76"/>
      <c r="C8" s="86" t="s">
        <v>62</v>
      </c>
      <c r="D8" s="7" t="s">
        <v>8</v>
      </c>
      <c r="E8" s="100">
        <v>1</v>
      </c>
      <c r="F8" s="8"/>
      <c r="G8" s="15">
        <f>F8*E8</f>
        <v>0</v>
      </c>
    </row>
    <row r="9" spans="1:7">
      <c r="A9" s="167"/>
      <c r="B9" s="76"/>
      <c r="C9" s="63" t="s">
        <v>10</v>
      </c>
      <c r="D9" s="7" t="s">
        <v>9</v>
      </c>
      <c r="E9" s="100">
        <v>30</v>
      </c>
      <c r="F9" s="8"/>
      <c r="G9" s="15">
        <f t="shared" ref="G9:G10" si="0">F9*E9</f>
        <v>0</v>
      </c>
    </row>
    <row r="10" spans="1:7">
      <c r="A10" s="167"/>
      <c r="B10" s="76"/>
      <c r="C10" s="6" t="s">
        <v>95</v>
      </c>
      <c r="D10" s="7" t="s">
        <v>9</v>
      </c>
      <c r="E10" s="100">
        <v>10</v>
      </c>
      <c r="F10" s="8"/>
      <c r="G10" s="15">
        <f t="shared" si="0"/>
        <v>0</v>
      </c>
    </row>
    <row r="11" spans="1:7">
      <c r="A11" s="167"/>
      <c r="B11" s="77"/>
      <c r="C11" s="3" t="s">
        <v>36</v>
      </c>
      <c r="D11" s="4" t="s">
        <v>11</v>
      </c>
      <c r="E11" s="103"/>
      <c r="F11" s="12">
        <f>E11/100*SUM(G6:G10)</f>
        <v>0</v>
      </c>
      <c r="G11" s="13">
        <f>F11</f>
        <v>0</v>
      </c>
    </row>
    <row r="12" spans="1:7">
      <c r="A12" s="167"/>
      <c r="B12" s="107"/>
      <c r="C12" s="104" t="s">
        <v>12</v>
      </c>
      <c r="D12" s="105" t="s">
        <v>11</v>
      </c>
      <c r="E12" s="106"/>
      <c r="F12" s="12">
        <f>E12/100*SUM(G6:G10)</f>
        <v>0</v>
      </c>
      <c r="G12" s="13">
        <f>F12</f>
        <v>0</v>
      </c>
    </row>
    <row r="13" spans="1:7">
      <c r="A13" s="167"/>
      <c r="B13" s="121"/>
      <c r="C13" s="122" t="s">
        <v>14</v>
      </c>
      <c r="D13" s="123"/>
      <c r="E13" s="123"/>
      <c r="F13" s="123"/>
      <c r="G13" s="124">
        <f>SUM(G14:G16)</f>
        <v>0</v>
      </c>
    </row>
    <row r="14" spans="1:7">
      <c r="A14" s="167"/>
      <c r="B14" s="77"/>
      <c r="C14" s="6" t="s">
        <v>37</v>
      </c>
      <c r="D14" s="7" t="s">
        <v>9</v>
      </c>
      <c r="E14" s="100">
        <f>E6+E7</f>
        <v>50</v>
      </c>
      <c r="F14" s="14"/>
      <c r="G14" s="15">
        <f>F14*E14</f>
        <v>0</v>
      </c>
    </row>
    <row r="15" spans="1:7">
      <c r="A15" s="167"/>
      <c r="B15" s="76"/>
      <c r="C15" s="86" t="s">
        <v>64</v>
      </c>
      <c r="D15" s="7" t="s">
        <v>8</v>
      </c>
      <c r="E15" s="100">
        <v>1</v>
      </c>
      <c r="F15" s="101"/>
      <c r="G15" s="15">
        <f>F15*E15</f>
        <v>0</v>
      </c>
    </row>
    <row r="16" spans="1:7">
      <c r="A16" s="167"/>
      <c r="B16" s="76"/>
      <c r="C16" s="86" t="s">
        <v>76</v>
      </c>
      <c r="D16" s="7" t="s">
        <v>8</v>
      </c>
      <c r="E16" s="100">
        <v>1</v>
      </c>
      <c r="F16" s="101"/>
      <c r="G16" s="15">
        <f>F16*E16</f>
        <v>0</v>
      </c>
    </row>
    <row r="17" spans="1:7" ht="15" thickBot="1">
      <c r="A17" s="168"/>
      <c r="B17" s="108"/>
      <c r="C17" s="109" t="s">
        <v>38</v>
      </c>
      <c r="D17" s="110"/>
      <c r="E17" s="111"/>
      <c r="F17" s="112"/>
      <c r="G17" s="113">
        <f>SUM(G5,G13)</f>
        <v>0</v>
      </c>
    </row>
    <row r="18" spans="1:7" ht="14.4" customHeight="1">
      <c r="A18" s="166" t="s">
        <v>31</v>
      </c>
      <c r="B18" s="117"/>
      <c r="C18" s="118" t="s">
        <v>7</v>
      </c>
      <c r="D18" s="119"/>
      <c r="E18" s="119"/>
      <c r="F18" s="119"/>
      <c r="G18" s="120">
        <f>SUM(G19:G20)</f>
        <v>0</v>
      </c>
    </row>
    <row r="19" spans="1:7">
      <c r="A19" s="167"/>
      <c r="B19" s="76"/>
      <c r="C19" s="64" t="s">
        <v>63</v>
      </c>
      <c r="D19" s="4" t="s">
        <v>15</v>
      </c>
      <c r="E19" s="72">
        <v>1</v>
      </c>
      <c r="F19" s="5"/>
      <c r="G19" s="66">
        <f>F19*E19</f>
        <v>0</v>
      </c>
    </row>
    <row r="20" spans="1:7">
      <c r="A20" s="167"/>
      <c r="B20" s="77"/>
      <c r="C20" s="3" t="s">
        <v>39</v>
      </c>
      <c r="D20" s="4" t="s">
        <v>11</v>
      </c>
      <c r="E20" s="103"/>
      <c r="F20" s="12">
        <f>E20/100*(SUM(G19))</f>
        <v>0</v>
      </c>
      <c r="G20" s="66">
        <f>F20</f>
        <v>0</v>
      </c>
    </row>
    <row r="21" spans="1:7">
      <c r="A21" s="167"/>
      <c r="B21" s="121"/>
      <c r="C21" s="122" t="s">
        <v>13</v>
      </c>
      <c r="D21" s="123"/>
      <c r="E21" s="123"/>
      <c r="F21" s="123"/>
      <c r="G21" s="124">
        <f>SUM(G22:G22)</f>
        <v>0</v>
      </c>
    </row>
    <row r="22" spans="1:7">
      <c r="A22" s="167"/>
      <c r="B22" s="76"/>
      <c r="C22" s="64" t="s">
        <v>77</v>
      </c>
      <c r="D22" s="4" t="s">
        <v>15</v>
      </c>
      <c r="E22" s="72">
        <f>E19</f>
        <v>1</v>
      </c>
      <c r="F22" s="65"/>
      <c r="G22" s="67">
        <f>F22*E22</f>
        <v>0</v>
      </c>
    </row>
    <row r="23" spans="1:7" ht="15" thickBot="1">
      <c r="A23" s="168"/>
      <c r="B23" s="108"/>
      <c r="C23" s="109" t="s">
        <v>40</v>
      </c>
      <c r="D23" s="110"/>
      <c r="E23" s="110"/>
      <c r="F23" s="114"/>
      <c r="G23" s="115">
        <f>G18+G21</f>
        <v>0</v>
      </c>
    </row>
    <row r="24" spans="1:7" ht="17.399999999999999" customHeight="1">
      <c r="A24" s="169" t="s">
        <v>68</v>
      </c>
      <c r="B24" s="125"/>
      <c r="C24" s="126" t="s">
        <v>7</v>
      </c>
      <c r="D24" s="127"/>
      <c r="E24" s="127"/>
      <c r="F24" s="128"/>
      <c r="G24" s="129">
        <f>SUM(G25:G32)</f>
        <v>0</v>
      </c>
    </row>
    <row r="25" spans="1:7" ht="14.4" customHeight="1">
      <c r="A25" s="170"/>
      <c r="B25" s="144"/>
      <c r="C25" s="3" t="s">
        <v>89</v>
      </c>
      <c r="D25" s="4" t="s">
        <v>8</v>
      </c>
      <c r="E25" s="72">
        <v>1</v>
      </c>
      <c r="F25" s="5"/>
      <c r="G25" s="66">
        <f>F25*E25</f>
        <v>0</v>
      </c>
    </row>
    <row r="26" spans="1:7">
      <c r="A26" s="170"/>
      <c r="B26" s="76"/>
      <c r="C26" s="3" t="s">
        <v>90</v>
      </c>
      <c r="D26" s="4" t="s">
        <v>8</v>
      </c>
      <c r="E26" s="72">
        <v>3</v>
      </c>
      <c r="F26" s="5"/>
      <c r="G26" s="66">
        <f>F26*E26</f>
        <v>0</v>
      </c>
    </row>
    <row r="27" spans="1:7">
      <c r="A27" s="170"/>
      <c r="B27" s="76"/>
      <c r="C27" s="3" t="s">
        <v>91</v>
      </c>
      <c r="D27" s="4" t="s">
        <v>8</v>
      </c>
      <c r="E27" s="72">
        <v>1</v>
      </c>
      <c r="F27" s="5"/>
      <c r="G27" s="66">
        <f>F27*E27</f>
        <v>0</v>
      </c>
    </row>
    <row r="28" spans="1:7">
      <c r="A28" s="170"/>
      <c r="B28" s="76"/>
      <c r="C28" s="3" t="s">
        <v>92</v>
      </c>
      <c r="D28" s="4" t="s">
        <v>8</v>
      </c>
      <c r="E28" s="72">
        <v>1</v>
      </c>
      <c r="F28" s="5"/>
      <c r="G28" s="66">
        <f>F28*E28</f>
        <v>0</v>
      </c>
    </row>
    <row r="29" spans="1:7">
      <c r="A29" s="170"/>
      <c r="B29" s="144"/>
      <c r="C29" s="3" t="s">
        <v>85</v>
      </c>
      <c r="D29" s="4" t="s">
        <v>8</v>
      </c>
      <c r="E29" s="72">
        <v>17</v>
      </c>
      <c r="F29" s="5"/>
      <c r="G29" s="66">
        <f>F29*E29</f>
        <v>0</v>
      </c>
    </row>
    <row r="30" spans="1:7">
      <c r="A30" s="170"/>
      <c r="B30" s="76" t="s">
        <v>41</v>
      </c>
      <c r="C30" s="3" t="s">
        <v>93</v>
      </c>
      <c r="D30" s="4" t="s">
        <v>8</v>
      </c>
      <c r="E30" s="72">
        <v>17</v>
      </c>
      <c r="F30" s="87"/>
      <c r="G30" s="66">
        <f t="shared" ref="G30:G31" si="1">F30*E30</f>
        <v>0</v>
      </c>
    </row>
    <row r="31" spans="1:7">
      <c r="A31" s="170"/>
      <c r="B31" s="76"/>
      <c r="C31" s="3" t="s">
        <v>86</v>
      </c>
      <c r="D31" s="4" t="s">
        <v>8</v>
      </c>
      <c r="E31" s="72">
        <v>1</v>
      </c>
      <c r="F31" s="87"/>
      <c r="G31" s="66">
        <f t="shared" si="1"/>
        <v>0</v>
      </c>
    </row>
    <row r="32" spans="1:7">
      <c r="A32" s="170"/>
      <c r="B32" s="76"/>
      <c r="C32" s="3" t="s">
        <v>39</v>
      </c>
      <c r="D32" s="4" t="s">
        <v>11</v>
      </c>
      <c r="E32" s="103"/>
      <c r="F32" s="12">
        <f>E32/100*(SUM(G25:G31))</f>
        <v>0</v>
      </c>
      <c r="G32" s="66">
        <f>F32</f>
        <v>0</v>
      </c>
    </row>
    <row r="33" spans="1:7">
      <c r="A33" s="170"/>
      <c r="B33" s="121"/>
      <c r="C33" s="122" t="s">
        <v>14</v>
      </c>
      <c r="D33" s="123"/>
      <c r="E33" s="123"/>
      <c r="F33" s="123"/>
      <c r="G33" s="124">
        <f>SUM(G34:G36)</f>
        <v>0</v>
      </c>
    </row>
    <row r="34" spans="1:7">
      <c r="A34" s="170"/>
      <c r="B34" s="76"/>
      <c r="C34" s="3" t="s">
        <v>71</v>
      </c>
      <c r="D34" s="4" t="s">
        <v>8</v>
      </c>
      <c r="E34" s="72">
        <f>E25</f>
        <v>1</v>
      </c>
      <c r="F34" s="5"/>
      <c r="G34" s="66">
        <f>F34*E34</f>
        <v>0</v>
      </c>
    </row>
    <row r="35" spans="1:7">
      <c r="A35" s="170"/>
      <c r="B35" s="76"/>
      <c r="C35" s="3" t="s">
        <v>42</v>
      </c>
      <c r="D35" s="4" t="s">
        <v>8</v>
      </c>
      <c r="E35" s="72">
        <f>E29</f>
        <v>17</v>
      </c>
      <c r="F35" s="5"/>
      <c r="G35" s="66">
        <f t="shared" ref="G35:G36" si="2">F35*E35</f>
        <v>0</v>
      </c>
    </row>
    <row r="36" spans="1:7">
      <c r="A36" s="170"/>
      <c r="B36" s="76"/>
      <c r="C36" s="3" t="s">
        <v>80</v>
      </c>
      <c r="D36" s="4" t="s">
        <v>8</v>
      </c>
      <c r="E36" s="102">
        <v>17</v>
      </c>
      <c r="F36" s="5"/>
      <c r="G36" s="66">
        <f t="shared" si="2"/>
        <v>0</v>
      </c>
    </row>
    <row r="37" spans="1:7" ht="15" thickBot="1">
      <c r="A37" s="171"/>
      <c r="B37" s="108"/>
      <c r="C37" s="109" t="s">
        <v>43</v>
      </c>
      <c r="D37" s="110"/>
      <c r="E37" s="110"/>
      <c r="F37" s="114"/>
      <c r="G37" s="115">
        <f>SUM(G24,G33)</f>
        <v>0</v>
      </c>
    </row>
    <row r="38" spans="1:7">
      <c r="A38" s="166" t="s">
        <v>29</v>
      </c>
      <c r="B38" s="135"/>
      <c r="C38" s="136" t="s">
        <v>7</v>
      </c>
      <c r="D38" s="137"/>
      <c r="E38" s="137"/>
      <c r="F38" s="138"/>
      <c r="G38" s="139">
        <f>SUM(G39:G42)</f>
        <v>0</v>
      </c>
    </row>
    <row r="39" spans="1:7">
      <c r="A39" s="167"/>
      <c r="B39" s="76"/>
      <c r="C39" s="6" t="s">
        <v>74</v>
      </c>
      <c r="D39" s="7" t="s">
        <v>9</v>
      </c>
      <c r="E39" s="100">
        <v>20</v>
      </c>
      <c r="F39" s="62"/>
      <c r="G39" s="15">
        <f>F39*E39</f>
        <v>0</v>
      </c>
    </row>
    <row r="40" spans="1:7">
      <c r="A40" s="167"/>
      <c r="B40" s="76"/>
      <c r="C40" s="6" t="s">
        <v>75</v>
      </c>
      <c r="D40" s="7" t="s">
        <v>9</v>
      </c>
      <c r="E40" s="100">
        <v>20</v>
      </c>
      <c r="F40" s="62"/>
      <c r="G40" s="15">
        <f>F40*E40</f>
        <v>0</v>
      </c>
    </row>
    <row r="41" spans="1:7">
      <c r="A41" s="167"/>
      <c r="B41" s="76"/>
      <c r="C41" s="86" t="s">
        <v>79</v>
      </c>
      <c r="D41" s="7" t="s">
        <v>8</v>
      </c>
      <c r="E41" s="100">
        <v>1</v>
      </c>
      <c r="F41" s="8"/>
      <c r="G41" s="15">
        <f>F41*E41</f>
        <v>0</v>
      </c>
    </row>
    <row r="42" spans="1:7">
      <c r="A42" s="167"/>
      <c r="B42" s="77"/>
      <c r="C42" s="3" t="s">
        <v>36</v>
      </c>
      <c r="D42" s="4" t="s">
        <v>11</v>
      </c>
      <c r="E42" s="103"/>
      <c r="F42" s="12">
        <f>E42/100*(SUM(G39:G41))</f>
        <v>0</v>
      </c>
      <c r="G42" s="13">
        <f>F42</f>
        <v>0</v>
      </c>
    </row>
    <row r="43" spans="1:7">
      <c r="A43" s="167"/>
      <c r="B43" s="107"/>
      <c r="C43" s="104" t="s">
        <v>12</v>
      </c>
      <c r="D43" s="105" t="s">
        <v>11</v>
      </c>
      <c r="E43" s="106"/>
      <c r="F43" s="12">
        <f>E43/100*(SUM(G39:G41))</f>
        <v>0</v>
      </c>
      <c r="G43" s="13">
        <f>E43/100*(SUM(G39:G42))</f>
        <v>0</v>
      </c>
    </row>
    <row r="44" spans="1:7">
      <c r="A44" s="167"/>
      <c r="B44" s="130"/>
      <c r="C44" s="131" t="s">
        <v>13</v>
      </c>
      <c r="D44" s="132"/>
      <c r="E44" s="132"/>
      <c r="F44" s="133"/>
      <c r="G44" s="134">
        <f>SUM(G45:G47)</f>
        <v>0</v>
      </c>
    </row>
    <row r="45" spans="1:7">
      <c r="A45" s="167"/>
      <c r="B45" s="77"/>
      <c r="C45" s="6" t="s">
        <v>78</v>
      </c>
      <c r="D45" s="7" t="s">
        <v>9</v>
      </c>
      <c r="E45" s="100">
        <f>E39+E40</f>
        <v>40</v>
      </c>
      <c r="F45" s="14"/>
      <c r="G45" s="15">
        <f>F45*E45</f>
        <v>0</v>
      </c>
    </row>
    <row r="46" spans="1:7">
      <c r="A46" s="167"/>
      <c r="B46" s="76"/>
      <c r="C46" s="86" t="s">
        <v>81</v>
      </c>
      <c r="D46" s="7" t="s">
        <v>8</v>
      </c>
      <c r="E46" s="100">
        <v>1</v>
      </c>
      <c r="F46" s="101"/>
      <c r="G46" s="15">
        <f>F46*E46</f>
        <v>0</v>
      </c>
    </row>
    <row r="47" spans="1:7">
      <c r="A47" s="167"/>
      <c r="B47" s="76"/>
      <c r="C47" s="6" t="s">
        <v>76</v>
      </c>
      <c r="D47" s="7" t="s">
        <v>15</v>
      </c>
      <c r="E47" s="100">
        <v>1</v>
      </c>
      <c r="F47" s="101"/>
      <c r="G47" s="15">
        <f>F47*E47</f>
        <v>0</v>
      </c>
    </row>
    <row r="48" spans="1:7" ht="15" thickBot="1">
      <c r="A48" s="168"/>
      <c r="B48" s="108"/>
      <c r="C48" s="109" t="s">
        <v>16</v>
      </c>
      <c r="D48" s="110"/>
      <c r="E48" s="111"/>
      <c r="F48" s="112"/>
      <c r="G48" s="113">
        <f>G38+G44</f>
        <v>0</v>
      </c>
    </row>
  </sheetData>
  <mergeCells count="11">
    <mergeCell ref="A5:A17"/>
    <mergeCell ref="A18:A23"/>
    <mergeCell ref="A38:A48"/>
    <mergeCell ref="A24:A37"/>
    <mergeCell ref="A1:A4"/>
    <mergeCell ref="G1:G4"/>
    <mergeCell ref="B1:B4"/>
    <mergeCell ref="C1:C4"/>
    <mergeCell ref="D1:D4"/>
    <mergeCell ref="E1:E4"/>
    <mergeCell ref="F1:F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1" sqref="C31"/>
    </sheetView>
  </sheetViews>
  <sheetFormatPr defaultRowHeight="14.4"/>
  <cols>
    <col min="1" max="1" width="23.88671875" customWidth="1"/>
    <col min="2" max="2" width="19" customWidth="1"/>
    <col min="3" max="3" width="78.109375" customWidth="1"/>
    <col min="6" max="6" width="16.109375" customWidth="1"/>
    <col min="7" max="7" width="18" customWidth="1"/>
  </cols>
  <sheetData>
    <row r="1" spans="1:7" ht="15" thickBot="1">
      <c r="A1" s="177"/>
      <c r="B1" s="177"/>
      <c r="C1" s="1"/>
      <c r="D1" s="1"/>
      <c r="E1" s="1"/>
      <c r="F1" s="1"/>
      <c r="G1" s="1"/>
    </row>
    <row r="2" spans="1:7">
      <c r="A2" s="164" t="s">
        <v>0</v>
      </c>
      <c r="B2" s="162" t="s">
        <v>1</v>
      </c>
      <c r="C2" s="164" t="s">
        <v>2</v>
      </c>
      <c r="D2" s="164" t="s">
        <v>3</v>
      </c>
      <c r="E2" s="162" t="s">
        <v>4</v>
      </c>
      <c r="F2" s="164" t="s">
        <v>5</v>
      </c>
      <c r="G2" s="162" t="s">
        <v>6</v>
      </c>
    </row>
    <row r="3" spans="1:7">
      <c r="A3" s="165"/>
      <c r="B3" s="163"/>
      <c r="C3" s="165"/>
      <c r="D3" s="165"/>
      <c r="E3" s="163"/>
      <c r="F3" s="165"/>
      <c r="G3" s="163"/>
    </row>
    <row r="4" spans="1:7">
      <c r="A4" s="165"/>
      <c r="B4" s="163"/>
      <c r="C4" s="165"/>
      <c r="D4" s="165"/>
      <c r="E4" s="163"/>
      <c r="F4" s="165"/>
      <c r="G4" s="163"/>
    </row>
    <row r="5" spans="1:7" ht="15" thickBot="1">
      <c r="A5" s="172"/>
      <c r="B5" s="173"/>
      <c r="C5" s="172"/>
      <c r="D5" s="172"/>
      <c r="E5" s="173"/>
      <c r="F5" s="172"/>
      <c r="G5" s="173"/>
    </row>
    <row r="6" spans="1:7">
      <c r="A6" s="174" t="s">
        <v>33</v>
      </c>
      <c r="B6" s="140"/>
      <c r="C6" s="141" t="s">
        <v>44</v>
      </c>
      <c r="D6" s="128"/>
      <c r="E6" s="128"/>
      <c r="F6" s="143"/>
      <c r="G6" s="129">
        <f>SUM(G7:G12)</f>
        <v>0</v>
      </c>
    </row>
    <row r="7" spans="1:7">
      <c r="A7" s="175"/>
      <c r="B7" s="76"/>
      <c r="C7" s="3" t="s">
        <v>45</v>
      </c>
      <c r="D7" s="4" t="s">
        <v>15</v>
      </c>
      <c r="E7" s="16">
        <v>1</v>
      </c>
      <c r="F7" s="2"/>
      <c r="G7" s="66">
        <f t="shared" ref="G7:G12" si="0">F7*E7</f>
        <v>0</v>
      </c>
    </row>
    <row r="8" spans="1:7">
      <c r="A8" s="175"/>
      <c r="B8" s="76"/>
      <c r="C8" s="73" t="s">
        <v>46</v>
      </c>
      <c r="D8" s="4" t="s">
        <v>15</v>
      </c>
      <c r="E8" s="16">
        <v>1</v>
      </c>
      <c r="F8" s="5"/>
      <c r="G8" s="66">
        <f t="shared" si="0"/>
        <v>0</v>
      </c>
    </row>
    <row r="9" spans="1:7">
      <c r="A9" s="175"/>
      <c r="B9" s="76"/>
      <c r="C9" s="3" t="s">
        <v>47</v>
      </c>
      <c r="D9" s="9" t="s">
        <v>15</v>
      </c>
      <c r="E9" s="16">
        <v>1</v>
      </c>
      <c r="F9" s="5"/>
      <c r="G9" s="66">
        <f t="shared" si="0"/>
        <v>0</v>
      </c>
    </row>
    <row r="10" spans="1:7">
      <c r="A10" s="175"/>
      <c r="B10" s="76"/>
      <c r="C10" s="11" t="s">
        <v>48</v>
      </c>
      <c r="D10" s="9" t="s">
        <v>15</v>
      </c>
      <c r="E10" s="16">
        <v>1</v>
      </c>
      <c r="F10" s="5"/>
      <c r="G10" s="66">
        <f t="shared" si="0"/>
        <v>0</v>
      </c>
    </row>
    <row r="11" spans="1:7">
      <c r="A11" s="175"/>
      <c r="B11" s="76"/>
      <c r="C11" s="11" t="s">
        <v>49</v>
      </c>
      <c r="D11" s="9" t="s">
        <v>15</v>
      </c>
      <c r="E11" s="16">
        <v>1</v>
      </c>
      <c r="F11" s="5"/>
      <c r="G11" s="66">
        <f t="shared" si="0"/>
        <v>0</v>
      </c>
    </row>
    <row r="12" spans="1:7" ht="15" thickBot="1">
      <c r="A12" s="175"/>
      <c r="B12" s="76"/>
      <c r="C12" s="11" t="s">
        <v>50</v>
      </c>
      <c r="D12" s="9" t="s">
        <v>15</v>
      </c>
      <c r="E12" s="16">
        <v>1</v>
      </c>
      <c r="F12" s="5"/>
      <c r="G12" s="66">
        <f t="shared" si="0"/>
        <v>0</v>
      </c>
    </row>
    <row r="13" spans="1:7">
      <c r="A13" s="175"/>
      <c r="B13" s="140"/>
      <c r="C13" s="141" t="s">
        <v>51</v>
      </c>
      <c r="D13" s="128"/>
      <c r="E13" s="142"/>
      <c r="F13" s="143"/>
      <c r="G13" s="129">
        <f>SUM(G14:G15)</f>
        <v>0</v>
      </c>
    </row>
    <row r="14" spans="1:7">
      <c r="A14" s="175"/>
      <c r="B14" s="76"/>
      <c r="C14" s="3" t="s">
        <v>52</v>
      </c>
      <c r="D14" s="4" t="s">
        <v>15</v>
      </c>
      <c r="E14" s="16">
        <v>1</v>
      </c>
      <c r="F14" s="116"/>
      <c r="G14" s="66">
        <f>F14*E14</f>
        <v>0</v>
      </c>
    </row>
    <row r="15" spans="1:7" ht="15" thickBot="1">
      <c r="A15" s="175"/>
      <c r="B15" s="76"/>
      <c r="C15" s="3" t="s">
        <v>53</v>
      </c>
      <c r="D15" s="4" t="s">
        <v>15</v>
      </c>
      <c r="E15" s="16">
        <v>1</v>
      </c>
      <c r="F15" s="10"/>
      <c r="G15" s="66">
        <f>F15*E15</f>
        <v>0</v>
      </c>
    </row>
    <row r="16" spans="1:7">
      <c r="A16" s="175"/>
      <c r="B16" s="140"/>
      <c r="C16" s="141" t="s">
        <v>54</v>
      </c>
      <c r="D16" s="128"/>
      <c r="E16" s="142"/>
      <c r="F16" s="143"/>
      <c r="G16" s="129">
        <f>SUM(G17:G20)</f>
        <v>0</v>
      </c>
    </row>
    <row r="17" spans="1:7">
      <c r="A17" s="175"/>
      <c r="B17" s="77"/>
      <c r="C17" s="11" t="s">
        <v>55</v>
      </c>
      <c r="D17" s="9" t="s">
        <v>15</v>
      </c>
      <c r="E17" s="16">
        <v>1</v>
      </c>
      <c r="F17" s="10"/>
      <c r="G17" s="66">
        <f t="shared" ref="G17:G20" si="1">F17*E17</f>
        <v>0</v>
      </c>
    </row>
    <row r="18" spans="1:7">
      <c r="A18" s="175"/>
      <c r="B18" s="77"/>
      <c r="C18" s="11" t="s">
        <v>56</v>
      </c>
      <c r="D18" s="9" t="s">
        <v>15</v>
      </c>
      <c r="E18" s="16">
        <v>1</v>
      </c>
      <c r="F18" s="10"/>
      <c r="G18" s="66">
        <f>F18*E18</f>
        <v>0</v>
      </c>
    </row>
    <row r="19" spans="1:7">
      <c r="A19" s="175"/>
      <c r="B19" s="77"/>
      <c r="C19" s="11" t="s">
        <v>57</v>
      </c>
      <c r="D19" s="9" t="s">
        <v>15</v>
      </c>
      <c r="E19" s="16">
        <v>1</v>
      </c>
      <c r="F19" s="10"/>
      <c r="G19" s="66">
        <f t="shared" si="1"/>
        <v>0</v>
      </c>
    </row>
    <row r="20" spans="1:7" ht="15" thickBot="1">
      <c r="A20" s="175"/>
      <c r="B20" s="77"/>
      <c r="C20" s="11" t="s">
        <v>58</v>
      </c>
      <c r="D20" s="9" t="s">
        <v>15</v>
      </c>
      <c r="E20" s="16">
        <v>1</v>
      </c>
      <c r="F20" s="10"/>
      <c r="G20" s="66">
        <f t="shared" si="1"/>
        <v>0</v>
      </c>
    </row>
    <row r="21" spans="1:7">
      <c r="A21" s="175"/>
      <c r="B21" s="140"/>
      <c r="C21" s="141" t="s">
        <v>59</v>
      </c>
      <c r="D21" s="128"/>
      <c r="E21" s="142"/>
      <c r="F21" s="143"/>
      <c r="G21" s="129">
        <f>SUM(G22)</f>
        <v>0</v>
      </c>
    </row>
    <row r="22" spans="1:7" ht="15" thickBot="1">
      <c r="A22" s="175"/>
      <c r="B22" s="68"/>
      <c r="C22" s="69" t="s">
        <v>60</v>
      </c>
      <c r="D22" s="70" t="s">
        <v>15</v>
      </c>
      <c r="E22" s="74">
        <v>1</v>
      </c>
      <c r="F22" s="75"/>
      <c r="G22" s="71">
        <f>E22*F22</f>
        <v>0</v>
      </c>
    </row>
    <row r="23" spans="1:7" ht="15" thickBot="1">
      <c r="A23" s="176"/>
      <c r="B23" s="92"/>
      <c r="C23" s="88" t="s">
        <v>61</v>
      </c>
      <c r="D23" s="89"/>
      <c r="E23" s="89"/>
      <c r="F23" s="90"/>
      <c r="G23" s="91">
        <f>G6+G13+G16+G21</f>
        <v>0</v>
      </c>
    </row>
  </sheetData>
  <mergeCells count="9">
    <mergeCell ref="F2:F5"/>
    <mergeCell ref="G2:G5"/>
    <mergeCell ref="A6:A23"/>
    <mergeCell ref="A1:B1"/>
    <mergeCell ref="A2:A5"/>
    <mergeCell ref="B2:B5"/>
    <mergeCell ref="C2:C5"/>
    <mergeCell ref="D2:D5"/>
    <mergeCell ref="E2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strana</vt:lpstr>
      <vt:lpstr>Hasičská zbrojnice</vt:lpstr>
      <vt:lpstr>Budova šaten</vt:lpstr>
      <vt:lpstr>Víceúčelový sklad</vt:lpstr>
      <vt:lpstr>VRN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2024-04-08T11:19:02Z</dcterms:created>
  <dcterms:modified xsi:type="dcterms:W3CDTF">2024-04-12T07:37:16Z</dcterms:modified>
</cp:coreProperties>
</file>