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vner\Documents\ITI\OPD III revize 072022\měnírna vozovna\podklady pro VŘ na zhotovitele\Znojemská x Brtnická\"/>
    </mc:Choice>
  </mc:AlternateContent>
  <xr:revisionPtr revIDLastSave="0" documentId="13_ncr:1_{CA1A2CCD-18A6-43A0-990B-9F5C6BB4BE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203" i="1" l="1"/>
  <c r="G201" i="1"/>
  <c r="G199" i="1"/>
  <c r="G197" i="1"/>
  <c r="G79" i="1" l="1"/>
  <c r="G81" i="1"/>
  <c r="G77" i="1"/>
  <c r="G223" i="1"/>
  <c r="G225" i="1"/>
  <c r="G221" i="1" l="1"/>
  <c r="G89" i="1"/>
  <c r="G424" i="1"/>
  <c r="D407" i="1" s="1"/>
  <c r="G214" i="1"/>
  <c r="G183" i="1"/>
  <c r="G159" i="1"/>
  <c r="G87" i="1"/>
  <c r="G378" i="1"/>
  <c r="G69" i="1"/>
  <c r="G398" i="1"/>
  <c r="G394" i="1"/>
  <c r="G392" i="1"/>
  <c r="G387" i="1"/>
  <c r="G386" i="1" s="1"/>
  <c r="D363" i="1" s="1"/>
  <c r="G382" i="1"/>
  <c r="G380" i="1"/>
  <c r="G267" i="1"/>
  <c r="G265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28" i="1"/>
  <c r="G219" i="1"/>
  <c r="G212" i="1"/>
  <c r="G210" i="1"/>
  <c r="G205" i="1"/>
  <c r="G195" i="1"/>
  <c r="G193" i="1"/>
  <c r="G191" i="1"/>
  <c r="G189" i="1"/>
  <c r="G187" i="1"/>
  <c r="G185" i="1"/>
  <c r="G181" i="1"/>
  <c r="G179" i="1"/>
  <c r="G177" i="1"/>
  <c r="G175" i="1"/>
  <c r="G173" i="1"/>
  <c r="G171" i="1"/>
  <c r="G169" i="1"/>
  <c r="G167" i="1"/>
  <c r="G165" i="1"/>
  <c r="G163" i="1"/>
  <c r="G161" i="1"/>
  <c r="G125" i="1"/>
  <c r="G123" i="1"/>
  <c r="G117" i="1"/>
  <c r="G115" i="1"/>
  <c r="G107" i="1"/>
  <c r="G99" i="1"/>
  <c r="G97" i="1"/>
  <c r="G137" i="1"/>
  <c r="G135" i="1"/>
  <c r="G133" i="1"/>
  <c r="G131" i="1"/>
  <c r="G129" i="1"/>
  <c r="G95" i="1"/>
  <c r="G109" i="1"/>
  <c r="G111" i="1"/>
  <c r="G113" i="1"/>
  <c r="G119" i="1"/>
  <c r="G93" i="1"/>
  <c r="G85" i="1"/>
  <c r="G218" i="1" l="1"/>
  <c r="D145" i="1" s="1"/>
  <c r="G121" i="1"/>
  <c r="G101" i="1"/>
  <c r="G103" i="1"/>
  <c r="G37" i="1"/>
  <c r="G51" i="1"/>
  <c r="G105" i="1"/>
  <c r="G45" i="1"/>
  <c r="G59" i="1"/>
  <c r="G47" i="1"/>
  <c r="G49" i="1"/>
  <c r="G67" i="1"/>
  <c r="G73" i="1"/>
  <c r="G57" i="1"/>
  <c r="G71" i="1"/>
  <c r="G41" i="1"/>
  <c r="G43" i="1"/>
  <c r="G39" i="1"/>
  <c r="G55" i="1"/>
  <c r="G63" i="1"/>
  <c r="G61" i="1"/>
  <c r="G35" i="1"/>
  <c r="G65" i="1"/>
  <c r="G53" i="1"/>
  <c r="G33" i="1"/>
  <c r="G391" i="1"/>
  <c r="D366" i="1" s="1"/>
  <c r="G423" i="1"/>
  <c r="G377" i="1"/>
  <c r="D362" i="1" s="1"/>
  <c r="G264" i="1"/>
  <c r="D147" i="1" s="1"/>
  <c r="G209" i="1"/>
  <c r="D144" i="1" s="1"/>
  <c r="G227" i="1"/>
  <c r="D146" i="1" s="1"/>
  <c r="G158" i="1"/>
  <c r="D143" i="1" s="1"/>
  <c r="G128" i="1"/>
  <c r="D21" i="1" s="1"/>
  <c r="G84" i="1"/>
  <c r="D19" i="1" s="1"/>
  <c r="G76" i="1" l="1"/>
  <c r="D18" i="1" s="1"/>
  <c r="D368" i="1"/>
  <c r="D369" i="1" s="1"/>
  <c r="G32" i="1"/>
  <c r="D17" i="1" s="1"/>
  <c r="D149" i="1"/>
  <c r="G92" i="1"/>
  <c r="D20" i="1" s="1"/>
  <c r="C9" i="1" l="1"/>
  <c r="D23" i="1"/>
  <c r="D24" i="1" s="1"/>
  <c r="D370" i="1"/>
  <c r="E9" i="1"/>
  <c r="D150" i="1"/>
  <c r="C7" i="1"/>
  <c r="G9" i="1" l="1"/>
  <c r="C6" i="1"/>
  <c r="D151" i="1"/>
  <c r="E7" i="1"/>
  <c r="G7" i="1" s="1"/>
  <c r="D25" i="1"/>
  <c r="E6" i="1"/>
  <c r="G6" i="1" l="1"/>
  <c r="D413" i="1" l="1"/>
  <c r="D414" i="1" l="1"/>
  <c r="E10" i="1" s="1"/>
  <c r="C10" i="1"/>
  <c r="C12" i="1" s="1"/>
  <c r="D415" i="1" l="1"/>
  <c r="E12" i="1"/>
  <c r="G10" i="1"/>
  <c r="G12" i="1" s="1"/>
</calcChain>
</file>

<file path=xl/sharedStrings.xml><?xml version="1.0" encoding="utf-8"?>
<sst xmlns="http://schemas.openxmlformats.org/spreadsheetml/2006/main" count="521" uniqueCount="260">
  <si>
    <r>
      <rPr>
        <b/>
        <sz val="13"/>
        <rFont val="Cambria"/>
      </rPr>
      <t>VÝKAZ VÝMĚR - REKAPITULACE STAVBY</t>
    </r>
  </si>
  <si>
    <r>
      <rPr>
        <sz val="11"/>
        <rFont val="Times New Roman"/>
      </rPr>
      <t>Stavba:    Jihlava - rekonstrukce trolejového vedení Brtnická</t>
    </r>
  </si>
  <si>
    <r>
      <rPr>
        <sz val="11"/>
        <rFont val="Times New Roman"/>
      </rPr>
      <t>REKAPITULACE</t>
    </r>
  </si>
  <si>
    <r>
      <rPr>
        <sz val="12"/>
        <rFont val="Times New Roman"/>
      </rPr>
      <t xml:space="preserve">SO </t>
    </r>
    <r>
      <rPr>
        <sz val="12"/>
        <rFont val="Times New Roman"/>
      </rPr>
      <t>662 část Rekonstrukce TV</t>
    </r>
  </si>
  <si>
    <r>
      <rPr>
        <sz val="12"/>
        <rFont val="Times New Roman"/>
      </rPr>
      <t xml:space="preserve">SO </t>
    </r>
    <r>
      <rPr>
        <sz val="12"/>
        <rFont val="Times New Roman"/>
      </rPr>
      <t>662 část Novostavba DB</t>
    </r>
  </si>
  <si>
    <r>
      <rPr>
        <sz val="12"/>
        <rFont val="Times New Roman"/>
      </rPr>
      <t>PS 01 Dopravní značení</t>
    </r>
  </si>
  <si>
    <r>
      <rPr>
        <sz val="12"/>
        <rFont val="Times New Roman"/>
      </rPr>
      <t>VRN a OSTATNÍ</t>
    </r>
  </si>
  <si>
    <r>
      <rPr>
        <sz val="11"/>
        <rFont val="Times New Roman"/>
      </rPr>
      <t>CELKEM ZA STAVBU</t>
    </r>
  </si>
  <si>
    <t>Páskovaný kardan pro lano na stožár</t>
  </si>
  <si>
    <r>
      <rPr>
        <b/>
        <sz val="10"/>
        <rFont val="Times New Roman"/>
        <family val="1"/>
        <charset val="238"/>
      </rPr>
      <t>CELKEM bez DPH</t>
    </r>
  </si>
  <si>
    <r>
      <rPr>
        <b/>
        <sz val="10"/>
        <rFont val="Times New Roman"/>
        <family val="1"/>
        <charset val="238"/>
      </rPr>
      <t>DPH 21%</t>
    </r>
  </si>
  <si>
    <r>
      <rPr>
        <b/>
        <sz val="10"/>
        <rFont val="Times New Roman"/>
        <family val="1"/>
        <charset val="238"/>
      </rPr>
      <t>CELKEM s DPH</t>
    </r>
  </si>
  <si>
    <r>
      <rPr>
        <sz val="10"/>
        <rFont val="Times New Roman"/>
        <family val="1"/>
        <charset val="238"/>
      </rPr>
      <t>Materiál</t>
    </r>
  </si>
  <si>
    <r>
      <rPr>
        <sz val="10"/>
        <rFont val="Times New Roman"/>
        <family val="1"/>
        <charset val="238"/>
      </rPr>
      <t>Montáž</t>
    </r>
  </si>
  <si>
    <r>
      <rPr>
        <sz val="10"/>
        <rFont val="Times New Roman"/>
        <family val="1"/>
        <charset val="238"/>
      </rPr>
      <t>MJ</t>
    </r>
  </si>
  <si>
    <r>
      <rPr>
        <sz val="10"/>
        <rFont val="Times New Roman"/>
        <family val="1"/>
        <charset val="238"/>
      </rPr>
      <t>Množství</t>
    </r>
  </si>
  <si>
    <r>
      <rPr>
        <sz val="10"/>
        <rFont val="Times New Roman"/>
        <family val="1"/>
        <charset val="238"/>
      </rPr>
      <t>Kč/m.j.</t>
    </r>
  </si>
  <si>
    <t>1</t>
  </si>
  <si>
    <t>ks</t>
  </si>
  <si>
    <t>Kardan nebo vidlice s čepem pr.16mm (nebo 19mm) pro kotvení lana na stožár, páskovaný nerez páskou (např. 19x1,2mm)</t>
  </si>
  <si>
    <t>2</t>
  </si>
  <si>
    <t>Páskovaný kardan nebo vidlice pro upevnění GRP výložníku</t>
  </si>
  <si>
    <t>Kardan s okem nebo vidlicí pro upevění GRP výložníku (čep pr.19mm), páskovaný nerez páskou (např. 19x1,2mm)</t>
  </si>
  <si>
    <t>3</t>
  </si>
  <si>
    <t>Kotvení lana FeCr 35mm2 na stožár s regulací</t>
  </si>
  <si>
    <t>Kotv. lana FeCr35mm2 mm2 s regulací koncovkou nebo napínákem</t>
  </si>
  <si>
    <t>4</t>
  </si>
  <si>
    <t>Kotvení lana FeCr 35mm2 na stožár bez regulace</t>
  </si>
  <si>
    <t>Kotv. lana do 50mm2 krepované</t>
  </si>
  <si>
    <t>5</t>
  </si>
  <si>
    <t>Odtah lana kladkou/kluznou svorkou</t>
  </si>
  <si>
    <t>Odtah kotevního lana výhybky kladkou nebo ztrojsměrnou svorkou</t>
  </si>
  <si>
    <t>7</t>
  </si>
  <si>
    <t>Lano FeCr35mm2</t>
  </si>
  <si>
    <t>m</t>
  </si>
  <si>
    <t>Nerezové lano na lanovou nosnou síť</t>
  </si>
  <si>
    <t>8</t>
  </si>
  <si>
    <t>Trolejový drát Cu 100 mm2</t>
  </si>
  <si>
    <t>Trolejový drát Cu ETP 100 mm2 ČSN 428460</t>
  </si>
  <si>
    <t>9</t>
  </si>
  <si>
    <t>Trolejový drát Cu 100 mm2 - regulace TBUS stopy</t>
  </si>
  <si>
    <t>Převěšení a regulace stávající trolejbusové stopy (tj. délka dvoudrátově)</t>
  </si>
  <si>
    <t>10</t>
  </si>
  <si>
    <t>Trolejová spojka sjízdná pro Cu 100mm2</t>
  </si>
  <si>
    <t>Trolejová spojka sjízdná pro Cu 100mm2 - dělená/šestišroubá</t>
  </si>
  <si>
    <t>11</t>
  </si>
  <si>
    <t>Vložená izolace v nerez laně 35mm2</t>
  </si>
  <si>
    <t>12</t>
  </si>
  <si>
    <t>Sklolaminátový výložník do 6,5m délky pr.55mm</t>
  </si>
  <si>
    <t>GRP výložník 6m včetně dvojitého vyvěšení FeCr25mm2 - bez kardanů na stožár</t>
  </si>
  <si>
    <t>13</t>
  </si>
  <si>
    <t>Sklolaminátový výložník do 10m délky</t>
  </si>
  <si>
    <t>7x7m;1x7,5m;3x8m;2x9m včetně trojitého vyvěšení FeCr25mm2 - bez kardanů na stožár</t>
  </si>
  <si>
    <t>15</t>
  </si>
  <si>
    <t>DELTA závěs TB stopy na lano</t>
  </si>
  <si>
    <t>Závěs TB stopy v přímé trati s přídavným lanem na lano</t>
  </si>
  <si>
    <t>16</t>
  </si>
  <si>
    <t>DELTA závěs TB stopy v rovině na výložník</t>
  </si>
  <si>
    <t>Závěs TB stopy v přímé trati na výložník (paralelogram nebo Delta závěs)</t>
  </si>
  <si>
    <t>19</t>
  </si>
  <si>
    <t>Závěs TB stopy pružný do 5° na výložník</t>
  </si>
  <si>
    <t>22</t>
  </si>
  <si>
    <t>Závěs TB stopy s úsekovým děličem</t>
  </si>
  <si>
    <t>Závěs TB stopy s úsekovým děličem s magnetickým vyfukováním oblouku</t>
  </si>
  <si>
    <t>23</t>
  </si>
  <si>
    <t>Vyvěšení děliče pro TBUS stopu</t>
  </si>
  <si>
    <t>Izolované vyvěšení vyhybek a křížení - Minorok 7mm</t>
  </si>
  <si>
    <t>28</t>
  </si>
  <si>
    <t>Prodloužení proud. propoje 2xCHBU 120mm2 o 1m</t>
  </si>
  <si>
    <t>Proud. propoj. TBUS stopy (nebo propoje TD a odpoj.) 2xCHBU 120mm2</t>
  </si>
  <si>
    <t>29</t>
  </si>
  <si>
    <t>Proud. propoj. TB stop 2xCHBU 120mm2 do 2m</t>
  </si>
  <si>
    <t>Proud. propoj. TBUS stopy 2xCHBU 120mm2</t>
  </si>
  <si>
    <t>31</t>
  </si>
  <si>
    <t>Montáž provizorního kotvení TBUS stopy</t>
  </si>
  <si>
    <t>kplt</t>
  </si>
  <si>
    <t>provizorní kotvení trolejí TBUS stopy samostatně nebo kotevním trianglem</t>
  </si>
  <si>
    <t>32</t>
  </si>
  <si>
    <t>Číslování stožárů</t>
  </si>
  <si>
    <t>zhotovení nového čísla</t>
  </si>
  <si>
    <r>
      <rPr>
        <b/>
        <sz val="10"/>
        <rFont val="Calibri"/>
        <family val="2"/>
        <charset val="238"/>
        <scheme val="minor"/>
      </rPr>
      <t>Demontáže</t>
    </r>
  </si>
  <si>
    <t>33</t>
  </si>
  <si>
    <t>Demontáž trakčního stožáru</t>
  </si>
  <si>
    <t>34</t>
  </si>
  <si>
    <t>Demontáž TV jednostopě</t>
  </si>
  <si>
    <t>Demontáž kompletního trolejového vedení, napájení, dělení a souvisejících přístrojů a materiálu, včetně předání provozovateli</t>
  </si>
  <si>
    <t>35</t>
  </si>
  <si>
    <t>Demontáž provizorního kotvení TBUS stopy</t>
  </si>
  <si>
    <t>dem. provizorní kotvení trolejí TBUS stopy samostatně nebo kotevním trianglem</t>
  </si>
  <si>
    <r>
      <rPr>
        <b/>
        <sz val="10"/>
        <rFont val="Calibri"/>
        <family val="2"/>
        <charset val="238"/>
        <scheme val="minor"/>
      </rPr>
      <t>Montáž a dodávka stožárů TV</t>
    </r>
  </si>
  <si>
    <t>36</t>
  </si>
  <si>
    <t>Stožár Co10m/16kN</t>
  </si>
  <si>
    <t>37</t>
  </si>
  <si>
    <t>Stožár Do10m/22kN</t>
  </si>
  <si>
    <t>39</t>
  </si>
  <si>
    <t>Vytýčení trasy inženýrských sítí</t>
  </si>
  <si>
    <t>km</t>
  </si>
  <si>
    <t>vytýčení sítí v zastavěném prostoru</t>
  </si>
  <si>
    <t>40</t>
  </si>
  <si>
    <t>Geodetické vytýčení polohy základů</t>
  </si>
  <si>
    <t>zaměření a bytýčení polohy základů</t>
  </si>
  <si>
    <t>41</t>
  </si>
  <si>
    <t>Výkop stožár. jámy ručně</t>
  </si>
  <si>
    <t>m3</t>
  </si>
  <si>
    <t>Výkop stožár. jámy ručně včetně sejmutí drnu, případně odstranění křovin - zemina 3-4</t>
  </si>
  <si>
    <t>42</t>
  </si>
  <si>
    <t>Odvoz zeminy</t>
  </si>
  <si>
    <t>Odvoz zeminy do 10km</t>
  </si>
  <si>
    <t>43</t>
  </si>
  <si>
    <t>Skládkovné</t>
  </si>
  <si>
    <t>Skládkovné zemina</t>
  </si>
  <si>
    <t>44</t>
  </si>
  <si>
    <t>Betonový základ do rostlé zeminy</t>
  </si>
  <si>
    <t>Beton do základů C 25/30 včetně dovozu do 10km</t>
  </si>
  <si>
    <t>45</t>
  </si>
  <si>
    <t>Betonová hlavička základů</t>
  </si>
  <si>
    <t>zhotovení hlavičky základu v terénu - Beton. Potěr 0,25m3/ks</t>
  </si>
  <si>
    <t>46</t>
  </si>
  <si>
    <t>Armovací rámeček do základů</t>
  </si>
  <si>
    <t>kruhová výztuž 0750mm z drátu 012mm</t>
  </si>
  <si>
    <t>47</t>
  </si>
  <si>
    <t>Trubka 0500mm do základu</t>
  </si>
  <si>
    <t>Plastová trubka vnitřní 0 500mm, délka 1,5 m</t>
  </si>
  <si>
    <t>48</t>
  </si>
  <si>
    <t>Prořezání stromů</t>
  </si>
  <si>
    <t>hod</t>
  </si>
  <si>
    <t>Prořezání stromů do vzdálenosti 1m od živé části, vč.likvidace</t>
  </si>
  <si>
    <t>49</t>
  </si>
  <si>
    <t>Trubka PE pr. 110mm do základů pro kabely V.O.</t>
  </si>
  <si>
    <t>50</t>
  </si>
  <si>
    <t>Zřízení pažení jam hloubky přes 1,3m</t>
  </si>
  <si>
    <t>m2</t>
  </si>
  <si>
    <t>Zřízení pažení jam hloubky přes 1,3m (v zastavěné oblasti) včetně rozepření</t>
  </si>
  <si>
    <t>51</t>
  </si>
  <si>
    <t>Odstranění pažení jam hl přes 1,3m</t>
  </si>
  <si>
    <t>Odstranění pažení jam hl přes 1,3m včetně rozepření</t>
  </si>
  <si>
    <t>52</t>
  </si>
  <si>
    <t>Bourání stáv. základů, vč.likvidace</t>
  </si>
  <si>
    <t>Bourání stáv. základů do hloubky 0,25m, nakládka a odvoz betonu na skládku do 10km,</t>
  </si>
  <si>
    <t>53</t>
  </si>
  <si>
    <t>Skládkovné beton</t>
  </si>
  <si>
    <t>Poplatek za uložení betonu na skládku</t>
  </si>
  <si>
    <t>54</t>
  </si>
  <si>
    <t>Zához stožárové jámy</t>
  </si>
  <si>
    <t>zához jámy včetně hutnění a urovnání povrchů</t>
  </si>
  <si>
    <t>55</t>
  </si>
  <si>
    <t>Konečná úprava terénu</t>
  </si>
  <si>
    <t>Zarovnání terénu, zemina, osetí povrchu travou</t>
  </si>
  <si>
    <t>56</t>
  </si>
  <si>
    <t>Práce předem nespecifikované</t>
  </si>
  <si>
    <t>předem nespecifikované práce izolované pracovní plošiny s posádkou</t>
  </si>
  <si>
    <t>57</t>
  </si>
  <si>
    <t>Revize, UTZ</t>
  </si>
  <si>
    <t>Vystavení výchozí RZ na základě technické prohlídky, jízdní zkoušky a zkoušky izolačního stavu. Vystavení protokolu UTZ</t>
  </si>
  <si>
    <t>58</t>
  </si>
  <si>
    <t>Průkaz způsobilosti</t>
  </si>
  <si>
    <t>Vystavení žádosti na DÚ a zajištění vystavení (zápisu do stávajícího) PZ UTZ</t>
  </si>
  <si>
    <t>59</t>
  </si>
  <si>
    <t>Geodetické zaměření stožárů</t>
  </si>
  <si>
    <t>Geodetické zaměření polohy základů a stožárů, vypracování zprávy dle GIS</t>
  </si>
  <si>
    <t>60</t>
  </si>
  <si>
    <t>Dokumentace skutečného provedení</t>
  </si>
  <si>
    <t>Dokumentace s uvedením změn proti PDPS</t>
  </si>
  <si>
    <t>Popis</t>
  </si>
  <si>
    <t>6</t>
  </si>
  <si>
    <t>Třísměrné spojení</t>
  </si>
  <si>
    <t>Trojsměrné spojení kroužkem nebo odtahovací svorkou neizolované</t>
  </si>
  <si>
    <t>14</t>
  </si>
  <si>
    <t>Pevný bod TBUS stopy jednostranný</t>
  </si>
  <si>
    <t>přikotvení TBUS stopy bez závěsů na stožár a kardanů</t>
  </si>
  <si>
    <t>17</t>
  </si>
  <si>
    <t>Závěs TB stopy pružný 0-2° na lano</t>
  </si>
  <si>
    <t>Závěs TB stopy v přímé trati s paralelogramem na lano</t>
  </si>
  <si>
    <t>18</t>
  </si>
  <si>
    <t>Závěs TB stopy pružný do 5° na lano</t>
  </si>
  <si>
    <t>21</t>
  </si>
  <si>
    <t>Závěs TB stopy pružný 7-10° na lano</t>
  </si>
  <si>
    <t>Závěs TB stopy pružný 7-10°na lano</t>
  </si>
  <si>
    <t>24</t>
  </si>
  <si>
    <t>Vyhybka trolejbusová sjezdová (mechanická) 10°</t>
  </si>
  <si>
    <t>Vyhybka TBUS sj. tahová 7,5°/2,5° komplet včetně vykotvení, bez nosné sítě a vyvěšení</t>
  </si>
  <si>
    <t>25</t>
  </si>
  <si>
    <t>Křížení trolejbusových stop tahové 20°</t>
  </si>
  <si>
    <t>Křížení TBUS stop s magnet. vyfukováním oblouku, včetně proudového propoje</t>
  </si>
  <si>
    <t>26</t>
  </si>
  <si>
    <t>Nosná síť výhybek a křížení</t>
  </si>
  <si>
    <t>"H" Nosná síť pro vyvěšení výhybek a křížení - lano FeCr (nerez) 35mm2</t>
  </si>
  <si>
    <t>30</t>
  </si>
  <si>
    <t>Natrolejovací stříška 2m s dvojitým GRP výložníkem</t>
  </si>
  <si>
    <t>kompletní sestava natrolejovacích stříšek upevněných na dvojici GRP výložníků, včetně výložníků a jejich upevnění na stožáru</t>
  </si>
  <si>
    <t>Demontáže</t>
  </si>
  <si>
    <t>DPH 21%</t>
  </si>
  <si>
    <t>Sloupek dopravního značení ocelový, zinkovaný 3m/60mm</t>
  </si>
  <si>
    <t>Žárově zinkovaný sloupek délky 3m, pr. 60mm, včetně plastového víčka</t>
  </si>
  <si>
    <t>Hliníková patka sloupku pr.60mm</t>
  </si>
  <si>
    <t>Svislá dopravní značka včetně upevňovací objímky</t>
  </si>
  <si>
    <t>Plechová zinkovaná značka s reflexní fólií I. Třídy - různé typy</t>
  </si>
  <si>
    <t>Demontáž dopravní značky ze stožáru TV nebo VO</t>
  </si>
  <si>
    <t>Realizační dokumentace</t>
  </si>
  <si>
    <t>zpracování realizační dokumentace</t>
  </si>
  <si>
    <t>Kontrola a přejímka</t>
  </si>
  <si>
    <t xml:space="preserve">Montáž a dodávka TV   </t>
  </si>
  <si>
    <t>Cena celkem</t>
  </si>
  <si>
    <t>CZK</t>
  </si>
  <si>
    <t>Pol.</t>
  </si>
  <si>
    <t>č.</t>
  </si>
  <si>
    <t xml:space="preserve">Stavební práce  </t>
  </si>
  <si>
    <t xml:space="preserve">Ostatní    </t>
  </si>
  <si>
    <r>
      <rPr>
        <b/>
        <sz val="10"/>
        <rFont val="Times New Roman"/>
        <family val="1"/>
        <charset val="238"/>
      </rPr>
      <t>1 - MONTÁŽ A DODÁVKA TV</t>
    </r>
  </si>
  <si>
    <r>
      <rPr>
        <sz val="11"/>
        <rFont val="Times New Roman"/>
        <family val="1"/>
        <charset val="238"/>
      </rPr>
      <t>SOUPIS PRACÍ</t>
    </r>
  </si>
  <si>
    <t>Kč bez DPH</t>
  </si>
  <si>
    <t>Kč celkem</t>
  </si>
  <si>
    <r>
      <rPr>
        <b/>
        <sz val="10"/>
        <rFont val="Times New Roman"/>
        <family val="1"/>
        <charset val="238"/>
      </rPr>
      <t>VÝKAZ VÝMĚR - REKAPITULACE SO 662 - část Rekonstrukce TV Brtnická</t>
    </r>
  </si>
  <si>
    <t xml:space="preserve">VÝKAZ VÝMĚR - REKAPITULACE SO 662 - část Novostavba dobíjecího bodu Znojemská </t>
  </si>
  <si>
    <t xml:space="preserve">Montáž a dodávka TV </t>
  </si>
  <si>
    <r>
      <rPr>
        <b/>
        <sz val="10"/>
        <rFont val="Arial"/>
        <family val="2"/>
        <charset val="238"/>
      </rPr>
      <t>Demontáže</t>
    </r>
  </si>
  <si>
    <t xml:space="preserve">Stavební práce </t>
  </si>
  <si>
    <t xml:space="preserve">Montáž a dodávka stožárů TV </t>
  </si>
  <si>
    <t xml:space="preserve">Ostatní   </t>
  </si>
  <si>
    <t xml:space="preserve">pozn.: realizace bude současně s rek.TV Brtnická - položky nutné k předání stavby jsou zahrnuté v části Rek.TV Brtnická </t>
  </si>
  <si>
    <t>zaměření a vytýčení polohy základů</t>
  </si>
  <si>
    <t>VÝKAZ VÝMĚR - REKAPITULACE PS01 - dopravní značení</t>
  </si>
  <si>
    <t xml:space="preserve">Ostatní </t>
  </si>
  <si>
    <t>Al odlitek patky sloupku včetně úpravy povrchu základu a upevnění do podklad betonu</t>
  </si>
  <si>
    <t xml:space="preserve">Dodávka a Montáž  </t>
  </si>
  <si>
    <t>Místní poplatky Poznámka k položce: Zábory chodníků a místních komunikací</t>
  </si>
  <si>
    <t>ostatníÍ nezahrnuté v rozpočtech SO</t>
  </si>
  <si>
    <t>1 - ostatní nezahrnuté v rozpočtech jednotlivých SO</t>
  </si>
  <si>
    <t>5 - Ostatní</t>
  </si>
  <si>
    <t>2 - DEMONTÁŽE</t>
  </si>
  <si>
    <t>3 - STOŽÁRY</t>
  </si>
  <si>
    <t>4 - ZEMNÍ PRÁCE</t>
  </si>
  <si>
    <t>Odtah kotevního lana výhybky kladkou nebo trojsměrnou svorkou - izolovaný</t>
  </si>
  <si>
    <t>VÝKAZ VÝMĚR - REKAPITULACE - Vedlejší rozpočtové náklady</t>
  </si>
  <si>
    <t>Trubka 500mm do základu</t>
  </si>
  <si>
    <t>Trubka PE pr. 50 mm do základů pro kabely V.O.</t>
  </si>
  <si>
    <t>Trubka PE pr. 110 mm do základů pro kabely V.O.</t>
  </si>
  <si>
    <t xml:space="preserve">obnažení paty stožáru a upálení autogenem pod vz základu, vč. odvozu 2/71,2/70, 2/69,2/68, 2/67,2/65, 2/64, 2/63,2/62/,2/61,2/60,2/59, </t>
  </si>
  <si>
    <t>Třístupňový trubkový stožár s úpravou pro VO, montáže, vyrovnání a zapískování, stožáry 12,11,10,9,8 - dodá zadavatel</t>
  </si>
  <si>
    <t>pouze montáž Stožáru Co10m/16kN</t>
  </si>
  <si>
    <t>-</t>
  </si>
  <si>
    <t>obnažení paty stožáru a upálení autogenem pod vz základu, vč. Odvozu, stožáry 2/58,2/57,2/56,2/55,2/54,2/53,2/51</t>
  </si>
  <si>
    <t>Stožár Eo10m/26kN</t>
  </si>
  <si>
    <t>38 a</t>
  </si>
  <si>
    <t>38 b</t>
  </si>
  <si>
    <t>Stožár Go10m/40kN</t>
  </si>
  <si>
    <t>stupňový trubkový stožár s úpravou pro VO, povrchová úprava zinkování, základní + uzavírací nátěr (min. 80+80 mikronů) RAL 9007, délka ochranné manžety 1,2 metru, včetně dopravy, montáže, vyrovnání a zapískování, stožáry 7,6</t>
  </si>
  <si>
    <t>stupňový trubkový stožár s úpravou pro VO, povrchová úprava zinkování, základní + uzavírací nátěr (min.80+80 mikronů) RAL 9007, délka ochranné manžety 1,2 metru, včetně dopravy, montáže, vyrovnání a zapískování, stožáry 5,4</t>
  </si>
  <si>
    <t>stupňový trubkový stožár s úpravou pro VO, povrchová úprava zinkování, základní a uzavírací nátěr (min 80+80 mikronů) RAL 9007, délka ochranné manžety 1,2 metru, včetně dopravy, montáže, vyrovnání a zapískování, stožáry 13,14,15,16</t>
  </si>
  <si>
    <t>dvoustupňový trubkový stožár s úpravou pro VO, povrchová úprava zinkování, základní + uzavírací nátěr (min. 80 + 80 mikronů) RAL 9007, délka ochranné manžety 1,2 metru, včetně dopravy, montáže, vyrovnání a zapískování, stožáry 1,3</t>
  </si>
  <si>
    <t>stupňový trubkový stožár s úpravou pro VO, povrchová úprava zinkování, základní + uzavírací nátěr (min. 80 + 80 mikronů) RAL 9007, délka ochranné manžety 1,2 metru, včetně dopravy, montáže, vyrovnání a zapískování, stožáry 2,2a</t>
  </si>
  <si>
    <t>stupňový trubkový stožár s úpravou pro VO, povrchová úprava zinkování, základní + uzavírací nátěr (min. 80 + 80 mikronů) RAL 9007, délka ochranné manžety 1,2 metru, včetně dopravy, montáže, vyrovnání a zapískování, stožár 1a</t>
  </si>
  <si>
    <t>Dvojice odpojovačů pro ÚD na stožár</t>
  </si>
  <si>
    <t>Dvojice odpojovačů na trubkový stožár včetně táhla a ručního pohonu - provedení pro úsekové dělení včetně proudového propojení na trolej</t>
  </si>
  <si>
    <t>Dvojice bleskojistek - svodičů přepětí</t>
  </si>
  <si>
    <t>Dvojice svodičů přepětí PSP 1/10/III včetně připojení k odpojovači</t>
  </si>
  <si>
    <t>Svod bleskojistek včetně uzemňovací skříňky</t>
  </si>
  <si>
    <t>Izolovaný svod od bleskojistek po stožáru do kontrolní skříňky uzemnění včetně skříňky</t>
  </si>
  <si>
    <t>Uzemnění bleskojistky</t>
  </si>
  <si>
    <t>Izolované propojení od kontrolní skříňky k zemnícímu pásku a tyčím, včetně výkopu a pokládky zemních vodičů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</si>
</sst>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9" formatCode="0.000"/>
  </numFmts>
  <fonts count="20" x14ac:knownFonts="1">
    <font>
      <sz val="10"/>
      <name val="Arial"/>
    </font>
    <font>
      <b/>
      <sz val="13"/>
      <name val="Cambria"/>
    </font>
    <font>
      <sz val="11"/>
      <name val="Times New Roman"/>
    </font>
    <font>
      <sz val="12"/>
      <name val="Times New Roman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b/>
      <u/>
      <sz val="10"/>
      <color rgb="FFFF0000"/>
      <name val="Calibri"/>
      <family val="2"/>
      <charset val="238"/>
      <scheme val="minor"/>
    </font>
    <font>
      <sz val="10"/>
      <color theme="9"/>
      <name val="Calibri"/>
      <family val="2"/>
      <charset val="238"/>
      <scheme val="minor"/>
    </font>
    <font>
      <b/>
      <sz val="10"/>
      <color theme="9"/>
      <name val="Calibri"/>
      <family val="2"/>
      <charset val="238"/>
      <scheme val="minor"/>
    </font>
    <font>
      <b/>
      <sz val="10"/>
      <color theme="9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4" fillId="0" borderId="0" xfId="0" applyFont="1"/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6" xfId="0" applyFont="1" applyBorder="1" applyAlignment="1">
      <alignment horizontal="justify"/>
    </xf>
    <xf numFmtId="0" fontId="4" fillId="0" borderId="29" xfId="0" applyFont="1" applyBorder="1" applyAlignment="1">
      <alignment horizontal="justify" wrapText="1"/>
    </xf>
    <xf numFmtId="0" fontId="4" fillId="0" borderId="32" xfId="0" applyFont="1" applyBorder="1" applyAlignment="1">
      <alignment horizontal="justify"/>
    </xf>
    <xf numFmtId="0" fontId="4" fillId="0" borderId="35" xfId="0" applyFont="1" applyBorder="1" applyAlignment="1">
      <alignment horizontal="justify" vertical="center"/>
    </xf>
    <xf numFmtId="0" fontId="4" fillId="0" borderId="3" xfId="0" applyFont="1" applyBorder="1" applyAlignment="1">
      <alignment horizontal="left" vertical="top"/>
    </xf>
    <xf numFmtId="0" fontId="4" fillId="0" borderId="37" xfId="0" applyFont="1" applyBorder="1" applyAlignment="1">
      <alignment horizontal="left"/>
    </xf>
    <xf numFmtId="0" fontId="4" fillId="0" borderId="38" xfId="0" applyFont="1" applyBorder="1" applyAlignment="1">
      <alignment horizontal="left" vertical="top"/>
    </xf>
    <xf numFmtId="0" fontId="4" fillId="0" borderId="39" xfId="0" applyFont="1" applyBorder="1" applyAlignment="1">
      <alignment vertical="top"/>
    </xf>
    <xf numFmtId="0" fontId="4" fillId="0" borderId="43" xfId="0" applyFont="1" applyBorder="1" applyAlignment="1">
      <alignment horizontal="left"/>
    </xf>
    <xf numFmtId="0" fontId="7" fillId="0" borderId="12" xfId="0" applyFont="1" applyBorder="1" applyAlignment="1">
      <alignment horizontal="justify"/>
    </xf>
    <xf numFmtId="0" fontId="7" fillId="0" borderId="0" xfId="0" applyFont="1"/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 vertical="center"/>
    </xf>
    <xf numFmtId="0" fontId="7" fillId="0" borderId="9" xfId="0" applyFont="1" applyBorder="1" applyAlignment="1">
      <alignment vertical="top"/>
    </xf>
    <xf numFmtId="0" fontId="7" fillId="0" borderId="22" xfId="0" applyFont="1" applyBorder="1" applyAlignment="1">
      <alignment horizontal="left" vertical="top"/>
    </xf>
    <xf numFmtId="0" fontId="7" fillId="0" borderId="23" xfId="0" applyFont="1" applyBorder="1" applyAlignment="1">
      <alignment horizontal="left" vertical="top"/>
    </xf>
    <xf numFmtId="0" fontId="6" fillId="0" borderId="9" xfId="0" applyFont="1" applyBorder="1" applyAlignment="1">
      <alignment vertical="top"/>
    </xf>
    <xf numFmtId="4" fontId="0" fillId="0" borderId="0" xfId="0" applyNumberFormat="1"/>
    <xf numFmtId="0" fontId="5" fillId="0" borderId="7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49" fontId="5" fillId="0" borderId="46" xfId="0" applyNumberFormat="1" applyFont="1" applyBorder="1" applyAlignment="1">
      <alignment horizontal="center" vertical="top"/>
    </xf>
    <xf numFmtId="0" fontId="4" fillId="0" borderId="47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8" fillId="0" borderId="9" xfId="0" applyFont="1" applyBorder="1" applyAlignment="1">
      <alignment vertical="top"/>
    </xf>
    <xf numFmtId="0" fontId="9" fillId="0" borderId="0" xfId="0" applyFont="1"/>
    <xf numFmtId="0" fontId="10" fillId="0" borderId="4" xfId="0" applyFont="1" applyBorder="1" applyAlignment="1">
      <alignment vertical="top"/>
    </xf>
    <xf numFmtId="0" fontId="9" fillId="0" borderId="54" xfId="0" applyFont="1" applyBorder="1"/>
    <xf numFmtId="0" fontId="0" fillId="0" borderId="54" xfId="0" applyBorder="1"/>
    <xf numFmtId="0" fontId="0" fillId="0" borderId="57" xfId="0" applyBorder="1"/>
    <xf numFmtId="0" fontId="4" fillId="0" borderId="56" xfId="0" applyFont="1" applyBorder="1"/>
    <xf numFmtId="0" fontId="0" fillId="0" borderId="59" xfId="0" applyBorder="1"/>
    <xf numFmtId="0" fontId="0" fillId="0" borderId="61" xfId="0" applyBorder="1"/>
    <xf numFmtId="0" fontId="4" fillId="0" borderId="49" xfId="0" applyFont="1" applyBorder="1"/>
    <xf numFmtId="0" fontId="4" fillId="0" borderId="61" xfId="0" applyFont="1" applyBorder="1"/>
    <xf numFmtId="0" fontId="4" fillId="0" borderId="36" xfId="0" applyFont="1" applyBorder="1"/>
    <xf numFmtId="0" fontId="4" fillId="0" borderId="57" xfId="0" applyFont="1" applyBorder="1"/>
    <xf numFmtId="0" fontId="0" fillId="0" borderId="62" xfId="0" applyBorder="1"/>
    <xf numFmtId="0" fontId="4" fillId="0" borderId="62" xfId="0" applyFont="1" applyBorder="1"/>
    <xf numFmtId="0" fontId="0" fillId="0" borderId="56" xfId="0" applyBorder="1" applyAlignment="1">
      <alignment horizontal="left" indent="2"/>
    </xf>
    <xf numFmtId="0" fontId="0" fillId="0" borderId="57" xfId="0" applyBorder="1" applyAlignment="1">
      <alignment horizontal="right"/>
    </xf>
    <xf numFmtId="0" fontId="0" fillId="0" borderId="49" xfId="0" applyBorder="1" applyAlignment="1">
      <alignment horizontal="right"/>
    </xf>
    <xf numFmtId="4" fontId="9" fillId="0" borderId="0" xfId="0" applyNumberFormat="1" applyFont="1"/>
    <xf numFmtId="4" fontId="9" fillId="0" borderId="65" xfId="0" applyNumberFormat="1" applyFont="1" applyBorder="1"/>
    <xf numFmtId="0" fontId="0" fillId="0" borderId="66" xfId="0" applyBorder="1" applyAlignment="1">
      <alignment horizontal="left" indent="2"/>
    </xf>
    <xf numFmtId="0" fontId="0" fillId="0" borderId="67" xfId="0" applyBorder="1" applyAlignment="1">
      <alignment horizontal="right"/>
    </xf>
    <xf numFmtId="4" fontId="9" fillId="0" borderId="69" xfId="0" applyNumberFormat="1" applyFont="1" applyBorder="1"/>
    <xf numFmtId="0" fontId="0" fillId="0" borderId="50" xfId="0" applyBorder="1" applyAlignment="1">
      <alignment horizontal="left" vertical="center"/>
    </xf>
    <xf numFmtId="0" fontId="0" fillId="0" borderId="51" xfId="0" applyBorder="1" applyAlignment="1">
      <alignment horizontal="right" vertical="center"/>
    </xf>
    <xf numFmtId="4" fontId="9" fillId="0" borderId="63" xfId="0" applyNumberFormat="1" applyFont="1" applyBorder="1" applyAlignment="1">
      <alignment horizontal="right" vertical="center"/>
    </xf>
    <xf numFmtId="0" fontId="0" fillId="0" borderId="71" xfId="0" applyBorder="1" applyAlignment="1">
      <alignment horizontal="left" vertical="top"/>
    </xf>
    <xf numFmtId="0" fontId="0" fillId="0" borderId="61" xfId="0" applyBorder="1" applyAlignment="1">
      <alignment horizontal="left" vertical="top" indent="1"/>
    </xf>
    <xf numFmtId="0" fontId="0" fillId="0" borderId="73" xfId="0" applyBorder="1"/>
    <xf numFmtId="0" fontId="7" fillId="0" borderId="19" xfId="0" applyFont="1" applyBorder="1" applyAlignment="1">
      <alignment horizontal="left" wrapText="1"/>
    </xf>
    <xf numFmtId="0" fontId="7" fillId="0" borderId="49" xfId="0" applyFont="1" applyBorder="1" applyAlignment="1">
      <alignment horizontal="center" vertical="center"/>
    </xf>
    <xf numFmtId="0" fontId="7" fillId="0" borderId="49" xfId="0" applyFont="1" applyBorder="1" applyAlignment="1">
      <alignment horizontal="left" vertical="top"/>
    </xf>
    <xf numFmtId="0" fontId="7" fillId="0" borderId="49" xfId="0" applyFont="1" applyBorder="1" applyAlignment="1">
      <alignment horizontal="right" vertical="center"/>
    </xf>
    <xf numFmtId="4" fontId="7" fillId="0" borderId="49" xfId="0" applyNumberFormat="1" applyFont="1" applyBorder="1" applyAlignment="1">
      <alignment horizontal="right" vertical="center"/>
    </xf>
    <xf numFmtId="0" fontId="9" fillId="0" borderId="53" xfId="0" applyFont="1" applyBorder="1"/>
    <xf numFmtId="0" fontId="0" fillId="0" borderId="71" xfId="0" applyBorder="1"/>
    <xf numFmtId="0" fontId="4" fillId="0" borderId="71" xfId="0" applyFont="1" applyBorder="1"/>
    <xf numFmtId="0" fontId="4" fillId="0" borderId="48" xfId="0" applyFont="1" applyBorder="1"/>
    <xf numFmtId="0" fontId="0" fillId="0" borderId="49" xfId="0" applyBorder="1" applyAlignment="1">
      <alignment horizontal="left" vertical="center"/>
    </xf>
    <xf numFmtId="0" fontId="0" fillId="0" borderId="49" xfId="0" applyBorder="1" applyAlignment="1">
      <alignment horizontal="right" vertical="center"/>
    </xf>
    <xf numFmtId="0" fontId="0" fillId="0" borderId="49" xfId="0" applyBorder="1"/>
    <xf numFmtId="0" fontId="9" fillId="0" borderId="9" xfId="0" applyFont="1" applyBorder="1" applyAlignment="1">
      <alignment vertical="top"/>
    </xf>
    <xf numFmtId="0" fontId="4" fillId="0" borderId="49" xfId="0" applyFont="1" applyBorder="1" applyAlignment="1">
      <alignment horizontal="center" vertical="center"/>
    </xf>
    <xf numFmtId="0" fontId="4" fillId="0" borderId="49" xfId="0" applyFont="1" applyBorder="1" applyAlignment="1">
      <alignment horizontal="left" vertical="center"/>
    </xf>
    <xf numFmtId="0" fontId="4" fillId="0" borderId="49" xfId="0" applyFont="1" applyBorder="1" applyAlignment="1">
      <alignment horizontal="right" vertical="center"/>
    </xf>
    <xf numFmtId="4" fontId="4" fillId="0" borderId="49" xfId="0" applyNumberFormat="1" applyFont="1" applyBorder="1" applyAlignment="1">
      <alignment horizontal="right" vertical="center"/>
    </xf>
    <xf numFmtId="0" fontId="4" fillId="0" borderId="49" xfId="0" applyFont="1" applyBorder="1" applyAlignment="1">
      <alignment horizontal="left"/>
    </xf>
    <xf numFmtId="164" fontId="9" fillId="0" borderId="49" xfId="0" applyNumberFormat="1" applyFont="1" applyBorder="1"/>
    <xf numFmtId="0" fontId="4" fillId="0" borderId="19" xfId="0" applyFont="1" applyBorder="1" applyAlignment="1">
      <alignment horizontal="left" wrapText="1"/>
    </xf>
    <xf numFmtId="0" fontId="4" fillId="0" borderId="20" xfId="0" applyFont="1" applyBorder="1" applyAlignment="1">
      <alignment horizontal="left" vertical="center" wrapText="1"/>
    </xf>
    <xf numFmtId="0" fontId="9" fillId="0" borderId="40" xfId="0" applyFont="1" applyBorder="1" applyAlignment="1">
      <alignment vertical="top"/>
    </xf>
    <xf numFmtId="0" fontId="4" fillId="0" borderId="43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52" xfId="0" applyFont="1" applyBorder="1" applyAlignment="1">
      <alignment horizontal="center" vertical="center"/>
    </xf>
    <xf numFmtId="0" fontId="4" fillId="0" borderId="52" xfId="0" applyFont="1" applyBorder="1" applyAlignment="1">
      <alignment horizontal="left" wrapText="1"/>
    </xf>
    <xf numFmtId="0" fontId="0" fillId="0" borderId="0" xfId="0" applyAlignment="1">
      <alignment wrapText="1"/>
    </xf>
    <xf numFmtId="4" fontId="4" fillId="0" borderId="52" xfId="0" applyNumberFormat="1" applyFont="1" applyBorder="1" applyAlignment="1">
      <alignment horizontal="right" vertical="center"/>
    </xf>
    <xf numFmtId="4" fontId="4" fillId="0" borderId="52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/>
    </xf>
    <xf numFmtId="0" fontId="4" fillId="0" borderId="49" xfId="0" applyFont="1" applyBorder="1" applyAlignment="1">
      <alignment horizontal="left" wrapText="1"/>
    </xf>
    <xf numFmtId="0" fontId="4" fillId="0" borderId="49" xfId="0" applyFont="1" applyBorder="1" applyAlignment="1">
      <alignment horizontal="right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4" fontId="9" fillId="0" borderId="0" xfId="0" applyNumberFormat="1" applyFont="1" applyAlignment="1">
      <alignment vertical="center"/>
    </xf>
    <xf numFmtId="0" fontId="6" fillId="0" borderId="53" xfId="0" applyFont="1" applyBorder="1"/>
    <xf numFmtId="0" fontId="6" fillId="0" borderId="56" xfId="0" applyFont="1" applyBorder="1"/>
    <xf numFmtId="0" fontId="6" fillId="0" borderId="57" xfId="0" applyFont="1" applyBorder="1"/>
    <xf numFmtId="0" fontId="7" fillId="0" borderId="21" xfId="0" applyFont="1" applyBorder="1" applyAlignment="1">
      <alignment horizontal="left" wrapText="1"/>
    </xf>
    <xf numFmtId="0" fontId="13" fillId="0" borderId="0" xfId="0" applyFont="1"/>
    <xf numFmtId="0" fontId="18" fillId="0" borderId="0" xfId="0" applyFont="1"/>
    <xf numFmtId="0" fontId="8" fillId="0" borderId="0" xfId="0" applyFont="1"/>
    <xf numFmtId="0" fontId="8" fillId="0" borderId="0" xfId="0" applyFont="1" applyAlignment="1">
      <alignment vertical="top"/>
    </xf>
    <xf numFmtId="0" fontId="12" fillId="0" borderId="0" xfId="0" applyFont="1"/>
    <xf numFmtId="0" fontId="17" fillId="0" borderId="0" xfId="0" applyFont="1"/>
    <xf numFmtId="0" fontId="17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7" fillId="0" borderId="49" xfId="0" applyFont="1" applyBorder="1"/>
    <xf numFmtId="0" fontId="9" fillId="0" borderId="49" xfId="0" applyFont="1" applyBorder="1"/>
    <xf numFmtId="0" fontId="6" fillId="0" borderId="49" xfId="0" applyFont="1" applyBorder="1"/>
    <xf numFmtId="0" fontId="10" fillId="0" borderId="49" xfId="0" applyFont="1" applyBorder="1" applyAlignment="1">
      <alignment vertical="top"/>
    </xf>
    <xf numFmtId="0" fontId="4" fillId="0" borderId="49" xfId="0" applyFont="1" applyBorder="1" applyAlignment="1">
      <alignment horizontal="center" vertical="top"/>
    </xf>
    <xf numFmtId="49" fontId="5" fillId="0" borderId="49" xfId="0" applyNumberFormat="1" applyFont="1" applyBorder="1" applyAlignment="1">
      <alignment horizontal="center" vertical="top"/>
    </xf>
    <xf numFmtId="0" fontId="5" fillId="0" borderId="49" xfId="0" applyFont="1" applyBorder="1" applyAlignment="1">
      <alignment horizontal="center" vertical="top"/>
    </xf>
    <xf numFmtId="0" fontId="9" fillId="0" borderId="49" xfId="0" applyFont="1" applyBorder="1" applyAlignment="1">
      <alignment vertical="top"/>
    </xf>
    <xf numFmtId="4" fontId="9" fillId="0" borderId="49" xfId="0" applyNumberFormat="1" applyFont="1" applyBorder="1"/>
    <xf numFmtId="0" fontId="4" fillId="0" borderId="49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center" wrapText="1"/>
    </xf>
    <xf numFmtId="0" fontId="15" fillId="3" borderId="49" xfId="0" applyFont="1" applyFill="1" applyBorder="1" applyAlignment="1">
      <alignment horizontal="left" wrapText="1"/>
    </xf>
    <xf numFmtId="0" fontId="13" fillId="3" borderId="49" xfId="0" applyFont="1" applyFill="1" applyBorder="1"/>
    <xf numFmtId="0" fontId="16" fillId="3" borderId="49" xfId="0" applyFont="1" applyFill="1" applyBorder="1"/>
    <xf numFmtId="0" fontId="14" fillId="3" borderId="49" xfId="0" applyFont="1" applyFill="1" applyBorder="1" applyAlignment="1">
      <alignment horizontal="left" wrapText="1"/>
    </xf>
    <xf numFmtId="0" fontId="14" fillId="3" borderId="49" xfId="0" applyFont="1" applyFill="1" applyBorder="1" applyAlignment="1">
      <alignment horizontal="left" vertical="center" wrapText="1"/>
    </xf>
    <xf numFmtId="0" fontId="4" fillId="0" borderId="49" xfId="0" applyFont="1" applyBorder="1" applyAlignment="1">
      <alignment vertical="top"/>
    </xf>
    <xf numFmtId="4" fontId="4" fillId="0" borderId="49" xfId="0" applyNumberFormat="1" applyFont="1" applyBorder="1"/>
    <xf numFmtId="0" fontId="4" fillId="0" borderId="49" xfId="0" applyFont="1" applyBorder="1" applyAlignment="1">
      <alignment horizontal="left" vertical="top"/>
    </xf>
    <xf numFmtId="4" fontId="4" fillId="0" borderId="49" xfId="0" applyNumberFormat="1" applyFont="1" applyBorder="1" applyAlignment="1">
      <alignment horizontal="center"/>
    </xf>
    <xf numFmtId="4" fontId="4" fillId="0" borderId="49" xfId="0" applyNumberFormat="1" applyFont="1" applyBorder="1" applyAlignment="1">
      <alignment horizontal="right"/>
    </xf>
    <xf numFmtId="4" fontId="4" fillId="0" borderId="49" xfId="0" applyNumberFormat="1" applyFont="1" applyBorder="1" applyAlignment="1">
      <alignment horizontal="center" vertical="center"/>
    </xf>
    <xf numFmtId="0" fontId="18" fillId="0" borderId="0" xfId="0" applyFont="1" applyAlignment="1">
      <alignment vertical="top"/>
    </xf>
    <xf numFmtId="0" fontId="4" fillId="0" borderId="37" xfId="0" applyFont="1" applyBorder="1" applyAlignment="1">
      <alignment horizontal="left" vertical="top"/>
    </xf>
    <xf numFmtId="0" fontId="4" fillId="0" borderId="49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center" vertical="center"/>
    </xf>
    <xf numFmtId="4" fontId="4" fillId="0" borderId="49" xfId="0" applyNumberFormat="1" applyFont="1" applyBorder="1" applyAlignment="1">
      <alignment horizontal="right" vertical="center"/>
    </xf>
    <xf numFmtId="0" fontId="9" fillId="0" borderId="74" xfId="0" applyFont="1" applyBorder="1" applyAlignment="1">
      <alignment horizontal="justify" vertical="center" wrapText="1"/>
    </xf>
    <xf numFmtId="0" fontId="9" fillId="0" borderId="49" xfId="0" applyFont="1" applyBorder="1" applyAlignment="1">
      <alignment horizontal="justify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164" fontId="9" fillId="0" borderId="54" xfId="0" applyNumberFormat="1" applyFont="1" applyBorder="1"/>
    <xf numFmtId="164" fontId="9" fillId="0" borderId="55" xfId="0" applyNumberFormat="1" applyFont="1" applyBorder="1"/>
    <xf numFmtId="164" fontId="9" fillId="0" borderId="57" xfId="0" applyNumberFormat="1" applyFont="1" applyBorder="1"/>
    <xf numFmtId="164" fontId="9" fillId="0" borderId="58" xfId="0" applyNumberFormat="1" applyFont="1" applyBorder="1"/>
    <xf numFmtId="164" fontId="9" fillId="0" borderId="59" xfId="0" applyNumberFormat="1" applyFont="1" applyBorder="1"/>
    <xf numFmtId="164" fontId="9" fillId="0" borderId="60" xfId="0" applyNumberFormat="1" applyFont="1" applyBorder="1"/>
    <xf numFmtId="4" fontId="9" fillId="0" borderId="68" xfId="0" applyNumberFormat="1" applyFont="1" applyBorder="1" applyAlignment="1">
      <alignment horizontal="center" vertical="center"/>
    </xf>
    <xf numFmtId="4" fontId="9" fillId="0" borderId="64" xfId="0" applyNumberFormat="1" applyFont="1" applyBorder="1" applyAlignment="1">
      <alignment horizontal="right"/>
    </xf>
    <xf numFmtId="4" fontId="9" fillId="0" borderId="64" xfId="0" applyNumberFormat="1" applyFont="1" applyBorder="1" applyAlignment="1">
      <alignment horizontal="center" vertical="center"/>
    </xf>
    <xf numFmtId="4" fontId="9" fillId="0" borderId="68" xfId="0" applyNumberFormat="1" applyFont="1" applyBorder="1" applyAlignment="1">
      <alignment horizontal="right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4" fontId="4" fillId="0" borderId="46" xfId="0" applyNumberFormat="1" applyFont="1" applyBorder="1" applyAlignment="1">
      <alignment horizontal="right" vertical="center"/>
    </xf>
    <xf numFmtId="4" fontId="4" fillId="0" borderId="47" xfId="0" applyNumberFormat="1" applyFont="1" applyBorder="1" applyAlignment="1">
      <alignment horizontal="right" vertical="center"/>
    </xf>
    <xf numFmtId="4" fontId="9" fillId="0" borderId="70" xfId="0" applyNumberFormat="1" applyFont="1" applyBorder="1" applyAlignment="1">
      <alignment horizontal="right" vertical="center"/>
    </xf>
    <xf numFmtId="4" fontId="9" fillId="0" borderId="70" xfId="0" applyNumberFormat="1" applyFont="1" applyBorder="1" applyAlignment="1">
      <alignment horizontal="center" vertical="center"/>
    </xf>
    <xf numFmtId="0" fontId="0" fillId="0" borderId="72" xfId="0" applyBorder="1" applyAlignment="1">
      <alignment horizontal="left" vertical="top" indent="1"/>
    </xf>
    <xf numFmtId="0" fontId="0" fillId="0" borderId="72" xfId="0" applyBorder="1" applyAlignment="1">
      <alignment horizontal="right"/>
    </xf>
    <xf numFmtId="0" fontId="9" fillId="0" borderId="70" xfId="0" applyFont="1" applyBorder="1" applyAlignment="1">
      <alignment horizontal="right" vertical="center"/>
    </xf>
    <xf numFmtId="0" fontId="9" fillId="0" borderId="70" xfId="0" applyFont="1" applyBorder="1" applyAlignment="1">
      <alignment horizontal="center" vertical="center"/>
    </xf>
    <xf numFmtId="0" fontId="4" fillId="0" borderId="49" xfId="0" applyFont="1" applyBorder="1" applyAlignment="1">
      <alignment horizontal="right" vertical="center"/>
    </xf>
    <xf numFmtId="0" fontId="14" fillId="3" borderId="49" xfId="0" applyFont="1" applyFill="1" applyBorder="1" applyAlignment="1">
      <alignment horizontal="center" vertical="center"/>
    </xf>
    <xf numFmtId="0" fontId="14" fillId="3" borderId="49" xfId="0" applyFont="1" applyFill="1" applyBorder="1" applyAlignment="1">
      <alignment horizontal="right" vertical="center"/>
    </xf>
    <xf numFmtId="4" fontId="14" fillId="3" borderId="49" xfId="0" applyNumberFormat="1" applyFont="1" applyFill="1" applyBorder="1" applyAlignment="1">
      <alignment horizontal="right" vertical="center"/>
    </xf>
    <xf numFmtId="0" fontId="15" fillId="3" borderId="49" xfId="0" applyFont="1" applyFill="1" applyBorder="1" applyAlignment="1">
      <alignment horizontal="center" vertical="center"/>
    </xf>
    <xf numFmtId="0" fontId="15" fillId="3" borderId="49" xfId="0" applyFont="1" applyFill="1" applyBorder="1" applyAlignment="1">
      <alignment horizontal="right" vertical="center"/>
    </xf>
    <xf numFmtId="4" fontId="15" fillId="3" borderId="49" xfId="0" applyNumberFormat="1" applyFont="1" applyFill="1" applyBorder="1" applyAlignment="1">
      <alignment horizontal="right" vertical="center"/>
    </xf>
    <xf numFmtId="0" fontId="4" fillId="2" borderId="49" xfId="0" applyFont="1" applyFill="1" applyBorder="1" applyAlignment="1">
      <alignment horizontal="right" vertical="center"/>
    </xf>
    <xf numFmtId="164" fontId="9" fillId="0" borderId="49" xfId="0" applyNumberFormat="1" applyFont="1" applyBorder="1"/>
    <xf numFmtId="0" fontId="4" fillId="0" borderId="49" xfId="0" applyFont="1" applyBorder="1" applyAlignment="1">
      <alignment horizontal="center"/>
    </xf>
    <xf numFmtId="0" fontId="5" fillId="0" borderId="4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4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4" fontId="7" fillId="0" borderId="46" xfId="0" applyNumberFormat="1" applyFont="1" applyBorder="1" applyAlignment="1">
      <alignment horizontal="right" vertical="center"/>
    </xf>
    <xf numFmtId="4" fontId="7" fillId="0" borderId="47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74" xfId="0" applyFont="1" applyBorder="1" applyAlignment="1">
      <alignment wrapText="1"/>
    </xf>
    <xf numFmtId="0" fontId="7" fillId="0" borderId="49" xfId="0" applyFont="1" applyBorder="1" applyAlignment="1">
      <alignment wrapText="1"/>
    </xf>
    <xf numFmtId="0" fontId="7" fillId="0" borderId="74" xfId="0" applyFont="1" applyBorder="1" applyAlignment="1">
      <alignment horizontal="left" vertical="top" wrapText="1"/>
    </xf>
    <xf numFmtId="0" fontId="7" fillId="0" borderId="49" xfId="0" applyFont="1" applyBorder="1" applyAlignment="1">
      <alignment horizontal="left" vertical="top" wrapText="1"/>
    </xf>
    <xf numFmtId="0" fontId="4" fillId="0" borderId="52" xfId="0" applyFont="1" applyBorder="1" applyAlignment="1">
      <alignment horizontal="justify" wrapText="1"/>
    </xf>
    <xf numFmtId="0" fontId="4" fillId="0" borderId="75" xfId="0" applyFont="1" applyBorder="1" applyAlignment="1">
      <alignment horizontal="center" vertical="center"/>
    </xf>
    <xf numFmtId="169" fontId="7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8"/>
  <sheetViews>
    <sheetView tabSelected="1" zoomScale="115" zoomScaleNormal="115" workbookViewId="0">
      <selection activeCell="J92" sqref="J92"/>
    </sheetView>
  </sheetViews>
  <sheetFormatPr defaultRowHeight="12.75" x14ac:dyDescent="0.2"/>
  <cols>
    <col min="1" max="1" width="6.140625" customWidth="1"/>
    <col min="2" max="2" width="49.85546875" customWidth="1"/>
    <col min="3" max="3" width="6.85546875" customWidth="1"/>
    <col min="4" max="4" width="7.7109375" customWidth="1"/>
    <col min="5" max="5" width="8.85546875" customWidth="1"/>
    <col min="6" max="6" width="9" customWidth="1"/>
    <col min="7" max="7" width="13" customWidth="1"/>
  </cols>
  <sheetData>
    <row r="1" spans="1:8" ht="16.5" x14ac:dyDescent="0.2">
      <c r="A1" s="1" t="s">
        <v>0</v>
      </c>
    </row>
    <row r="3" spans="1:8" ht="15" x14ac:dyDescent="0.2">
      <c r="A3" s="2" t="s">
        <v>1</v>
      </c>
    </row>
    <row r="4" spans="1:8" ht="13.5" thickBot="1" x14ac:dyDescent="0.25"/>
    <row r="5" spans="1:8" ht="24" customHeight="1" thickBot="1" x14ac:dyDescent="0.25">
      <c r="A5" s="56" t="s">
        <v>2</v>
      </c>
      <c r="B5" s="57"/>
      <c r="C5" s="160" t="s">
        <v>210</v>
      </c>
      <c r="D5" s="160"/>
      <c r="E5" s="161" t="s">
        <v>191</v>
      </c>
      <c r="F5" s="161"/>
      <c r="G5" s="58" t="s">
        <v>211</v>
      </c>
      <c r="H5" s="73"/>
    </row>
    <row r="6" spans="1:8" ht="15.75" x14ac:dyDescent="0.25">
      <c r="A6" s="53" t="s">
        <v>3</v>
      </c>
      <c r="B6" s="54"/>
      <c r="C6" s="151">
        <f>D23</f>
        <v>0</v>
      </c>
      <c r="D6" s="151"/>
      <c r="E6" s="148">
        <f>D24</f>
        <v>0</v>
      </c>
      <c r="F6" s="148"/>
      <c r="G6" s="55">
        <f>C6+E6</f>
        <v>0</v>
      </c>
      <c r="H6" s="73"/>
    </row>
    <row r="7" spans="1:8" ht="15.75" x14ac:dyDescent="0.25">
      <c r="A7" s="48" t="s">
        <v>4</v>
      </c>
      <c r="B7" s="49"/>
      <c r="C7" s="149">
        <f>D149</f>
        <v>0</v>
      </c>
      <c r="D7" s="149"/>
      <c r="E7" s="150">
        <f>D150</f>
        <v>0</v>
      </c>
      <c r="F7" s="150"/>
      <c r="G7" s="52">
        <f>E7+C7</f>
        <v>0</v>
      </c>
      <c r="H7" s="73"/>
    </row>
    <row r="8" spans="1:8" x14ac:dyDescent="0.2">
      <c r="A8" s="48"/>
      <c r="B8" s="49"/>
      <c r="C8" s="149"/>
      <c r="D8" s="149"/>
      <c r="E8" s="150"/>
      <c r="F8" s="150"/>
      <c r="G8" s="52"/>
      <c r="H8" s="73"/>
    </row>
    <row r="9" spans="1:8" ht="15.75" x14ac:dyDescent="0.25">
      <c r="A9" s="48" t="s">
        <v>5</v>
      </c>
      <c r="B9" s="49"/>
      <c r="C9" s="149">
        <f>D368</f>
        <v>0</v>
      </c>
      <c r="D9" s="149"/>
      <c r="E9" s="150">
        <f>D369</f>
        <v>0</v>
      </c>
      <c r="F9" s="150"/>
      <c r="G9" s="52">
        <f>E9+C9</f>
        <v>0</v>
      </c>
      <c r="H9" s="73"/>
    </row>
    <row r="10" spans="1:8" ht="15.75" x14ac:dyDescent="0.25">
      <c r="A10" s="48" t="s">
        <v>6</v>
      </c>
      <c r="B10" s="49"/>
      <c r="C10" s="149">
        <f>D413</f>
        <v>0</v>
      </c>
      <c r="D10" s="149"/>
      <c r="E10" s="150">
        <f>D414</f>
        <v>0</v>
      </c>
      <c r="F10" s="150"/>
      <c r="G10" s="52">
        <f>E10+C10</f>
        <v>0</v>
      </c>
      <c r="H10" s="73"/>
    </row>
    <row r="11" spans="1:8" ht="13.5" thickBot="1" x14ac:dyDescent="0.25">
      <c r="A11" s="59"/>
      <c r="B11" s="60"/>
      <c r="C11" s="162"/>
      <c r="D11" s="162"/>
      <c r="E11" s="163"/>
      <c r="F11" s="163"/>
      <c r="G11" s="61"/>
      <c r="H11" s="73"/>
    </row>
    <row r="12" spans="1:8" ht="21" customHeight="1" thickBot="1" x14ac:dyDescent="0.25">
      <c r="A12" s="56" t="s">
        <v>7</v>
      </c>
      <c r="B12" s="57"/>
      <c r="C12" s="160">
        <f>SUM(C6:D11)</f>
        <v>0</v>
      </c>
      <c r="D12" s="164"/>
      <c r="E12" s="161">
        <f>SUM(E6:F11)</f>
        <v>0</v>
      </c>
      <c r="F12" s="165"/>
      <c r="G12" s="58">
        <f>SUM(G6:H11)</f>
        <v>0</v>
      </c>
    </row>
    <row r="13" spans="1:8" ht="21" customHeight="1" x14ac:dyDescent="0.2">
      <c r="A13" s="71"/>
      <c r="B13" s="72"/>
      <c r="C13" s="72"/>
      <c r="D13" s="72"/>
      <c r="E13" s="50"/>
      <c r="F13" s="50"/>
      <c r="G13" s="73"/>
    </row>
    <row r="15" spans="1:8" x14ac:dyDescent="0.2">
      <c r="A15" s="34" t="s">
        <v>212</v>
      </c>
    </row>
    <row r="16" spans="1:8" ht="13.5" thickBot="1" x14ac:dyDescent="0.25"/>
    <row r="17" spans="1:7" x14ac:dyDescent="0.2">
      <c r="A17" s="46"/>
      <c r="B17" s="36" t="s">
        <v>208</v>
      </c>
      <c r="C17" s="37"/>
      <c r="D17" s="142">
        <f>G32</f>
        <v>0</v>
      </c>
      <c r="E17" s="143"/>
    </row>
    <row r="18" spans="1:7" x14ac:dyDescent="0.2">
      <c r="A18" s="46"/>
      <c r="B18" s="99" t="s">
        <v>229</v>
      </c>
      <c r="C18" s="38"/>
      <c r="D18" s="144">
        <f>G76</f>
        <v>0</v>
      </c>
      <c r="E18" s="145"/>
    </row>
    <row r="19" spans="1:7" x14ac:dyDescent="0.2">
      <c r="A19" s="46"/>
      <c r="B19" s="99" t="s">
        <v>230</v>
      </c>
      <c r="C19" s="38"/>
      <c r="D19" s="144">
        <f>G84</f>
        <v>0</v>
      </c>
      <c r="E19" s="145"/>
    </row>
    <row r="20" spans="1:7" x14ac:dyDescent="0.2">
      <c r="A20" s="46"/>
      <c r="B20" s="99" t="s">
        <v>231</v>
      </c>
      <c r="C20" s="38"/>
      <c r="D20" s="144">
        <f>G92</f>
        <v>0</v>
      </c>
      <c r="E20" s="145"/>
    </row>
    <row r="21" spans="1:7" x14ac:dyDescent="0.2">
      <c r="A21" s="46"/>
      <c r="B21" s="99" t="s">
        <v>228</v>
      </c>
      <c r="C21" s="38"/>
      <c r="D21" s="144">
        <f>G128</f>
        <v>0</v>
      </c>
      <c r="E21" s="145"/>
    </row>
    <row r="22" spans="1:7" x14ac:dyDescent="0.2">
      <c r="A22" s="46"/>
      <c r="B22" s="41"/>
      <c r="C22" s="38"/>
      <c r="D22" s="144"/>
      <c r="E22" s="145"/>
    </row>
    <row r="23" spans="1:7" x14ac:dyDescent="0.2">
      <c r="A23" s="47"/>
      <c r="B23" s="43" t="s">
        <v>9</v>
      </c>
      <c r="C23" s="38"/>
      <c r="D23" s="144">
        <f>SUM(D17:E22)</f>
        <v>0</v>
      </c>
      <c r="E23" s="145"/>
    </row>
    <row r="24" spans="1:7" x14ac:dyDescent="0.2">
      <c r="A24" s="47"/>
      <c r="B24" s="45" t="s">
        <v>10</v>
      </c>
      <c r="C24" s="38"/>
      <c r="D24" s="144">
        <f>D23*0.21</f>
        <v>0</v>
      </c>
      <c r="E24" s="145"/>
    </row>
    <row r="25" spans="1:7" ht="13.5" thickBot="1" x14ac:dyDescent="0.25">
      <c r="A25" s="47"/>
      <c r="B25" s="44" t="s">
        <v>11</v>
      </c>
      <c r="C25" s="40"/>
      <c r="D25" s="146">
        <f>D24+D23</f>
        <v>0</v>
      </c>
      <c r="E25" s="147"/>
    </row>
    <row r="27" spans="1:7" ht="15" x14ac:dyDescent="0.2">
      <c r="A27" s="35" t="s">
        <v>209</v>
      </c>
    </row>
    <row r="28" spans="1:7" ht="3" customHeight="1" thickBot="1" x14ac:dyDescent="0.25"/>
    <row r="29" spans="1:7" s="3" customFormat="1" x14ac:dyDescent="0.2">
      <c r="A29" s="32" t="s">
        <v>204</v>
      </c>
      <c r="B29" s="138" t="s">
        <v>163</v>
      </c>
      <c r="C29" s="140" t="s">
        <v>14</v>
      </c>
      <c r="D29" s="140" t="s">
        <v>15</v>
      </c>
      <c r="E29" s="6" t="s">
        <v>12</v>
      </c>
      <c r="F29" s="6" t="s">
        <v>13</v>
      </c>
      <c r="G29" s="30" t="s">
        <v>202</v>
      </c>
    </row>
    <row r="30" spans="1:7" s="3" customFormat="1" ht="13.5" thickBot="1" x14ac:dyDescent="0.25">
      <c r="A30" s="28" t="s">
        <v>205</v>
      </c>
      <c r="B30" s="139"/>
      <c r="C30" s="141"/>
      <c r="D30" s="141"/>
      <c r="E30" s="7" t="s">
        <v>16</v>
      </c>
      <c r="F30" s="7" t="s">
        <v>16</v>
      </c>
      <c r="G30" s="31" t="s">
        <v>203</v>
      </c>
    </row>
    <row r="32" spans="1:7" ht="13.5" thickBot="1" x14ac:dyDescent="0.25">
      <c r="A32" s="26" t="s">
        <v>201</v>
      </c>
      <c r="G32" s="27">
        <f>SUM(G33:G74)</f>
        <v>0</v>
      </c>
    </row>
    <row r="33" spans="1:7" s="18" customFormat="1" ht="13.5" thickBot="1" x14ac:dyDescent="0.25">
      <c r="A33" s="193" t="s">
        <v>17</v>
      </c>
      <c r="B33" s="17" t="s">
        <v>8</v>
      </c>
      <c r="C33" s="193" t="s">
        <v>18</v>
      </c>
      <c r="D33" s="189">
        <v>20</v>
      </c>
      <c r="E33" s="183"/>
      <c r="F33" s="183"/>
      <c r="G33" s="183">
        <f>(F33+E33)*D33</f>
        <v>0</v>
      </c>
    </row>
    <row r="34" spans="1:7" s="18" customFormat="1" ht="39" thickBot="1" x14ac:dyDescent="0.25">
      <c r="A34" s="194"/>
      <c r="B34" s="19" t="s">
        <v>19</v>
      </c>
      <c r="C34" s="194"/>
      <c r="D34" s="184"/>
      <c r="E34" s="184"/>
      <c r="F34" s="184"/>
      <c r="G34" s="184"/>
    </row>
    <row r="35" spans="1:7" s="18" customFormat="1" ht="13.5" thickBot="1" x14ac:dyDescent="0.25">
      <c r="A35" s="193" t="s">
        <v>20</v>
      </c>
      <c r="B35" s="20" t="s">
        <v>21</v>
      </c>
      <c r="C35" s="193" t="s">
        <v>18</v>
      </c>
      <c r="D35" s="189">
        <v>16</v>
      </c>
      <c r="E35" s="183"/>
      <c r="F35" s="183"/>
      <c r="G35" s="183">
        <f t="shared" ref="G35" si="0">(F35+E35)*D35</f>
        <v>0</v>
      </c>
    </row>
    <row r="36" spans="1:7" s="18" customFormat="1" ht="26.25" thickBot="1" x14ac:dyDescent="0.25">
      <c r="A36" s="194"/>
      <c r="B36" s="19" t="s">
        <v>22</v>
      </c>
      <c r="C36" s="194"/>
      <c r="D36" s="184"/>
      <c r="E36" s="184"/>
      <c r="F36" s="184"/>
      <c r="G36" s="184"/>
    </row>
    <row r="37" spans="1:7" s="18" customFormat="1" ht="13.5" thickBot="1" x14ac:dyDescent="0.25">
      <c r="A37" s="201" t="s">
        <v>23</v>
      </c>
      <c r="B37" s="20" t="s">
        <v>24</v>
      </c>
      <c r="C37" s="193" t="s">
        <v>18</v>
      </c>
      <c r="D37" s="189">
        <v>2</v>
      </c>
      <c r="E37" s="183"/>
      <c r="F37" s="183"/>
      <c r="G37" s="183">
        <f t="shared" ref="G37" si="1">(F37+E37)*D37</f>
        <v>0</v>
      </c>
    </row>
    <row r="38" spans="1:7" s="18" customFormat="1" ht="26.25" thickBot="1" x14ac:dyDescent="0.25">
      <c r="A38" s="202"/>
      <c r="B38" s="62" t="s">
        <v>25</v>
      </c>
      <c r="C38" s="194"/>
      <c r="D38" s="184"/>
      <c r="E38" s="184"/>
      <c r="F38" s="184"/>
      <c r="G38" s="184"/>
    </row>
    <row r="39" spans="1:7" s="18" customFormat="1" ht="13.5" thickBot="1" x14ac:dyDescent="0.25">
      <c r="A39" s="201" t="s">
        <v>26</v>
      </c>
      <c r="B39" s="20" t="s">
        <v>27</v>
      </c>
      <c r="C39" s="193" t="s">
        <v>18</v>
      </c>
      <c r="D39" s="189">
        <v>2</v>
      </c>
      <c r="E39" s="183"/>
      <c r="F39" s="183"/>
      <c r="G39" s="183">
        <f t="shared" ref="G39" si="2">(F39+E39)*D39</f>
        <v>0</v>
      </c>
    </row>
    <row r="40" spans="1:7" s="18" customFormat="1" ht="13.5" thickBot="1" x14ac:dyDescent="0.25">
      <c r="A40" s="202"/>
      <c r="B40" s="21" t="s">
        <v>28</v>
      </c>
      <c r="C40" s="194"/>
      <c r="D40" s="184"/>
      <c r="E40" s="184"/>
      <c r="F40" s="184"/>
      <c r="G40" s="184"/>
    </row>
    <row r="41" spans="1:7" s="18" customFormat="1" ht="13.5" thickBot="1" x14ac:dyDescent="0.25">
      <c r="A41" s="201" t="s">
        <v>29</v>
      </c>
      <c r="B41" s="20" t="s">
        <v>30</v>
      </c>
      <c r="C41" s="193" t="s">
        <v>18</v>
      </c>
      <c r="D41" s="189">
        <v>0</v>
      </c>
      <c r="E41" s="183"/>
      <c r="F41" s="183"/>
      <c r="G41" s="183">
        <f t="shared" ref="G41" si="3">(F41+E41)*D41</f>
        <v>0</v>
      </c>
    </row>
    <row r="42" spans="1:7" s="18" customFormat="1" ht="26.25" thickBot="1" x14ac:dyDescent="0.25">
      <c r="A42" s="202"/>
      <c r="B42" s="62" t="s">
        <v>232</v>
      </c>
      <c r="C42" s="194"/>
      <c r="D42" s="184"/>
      <c r="E42" s="184"/>
      <c r="F42" s="184"/>
      <c r="G42" s="184"/>
    </row>
    <row r="43" spans="1:7" s="18" customFormat="1" ht="13.5" thickBot="1" x14ac:dyDescent="0.25">
      <c r="A43" s="201" t="s">
        <v>32</v>
      </c>
      <c r="B43" s="20" t="s">
        <v>33</v>
      </c>
      <c r="C43" s="193" t="s">
        <v>34</v>
      </c>
      <c r="D43" s="189">
        <v>35</v>
      </c>
      <c r="E43" s="183"/>
      <c r="F43" s="183"/>
      <c r="G43" s="183">
        <f t="shared" ref="G43" si="4">(F43+E43)*D43</f>
        <v>0</v>
      </c>
    </row>
    <row r="44" spans="1:7" s="18" customFormat="1" ht="13.5" thickBot="1" x14ac:dyDescent="0.25">
      <c r="A44" s="202"/>
      <c r="B44" s="21" t="s">
        <v>35</v>
      </c>
      <c r="C44" s="194"/>
      <c r="D44" s="184"/>
      <c r="E44" s="184"/>
      <c r="F44" s="184"/>
      <c r="G44" s="184"/>
    </row>
    <row r="45" spans="1:7" s="18" customFormat="1" ht="13.5" thickBot="1" x14ac:dyDescent="0.25">
      <c r="A45" s="201" t="s">
        <v>36</v>
      </c>
      <c r="B45" s="20" t="s">
        <v>37</v>
      </c>
      <c r="C45" s="193" t="s">
        <v>34</v>
      </c>
      <c r="D45" s="189">
        <v>816</v>
      </c>
      <c r="E45" s="183"/>
      <c r="F45" s="183"/>
      <c r="G45" s="183">
        <f t="shared" ref="G45" si="5">(F45+E45)*D45</f>
        <v>0</v>
      </c>
    </row>
    <row r="46" spans="1:7" s="18" customFormat="1" ht="13.5" thickBot="1" x14ac:dyDescent="0.25">
      <c r="A46" s="202"/>
      <c r="B46" s="21" t="s">
        <v>38</v>
      </c>
      <c r="C46" s="194"/>
      <c r="D46" s="184"/>
      <c r="E46" s="184"/>
      <c r="F46" s="184"/>
      <c r="G46" s="184"/>
    </row>
    <row r="47" spans="1:7" s="18" customFormat="1" ht="13.5" thickBot="1" x14ac:dyDescent="0.25">
      <c r="A47" s="201" t="s">
        <v>39</v>
      </c>
      <c r="B47" s="20" t="s">
        <v>40</v>
      </c>
      <c r="C47" s="201" t="s">
        <v>34</v>
      </c>
      <c r="D47" s="189">
        <v>488</v>
      </c>
      <c r="E47" s="183"/>
      <c r="F47" s="183"/>
      <c r="G47" s="183">
        <f t="shared" ref="G47" si="6">(F47+E47)*D47</f>
        <v>0</v>
      </c>
    </row>
    <row r="48" spans="1:7" s="18" customFormat="1" ht="26.25" thickBot="1" x14ac:dyDescent="0.25">
      <c r="A48" s="202"/>
      <c r="B48" s="62" t="s">
        <v>41</v>
      </c>
      <c r="C48" s="202"/>
      <c r="D48" s="184"/>
      <c r="E48" s="184"/>
      <c r="F48" s="184"/>
      <c r="G48" s="184"/>
    </row>
    <row r="49" spans="1:7" s="18" customFormat="1" ht="13.5" thickBot="1" x14ac:dyDescent="0.25">
      <c r="A49" s="201" t="s">
        <v>42</v>
      </c>
      <c r="B49" s="20" t="s">
        <v>43</v>
      </c>
      <c r="C49" s="193" t="s">
        <v>18</v>
      </c>
      <c r="D49" s="189">
        <v>4</v>
      </c>
      <c r="E49" s="183"/>
      <c r="F49" s="183"/>
      <c r="G49" s="183">
        <f t="shared" ref="G49" si="7">(F49+E49)*D49</f>
        <v>0</v>
      </c>
    </row>
    <row r="50" spans="1:7" s="18" customFormat="1" ht="13.5" thickBot="1" x14ac:dyDescent="0.25">
      <c r="A50" s="202"/>
      <c r="B50" s="21" t="s">
        <v>44</v>
      </c>
      <c r="C50" s="194"/>
      <c r="D50" s="184"/>
      <c r="E50" s="184"/>
      <c r="F50" s="184"/>
      <c r="G50" s="184"/>
    </row>
    <row r="51" spans="1:7" s="18" customFormat="1" ht="13.5" thickBot="1" x14ac:dyDescent="0.25">
      <c r="A51" s="201" t="s">
        <v>45</v>
      </c>
      <c r="B51" s="20" t="s">
        <v>46</v>
      </c>
      <c r="C51" s="193" t="s">
        <v>18</v>
      </c>
      <c r="D51" s="189">
        <v>2</v>
      </c>
      <c r="E51" s="183"/>
      <c r="F51" s="183"/>
      <c r="G51" s="183">
        <f t="shared" ref="G51" si="8">(F51+E51)*D51</f>
        <v>0</v>
      </c>
    </row>
    <row r="52" spans="1:7" s="18" customFormat="1" ht="13.5" thickBot="1" x14ac:dyDescent="0.25">
      <c r="A52" s="202"/>
      <c r="B52" s="21" t="s">
        <v>46</v>
      </c>
      <c r="C52" s="194"/>
      <c r="D52" s="184"/>
      <c r="E52" s="184"/>
      <c r="F52" s="184"/>
      <c r="G52" s="184"/>
    </row>
    <row r="53" spans="1:7" s="18" customFormat="1" ht="13.5" thickBot="1" x14ac:dyDescent="0.25">
      <c r="A53" s="201" t="s">
        <v>47</v>
      </c>
      <c r="B53" s="20" t="s">
        <v>48</v>
      </c>
      <c r="C53" s="193" t="s">
        <v>18</v>
      </c>
      <c r="D53" s="189">
        <v>1</v>
      </c>
      <c r="E53" s="183"/>
      <c r="F53" s="183"/>
      <c r="G53" s="183">
        <f t="shared" ref="G53" si="9">(F53+E53)*D53</f>
        <v>0</v>
      </c>
    </row>
    <row r="54" spans="1:7" s="18" customFormat="1" ht="26.25" thickBot="1" x14ac:dyDescent="0.25">
      <c r="A54" s="202"/>
      <c r="B54" s="62" t="s">
        <v>49</v>
      </c>
      <c r="C54" s="194"/>
      <c r="D54" s="184"/>
      <c r="E54" s="184"/>
      <c r="F54" s="184"/>
      <c r="G54" s="184"/>
    </row>
    <row r="55" spans="1:7" s="18" customFormat="1" ht="13.5" thickBot="1" x14ac:dyDescent="0.25">
      <c r="A55" s="201" t="s">
        <v>50</v>
      </c>
      <c r="B55" s="20" t="s">
        <v>51</v>
      </c>
      <c r="C55" s="193" t="s">
        <v>18</v>
      </c>
      <c r="D55" s="189">
        <v>13</v>
      </c>
      <c r="E55" s="183"/>
      <c r="F55" s="183"/>
      <c r="G55" s="183">
        <f t="shared" ref="G55" si="10">(F55+E55)*D55</f>
        <v>0</v>
      </c>
    </row>
    <row r="56" spans="1:7" s="18" customFormat="1" ht="26.25" thickBot="1" x14ac:dyDescent="0.25">
      <c r="A56" s="202"/>
      <c r="B56" s="62" t="s">
        <v>52</v>
      </c>
      <c r="C56" s="194"/>
      <c r="D56" s="184"/>
      <c r="E56" s="184"/>
      <c r="F56" s="184"/>
      <c r="G56" s="184"/>
    </row>
    <row r="57" spans="1:7" s="18" customFormat="1" ht="13.5" thickBot="1" x14ac:dyDescent="0.25">
      <c r="A57" s="201" t="s">
        <v>53</v>
      </c>
      <c r="B57" s="20" t="s">
        <v>54</v>
      </c>
      <c r="C57" s="193" t="s">
        <v>18</v>
      </c>
      <c r="D57" s="189">
        <v>4</v>
      </c>
      <c r="E57" s="183"/>
      <c r="F57" s="183"/>
      <c r="G57" s="183">
        <f t="shared" ref="G57" si="11">(F57+E57)*D57</f>
        <v>0</v>
      </c>
    </row>
    <row r="58" spans="1:7" s="18" customFormat="1" ht="13.5" thickBot="1" x14ac:dyDescent="0.25">
      <c r="A58" s="202"/>
      <c r="B58" s="21" t="s">
        <v>55</v>
      </c>
      <c r="C58" s="194"/>
      <c r="D58" s="184"/>
      <c r="E58" s="184"/>
      <c r="F58" s="184"/>
      <c r="G58" s="184"/>
    </row>
    <row r="59" spans="1:7" s="18" customFormat="1" ht="13.5" thickBot="1" x14ac:dyDescent="0.25">
      <c r="A59" s="201" t="s">
        <v>56</v>
      </c>
      <c r="B59" s="20" t="s">
        <v>57</v>
      </c>
      <c r="C59" s="193" t="s">
        <v>18</v>
      </c>
      <c r="D59" s="189">
        <v>20</v>
      </c>
      <c r="E59" s="183"/>
      <c r="F59" s="183"/>
      <c r="G59" s="183">
        <f t="shared" ref="G59" si="12">(F59+E59)*D59</f>
        <v>0</v>
      </c>
    </row>
    <row r="60" spans="1:7" s="18" customFormat="1" ht="26.25" thickBot="1" x14ac:dyDescent="0.25">
      <c r="A60" s="202"/>
      <c r="B60" s="62" t="s">
        <v>58</v>
      </c>
      <c r="C60" s="194"/>
      <c r="D60" s="184"/>
      <c r="E60" s="184"/>
      <c r="F60" s="184"/>
      <c r="G60" s="184"/>
    </row>
    <row r="61" spans="1:7" s="18" customFormat="1" ht="13.5" thickBot="1" x14ac:dyDescent="0.25">
      <c r="A61" s="201" t="s">
        <v>59</v>
      </c>
      <c r="B61" s="20" t="s">
        <v>60</v>
      </c>
      <c r="C61" s="193" t="s">
        <v>18</v>
      </c>
      <c r="D61" s="189">
        <v>6</v>
      </c>
      <c r="E61" s="183"/>
      <c r="F61" s="183"/>
      <c r="G61" s="183">
        <f t="shared" ref="G61" si="13">(F61+E61)*D61</f>
        <v>0</v>
      </c>
    </row>
    <row r="62" spans="1:7" s="18" customFormat="1" ht="13.5" thickBot="1" x14ac:dyDescent="0.25">
      <c r="A62" s="202"/>
      <c r="B62" s="21" t="s">
        <v>60</v>
      </c>
      <c r="C62" s="194"/>
      <c r="D62" s="184"/>
      <c r="E62" s="184"/>
      <c r="F62" s="184"/>
      <c r="G62" s="184"/>
    </row>
    <row r="63" spans="1:7" s="18" customFormat="1" ht="13.5" thickBot="1" x14ac:dyDescent="0.25">
      <c r="A63" s="201" t="s">
        <v>61</v>
      </c>
      <c r="B63" s="20" t="s">
        <v>62</v>
      </c>
      <c r="C63" s="193" t="s">
        <v>18</v>
      </c>
      <c r="D63" s="189">
        <v>2</v>
      </c>
      <c r="E63" s="183"/>
      <c r="F63" s="183"/>
      <c r="G63" s="183">
        <f t="shared" ref="G63" si="14">(F63+E63)*D63</f>
        <v>0</v>
      </c>
    </row>
    <row r="64" spans="1:7" s="18" customFormat="1" ht="26.25" thickBot="1" x14ac:dyDescent="0.25">
      <c r="A64" s="202"/>
      <c r="B64" s="62" t="s">
        <v>63</v>
      </c>
      <c r="C64" s="194"/>
      <c r="D64" s="184"/>
      <c r="E64" s="184"/>
      <c r="F64" s="184"/>
      <c r="G64" s="184"/>
    </row>
    <row r="65" spans="1:11" s="18" customFormat="1" ht="13.5" thickBot="1" x14ac:dyDescent="0.25">
      <c r="A65" s="201" t="s">
        <v>64</v>
      </c>
      <c r="B65" s="20" t="s">
        <v>65</v>
      </c>
      <c r="C65" s="193" t="s">
        <v>18</v>
      </c>
      <c r="D65" s="189">
        <v>2</v>
      </c>
      <c r="E65" s="183"/>
      <c r="F65" s="183"/>
      <c r="G65" s="183">
        <f t="shared" ref="G65" si="15">(F65+E65)*D65</f>
        <v>0</v>
      </c>
    </row>
    <row r="66" spans="1:11" s="18" customFormat="1" ht="13.5" thickBot="1" x14ac:dyDescent="0.25">
      <c r="A66" s="202"/>
      <c r="B66" s="21" t="s">
        <v>66</v>
      </c>
      <c r="C66" s="194"/>
      <c r="D66" s="184"/>
      <c r="E66" s="184"/>
      <c r="F66" s="184"/>
      <c r="G66" s="184"/>
    </row>
    <row r="67" spans="1:11" s="18" customFormat="1" ht="13.5" thickBot="1" x14ac:dyDescent="0.25">
      <c r="A67" s="201" t="s">
        <v>67</v>
      </c>
      <c r="B67" s="20" t="s">
        <v>68</v>
      </c>
      <c r="C67" s="193" t="s">
        <v>34</v>
      </c>
      <c r="D67" s="189">
        <v>3</v>
      </c>
      <c r="E67" s="183"/>
      <c r="F67" s="183"/>
      <c r="G67" s="183">
        <f t="shared" ref="G67" si="16">(F67+E67)*D67</f>
        <v>0</v>
      </c>
    </row>
    <row r="68" spans="1:11" s="18" customFormat="1" ht="26.25" thickBot="1" x14ac:dyDescent="0.25">
      <c r="A68" s="202"/>
      <c r="B68" s="62" t="s">
        <v>69</v>
      </c>
      <c r="C68" s="194"/>
      <c r="D68" s="184"/>
      <c r="E68" s="184"/>
      <c r="F68" s="184"/>
      <c r="G68" s="184"/>
    </row>
    <row r="69" spans="1:11" s="18" customFormat="1" ht="13.5" thickBot="1" x14ac:dyDescent="0.25">
      <c r="A69" s="201" t="s">
        <v>70</v>
      </c>
      <c r="B69" s="20" t="s">
        <v>71</v>
      </c>
      <c r="C69" s="193" t="s">
        <v>18</v>
      </c>
      <c r="D69" s="189">
        <v>1</v>
      </c>
      <c r="E69" s="183"/>
      <c r="F69" s="183"/>
      <c r="G69" s="183">
        <f t="shared" ref="G69" si="17">(F69+E69)*D69</f>
        <v>0</v>
      </c>
    </row>
    <row r="70" spans="1:11" s="18" customFormat="1" ht="13.5" thickBot="1" x14ac:dyDescent="0.25">
      <c r="A70" s="202"/>
      <c r="B70" s="21" t="s">
        <v>72</v>
      </c>
      <c r="C70" s="194"/>
      <c r="D70" s="184"/>
      <c r="E70" s="184"/>
      <c r="F70" s="184"/>
      <c r="G70" s="184"/>
    </row>
    <row r="71" spans="1:11" s="18" customFormat="1" ht="13.5" thickBot="1" x14ac:dyDescent="0.25">
      <c r="A71" s="201" t="s">
        <v>73</v>
      </c>
      <c r="B71" s="20" t="s">
        <v>74</v>
      </c>
      <c r="C71" s="193" t="s">
        <v>75</v>
      </c>
      <c r="D71" s="183">
        <v>4</v>
      </c>
      <c r="E71" s="183"/>
      <c r="F71" s="183"/>
      <c r="G71" s="183">
        <f t="shared" ref="G71" si="18">(F71+E71)*D71</f>
        <v>0</v>
      </c>
      <c r="H71" s="205"/>
      <c r="I71" s="206"/>
    </row>
    <row r="72" spans="1:11" s="18" customFormat="1" ht="39" customHeight="1" thickBot="1" x14ac:dyDescent="0.25">
      <c r="A72" s="202"/>
      <c r="B72" s="62" t="s">
        <v>76</v>
      </c>
      <c r="C72" s="194"/>
      <c r="D72" s="184"/>
      <c r="E72" s="184"/>
      <c r="F72" s="184"/>
      <c r="G72" s="184"/>
      <c r="H72" s="205"/>
      <c r="I72" s="206"/>
    </row>
    <row r="73" spans="1:11" s="18" customFormat="1" ht="13.5" thickBot="1" x14ac:dyDescent="0.25">
      <c r="A73" s="201" t="s">
        <v>77</v>
      </c>
      <c r="B73" s="20" t="s">
        <v>78</v>
      </c>
      <c r="C73" s="193" t="s">
        <v>18</v>
      </c>
      <c r="D73" s="189">
        <v>10</v>
      </c>
      <c r="E73" s="183"/>
      <c r="F73" s="183"/>
      <c r="G73" s="183">
        <f t="shared" ref="G73" si="19">(F73+E73)*D73</f>
        <v>0</v>
      </c>
    </row>
    <row r="74" spans="1:11" s="18" customFormat="1" ht="13.5" thickBot="1" x14ac:dyDescent="0.25">
      <c r="A74" s="202"/>
      <c r="B74" s="21" t="s">
        <v>79</v>
      </c>
      <c r="C74" s="194"/>
      <c r="D74" s="184"/>
      <c r="E74" s="184"/>
      <c r="F74" s="184"/>
      <c r="G74" s="184"/>
    </row>
    <row r="75" spans="1:11" s="18" customFormat="1" x14ac:dyDescent="0.2">
      <c r="A75"/>
      <c r="B75"/>
      <c r="C75"/>
      <c r="D75"/>
      <c r="E75"/>
      <c r="F75"/>
      <c r="G75"/>
    </row>
    <row r="76" spans="1:11" s="18" customFormat="1" ht="13.5" thickBot="1" x14ac:dyDescent="0.25">
      <c r="A76" t="s">
        <v>80</v>
      </c>
      <c r="B76"/>
      <c r="C76"/>
      <c r="D76"/>
      <c r="E76"/>
      <c r="F76"/>
      <c r="G76" s="27">
        <f>SUM(G77:G82)</f>
        <v>0</v>
      </c>
    </row>
    <row r="77" spans="1:11" s="18" customFormat="1" ht="13.5" thickBot="1" x14ac:dyDescent="0.25">
      <c r="A77" s="199" t="s">
        <v>81</v>
      </c>
      <c r="B77" s="20" t="s">
        <v>82</v>
      </c>
      <c r="C77" s="193" t="s">
        <v>18</v>
      </c>
      <c r="D77" s="183">
        <v>12</v>
      </c>
      <c r="E77" s="183"/>
      <c r="F77" s="183"/>
      <c r="G77" s="183">
        <f t="shared" ref="G77:G81" si="20">(F77+E77)*D77</f>
        <v>0</v>
      </c>
      <c r="H77" s="101"/>
      <c r="I77" s="101"/>
    </row>
    <row r="78" spans="1:11" s="18" customFormat="1" ht="43.5" customHeight="1" thickBot="1" x14ac:dyDescent="0.25">
      <c r="A78" s="200"/>
      <c r="B78" s="62" t="s">
        <v>237</v>
      </c>
      <c r="C78" s="194"/>
      <c r="D78" s="184"/>
      <c r="E78" s="184"/>
      <c r="F78" s="184"/>
      <c r="G78" s="184"/>
      <c r="H78" s="203"/>
      <c r="I78" s="204"/>
      <c r="J78" s="204"/>
      <c r="K78" s="204"/>
    </row>
    <row r="79" spans="1:11" s="18" customFormat="1" ht="13.5" thickBot="1" x14ac:dyDescent="0.25">
      <c r="A79" s="193" t="s">
        <v>83</v>
      </c>
      <c r="B79" s="20" t="s">
        <v>84</v>
      </c>
      <c r="C79" s="193" t="s">
        <v>34</v>
      </c>
      <c r="D79" s="189">
        <v>472</v>
      </c>
      <c r="E79" s="183"/>
      <c r="F79" s="183"/>
      <c r="G79" s="183">
        <f t="shared" si="20"/>
        <v>0</v>
      </c>
    </row>
    <row r="80" spans="1:11" s="18" customFormat="1" ht="39" thickBot="1" x14ac:dyDescent="0.25">
      <c r="A80" s="194"/>
      <c r="B80" s="100" t="s">
        <v>85</v>
      </c>
      <c r="C80" s="194"/>
      <c r="D80" s="184"/>
      <c r="E80" s="184"/>
      <c r="F80" s="184"/>
      <c r="G80" s="184"/>
      <c r="H80" s="203"/>
      <c r="I80" s="204"/>
      <c r="J80" s="204"/>
    </row>
    <row r="81" spans="1:9" s="18" customFormat="1" ht="13.5" thickBot="1" x14ac:dyDescent="0.25">
      <c r="A81" s="193" t="s">
        <v>86</v>
      </c>
      <c r="B81" s="20" t="s">
        <v>87</v>
      </c>
      <c r="C81" s="193" t="s">
        <v>75</v>
      </c>
      <c r="D81" s="183">
        <v>4</v>
      </c>
      <c r="E81" s="183"/>
      <c r="F81" s="183"/>
      <c r="G81" s="183">
        <f t="shared" si="20"/>
        <v>0</v>
      </c>
    </row>
    <row r="82" spans="1:9" s="18" customFormat="1" ht="26.25" thickBot="1" x14ac:dyDescent="0.25">
      <c r="A82" s="194"/>
      <c r="B82" s="62" t="s">
        <v>88</v>
      </c>
      <c r="C82" s="194"/>
      <c r="D82" s="184"/>
      <c r="E82" s="184"/>
      <c r="F82" s="184"/>
      <c r="G82" s="184"/>
      <c r="H82" s="203"/>
      <c r="I82" s="204"/>
    </row>
    <row r="83" spans="1:9" s="18" customFormat="1" x14ac:dyDescent="0.2"/>
    <row r="84" spans="1:9" s="18" customFormat="1" ht="13.5" thickBot="1" x14ac:dyDescent="0.25">
      <c r="A84" s="23" t="s">
        <v>89</v>
      </c>
      <c r="G84" s="27">
        <f>SUM(G85:G90)</f>
        <v>0</v>
      </c>
    </row>
    <row r="85" spans="1:9" s="18" customFormat="1" ht="13.5" thickBot="1" x14ac:dyDescent="0.25">
      <c r="A85" s="193" t="s">
        <v>90</v>
      </c>
      <c r="B85" s="20" t="s">
        <v>91</v>
      </c>
      <c r="C85" s="193" t="s">
        <v>18</v>
      </c>
      <c r="D85" s="189">
        <v>2</v>
      </c>
      <c r="E85" s="183"/>
      <c r="F85" s="183"/>
      <c r="G85" s="183">
        <f t="shared" ref="G85:G87" si="21">(F85+E85)*D85</f>
        <v>0</v>
      </c>
    </row>
    <row r="86" spans="1:9" s="18" customFormat="1" ht="64.5" thickBot="1" x14ac:dyDescent="0.25">
      <c r="A86" s="194"/>
      <c r="B86" s="62" t="s">
        <v>246</v>
      </c>
      <c r="C86" s="194"/>
      <c r="D86" s="190"/>
      <c r="E86" s="184"/>
      <c r="F86" s="184"/>
      <c r="G86" s="184"/>
    </row>
    <row r="87" spans="1:9" s="18" customFormat="1" ht="13.5" thickBot="1" x14ac:dyDescent="0.25">
      <c r="A87" s="193" t="s">
        <v>92</v>
      </c>
      <c r="B87" s="20" t="s">
        <v>93</v>
      </c>
      <c r="C87" s="193" t="s">
        <v>18</v>
      </c>
      <c r="D87" s="189">
        <v>2</v>
      </c>
      <c r="E87" s="183"/>
      <c r="F87" s="183"/>
      <c r="G87" s="183">
        <f t="shared" si="21"/>
        <v>0</v>
      </c>
    </row>
    <row r="88" spans="1:9" s="18" customFormat="1" ht="64.5" thickBot="1" x14ac:dyDescent="0.25">
      <c r="A88" s="194"/>
      <c r="B88" s="62" t="s">
        <v>247</v>
      </c>
      <c r="C88" s="194"/>
      <c r="D88" s="190"/>
      <c r="E88" s="184"/>
      <c r="F88" s="184"/>
      <c r="G88" s="184"/>
    </row>
    <row r="89" spans="1:9" s="18" customFormat="1" ht="13.5" thickBot="1" x14ac:dyDescent="0.25">
      <c r="A89" s="193">
        <v>38</v>
      </c>
      <c r="B89" s="20" t="s">
        <v>239</v>
      </c>
      <c r="C89" s="193" t="s">
        <v>18</v>
      </c>
      <c r="D89" s="189">
        <v>5</v>
      </c>
      <c r="E89" s="197" t="s">
        <v>240</v>
      </c>
      <c r="F89" s="183"/>
      <c r="G89" s="183">
        <f>(F89)*D89</f>
        <v>0</v>
      </c>
    </row>
    <row r="90" spans="1:9" s="18" customFormat="1" ht="39" thickBot="1" x14ac:dyDescent="0.25">
      <c r="A90" s="194"/>
      <c r="B90" s="62" t="s">
        <v>238</v>
      </c>
      <c r="C90" s="194"/>
      <c r="D90" s="190"/>
      <c r="E90" s="198"/>
      <c r="F90" s="184"/>
      <c r="G90" s="184"/>
      <c r="H90" s="107"/>
    </row>
    <row r="91" spans="1:9" s="18" customFormat="1" x14ac:dyDescent="0.2"/>
    <row r="92" spans="1:9" s="18" customFormat="1" ht="13.5" thickBot="1" x14ac:dyDescent="0.25">
      <c r="A92" s="33" t="s">
        <v>206</v>
      </c>
      <c r="G92" s="27">
        <f>SUM(G93:G138)</f>
        <v>0</v>
      </c>
    </row>
    <row r="93" spans="1:9" s="18" customFormat="1" ht="13.5" thickBot="1" x14ac:dyDescent="0.25">
      <c r="A93" s="193" t="s">
        <v>94</v>
      </c>
      <c r="B93" s="20" t="s">
        <v>95</v>
      </c>
      <c r="C93" s="193" t="s">
        <v>96</v>
      </c>
      <c r="D93" s="189">
        <v>0.24</v>
      </c>
      <c r="E93" s="183"/>
      <c r="F93" s="183"/>
      <c r="G93" s="183">
        <f>ROUND((F93+E93)*D93,1)</f>
        <v>0</v>
      </c>
    </row>
    <row r="94" spans="1:9" s="18" customFormat="1" ht="13.5" thickBot="1" x14ac:dyDescent="0.25">
      <c r="A94" s="194"/>
      <c r="B94" s="21" t="s">
        <v>97</v>
      </c>
      <c r="C94" s="194"/>
      <c r="D94" s="190"/>
      <c r="E94" s="184"/>
      <c r="F94" s="184"/>
      <c r="G94" s="184"/>
    </row>
    <row r="95" spans="1:9" s="18" customFormat="1" ht="13.5" thickBot="1" x14ac:dyDescent="0.25">
      <c r="A95" s="193" t="s">
        <v>98</v>
      </c>
      <c r="B95" s="20" t="s">
        <v>99</v>
      </c>
      <c r="C95" s="193" t="s">
        <v>18</v>
      </c>
      <c r="D95" s="189">
        <v>9</v>
      </c>
      <c r="E95" s="183"/>
      <c r="F95" s="183"/>
      <c r="G95" s="183">
        <f t="shared" ref="G95" si="22">ROUND((F95+E95)*D95,1)</f>
        <v>0</v>
      </c>
    </row>
    <row r="96" spans="1:9" s="18" customFormat="1" ht="13.5" thickBot="1" x14ac:dyDescent="0.25">
      <c r="A96" s="194"/>
      <c r="B96" s="21" t="s">
        <v>100</v>
      </c>
      <c r="C96" s="194"/>
      <c r="D96" s="190"/>
      <c r="E96" s="184"/>
      <c r="F96" s="184"/>
      <c r="G96" s="184"/>
    </row>
    <row r="97" spans="1:11" s="18" customFormat="1" ht="13.5" thickBot="1" x14ac:dyDescent="0.25">
      <c r="A97" s="193" t="s">
        <v>101</v>
      </c>
      <c r="B97" s="20" t="s">
        <v>102</v>
      </c>
      <c r="C97" s="193" t="s">
        <v>103</v>
      </c>
      <c r="D97" s="189">
        <v>32.655999999999999</v>
      </c>
      <c r="E97" s="183"/>
      <c r="F97" s="183"/>
      <c r="G97" s="183">
        <f t="shared" ref="G97" si="23">ROUND((F97+E97)*D97,1)</f>
        <v>0</v>
      </c>
    </row>
    <row r="98" spans="1:11" s="18" customFormat="1" ht="26.25" thickBot="1" x14ac:dyDescent="0.25">
      <c r="A98" s="194"/>
      <c r="B98" s="62" t="s">
        <v>104</v>
      </c>
      <c r="C98" s="194"/>
      <c r="D98" s="190"/>
      <c r="E98" s="184"/>
      <c r="F98" s="184"/>
      <c r="G98" s="184"/>
      <c r="K98" s="209"/>
    </row>
    <row r="99" spans="1:11" s="18" customFormat="1" ht="13.5" thickBot="1" x14ac:dyDescent="0.25">
      <c r="A99" s="193" t="s">
        <v>105</v>
      </c>
      <c r="B99" s="20" t="s">
        <v>106</v>
      </c>
      <c r="C99" s="193" t="s">
        <v>103</v>
      </c>
      <c r="D99" s="189">
        <v>35.765999999999998</v>
      </c>
      <c r="E99" s="183"/>
      <c r="F99" s="183"/>
      <c r="G99" s="183">
        <f t="shared" ref="G99" si="24">ROUND((F99+E99)*D99,1)</f>
        <v>0</v>
      </c>
      <c r="K99" s="209"/>
    </row>
    <row r="100" spans="1:11" s="18" customFormat="1" ht="13.5" thickBot="1" x14ac:dyDescent="0.25">
      <c r="A100" s="194"/>
      <c r="B100" s="21" t="s">
        <v>107</v>
      </c>
      <c r="C100" s="194"/>
      <c r="D100" s="190"/>
      <c r="E100" s="184"/>
      <c r="F100" s="184"/>
      <c r="G100" s="184"/>
      <c r="K100" s="209"/>
    </row>
    <row r="101" spans="1:11" s="18" customFormat="1" ht="13.5" thickBot="1" x14ac:dyDescent="0.25">
      <c r="A101" s="193" t="s">
        <v>108</v>
      </c>
      <c r="B101" s="24" t="s">
        <v>109</v>
      </c>
      <c r="C101" s="193" t="s">
        <v>103</v>
      </c>
      <c r="D101" s="189">
        <v>35.765999999999998</v>
      </c>
      <c r="E101" s="183"/>
      <c r="F101" s="183"/>
      <c r="G101" s="183">
        <f t="shared" ref="G101" si="25">ROUND((F101+E101)*D101,1)</f>
        <v>0</v>
      </c>
      <c r="K101" s="209"/>
    </row>
    <row r="102" spans="1:11" s="18" customFormat="1" ht="13.5" thickBot="1" x14ac:dyDescent="0.25">
      <c r="A102" s="194"/>
      <c r="B102" s="22" t="s">
        <v>110</v>
      </c>
      <c r="C102" s="194"/>
      <c r="D102" s="190"/>
      <c r="E102" s="184"/>
      <c r="F102" s="184"/>
      <c r="G102" s="184"/>
      <c r="K102" s="209"/>
    </row>
    <row r="103" spans="1:11" s="18" customFormat="1" ht="13.5" thickBot="1" x14ac:dyDescent="0.25">
      <c r="A103" s="193" t="s">
        <v>111</v>
      </c>
      <c r="B103" s="20" t="s">
        <v>112</v>
      </c>
      <c r="C103" s="193" t="s">
        <v>103</v>
      </c>
      <c r="D103" s="189">
        <v>30.216000000000001</v>
      </c>
      <c r="E103" s="183"/>
      <c r="F103" s="183"/>
      <c r="G103" s="183">
        <f t="shared" ref="G103" si="26">ROUND((F103+E103)*D103,1)</f>
        <v>0</v>
      </c>
      <c r="K103" s="209"/>
    </row>
    <row r="104" spans="1:11" s="18" customFormat="1" ht="13.5" thickBot="1" x14ac:dyDescent="0.25">
      <c r="A104" s="194"/>
      <c r="B104" s="25" t="s">
        <v>113</v>
      </c>
      <c r="C104" s="194"/>
      <c r="D104" s="190"/>
      <c r="E104" s="184"/>
      <c r="F104" s="184"/>
      <c r="G104" s="184"/>
      <c r="K104" s="209"/>
    </row>
    <row r="105" spans="1:11" s="18" customFormat="1" ht="13.5" thickBot="1" x14ac:dyDescent="0.25">
      <c r="A105" s="193" t="s">
        <v>114</v>
      </c>
      <c r="B105" s="24" t="s">
        <v>115</v>
      </c>
      <c r="C105" s="193" t="s">
        <v>18</v>
      </c>
      <c r="D105" s="189">
        <v>9</v>
      </c>
      <c r="E105" s="183"/>
      <c r="F105" s="183"/>
      <c r="G105" s="183">
        <f t="shared" ref="G105" si="27">ROUND((F105+E105)*D105,1)</f>
        <v>0</v>
      </c>
      <c r="H105" s="105"/>
    </row>
    <row r="106" spans="1:11" s="18" customFormat="1" ht="13.5" thickBot="1" x14ac:dyDescent="0.25">
      <c r="A106" s="194"/>
      <c r="B106" s="21" t="s">
        <v>116</v>
      </c>
      <c r="C106" s="194"/>
      <c r="D106" s="190"/>
      <c r="E106" s="184"/>
      <c r="F106" s="184"/>
      <c r="G106" s="184"/>
      <c r="H106" s="106"/>
    </row>
    <row r="107" spans="1:11" s="18" customFormat="1" ht="13.5" thickBot="1" x14ac:dyDescent="0.25">
      <c r="A107" s="193" t="s">
        <v>117</v>
      </c>
      <c r="B107" s="24" t="s">
        <v>118</v>
      </c>
      <c r="C107" s="193" t="s">
        <v>18</v>
      </c>
      <c r="D107" s="189">
        <v>18</v>
      </c>
      <c r="E107" s="183"/>
      <c r="F107" s="183"/>
      <c r="G107" s="183">
        <f t="shared" ref="G107" si="28">ROUND((F107+E107)*D107,1)</f>
        <v>0</v>
      </c>
    </row>
    <row r="108" spans="1:11" s="18" customFormat="1" ht="13.5" thickBot="1" x14ac:dyDescent="0.25">
      <c r="A108" s="194"/>
      <c r="B108" s="21" t="s">
        <v>119</v>
      </c>
      <c r="C108" s="194"/>
      <c r="D108" s="190"/>
      <c r="E108" s="184"/>
      <c r="F108" s="184"/>
      <c r="G108" s="184"/>
    </row>
    <row r="109" spans="1:11" s="18" customFormat="1" ht="13.5" thickBot="1" x14ac:dyDescent="0.25">
      <c r="A109" s="193" t="s">
        <v>120</v>
      </c>
      <c r="B109" s="24" t="s">
        <v>234</v>
      </c>
      <c r="C109" s="193" t="s">
        <v>18</v>
      </c>
      <c r="D109" s="189">
        <v>9</v>
      </c>
      <c r="E109" s="183"/>
      <c r="F109" s="183"/>
      <c r="G109" s="183">
        <f t="shared" ref="G109" si="29">ROUND((F109+E109)*D109,1)</f>
        <v>0</v>
      </c>
    </row>
    <row r="110" spans="1:11" s="18" customFormat="1" ht="13.5" thickBot="1" x14ac:dyDescent="0.25">
      <c r="A110" s="194"/>
      <c r="B110" s="25" t="s">
        <v>122</v>
      </c>
      <c r="C110" s="194"/>
      <c r="D110" s="190"/>
      <c r="E110" s="184"/>
      <c r="F110" s="184"/>
      <c r="G110" s="184"/>
    </row>
    <row r="111" spans="1:11" s="18" customFormat="1" ht="13.5" thickBot="1" x14ac:dyDescent="0.25">
      <c r="A111" s="193" t="s">
        <v>123</v>
      </c>
      <c r="B111" s="20" t="s">
        <v>124</v>
      </c>
      <c r="C111" s="193" t="s">
        <v>125</v>
      </c>
      <c r="D111" s="189">
        <v>10</v>
      </c>
      <c r="E111" s="183"/>
      <c r="F111" s="183"/>
      <c r="G111" s="183">
        <f t="shared" ref="G111" si="30">ROUND((F111+E111)*D111,1)</f>
        <v>0</v>
      </c>
    </row>
    <row r="112" spans="1:11" s="18" customFormat="1" ht="13.5" customHeight="1" thickBot="1" x14ac:dyDescent="0.25">
      <c r="A112" s="194"/>
      <c r="B112" s="62" t="s">
        <v>126</v>
      </c>
      <c r="C112" s="194"/>
      <c r="D112" s="190"/>
      <c r="E112" s="184"/>
      <c r="F112" s="184"/>
      <c r="G112" s="184"/>
    </row>
    <row r="113" spans="1:8" s="18" customFormat="1" ht="13.5" thickBot="1" x14ac:dyDescent="0.25">
      <c r="A113" s="193" t="s">
        <v>127</v>
      </c>
      <c r="B113" s="20" t="s">
        <v>128</v>
      </c>
      <c r="C113" s="193" t="s">
        <v>34</v>
      </c>
      <c r="D113" s="189">
        <v>7.2</v>
      </c>
      <c r="E113" s="183"/>
      <c r="F113" s="183"/>
      <c r="G113" s="183">
        <f t="shared" ref="G113" si="31">ROUND((F113+E113)*D113,1)</f>
        <v>0</v>
      </c>
      <c r="H113" s="103"/>
    </row>
    <row r="114" spans="1:8" s="18" customFormat="1" ht="13.5" thickBot="1" x14ac:dyDescent="0.25">
      <c r="A114" s="194"/>
      <c r="B114" s="25" t="s">
        <v>128</v>
      </c>
      <c r="C114" s="194"/>
      <c r="D114" s="190"/>
      <c r="E114" s="184"/>
      <c r="F114" s="184"/>
      <c r="G114" s="184"/>
      <c r="H114" s="103"/>
    </row>
    <row r="115" spans="1:8" s="18" customFormat="1" ht="13.5" thickBot="1" x14ac:dyDescent="0.25">
      <c r="A115" s="193" t="s">
        <v>129</v>
      </c>
      <c r="B115" s="20" t="s">
        <v>130</v>
      </c>
      <c r="C115" s="193" t="s">
        <v>131</v>
      </c>
      <c r="D115" s="189">
        <v>33.06</v>
      </c>
      <c r="E115" s="183"/>
      <c r="F115" s="183"/>
      <c r="G115" s="183">
        <f t="shared" ref="G115" si="32">ROUND((F115+E115)*D115,1)</f>
        <v>0</v>
      </c>
    </row>
    <row r="116" spans="1:8" s="18" customFormat="1" ht="26.25" thickBot="1" x14ac:dyDescent="0.25">
      <c r="A116" s="194"/>
      <c r="B116" s="62" t="s">
        <v>132</v>
      </c>
      <c r="C116" s="194"/>
      <c r="D116" s="190"/>
      <c r="E116" s="184"/>
      <c r="F116" s="184"/>
      <c r="G116" s="184"/>
    </row>
    <row r="117" spans="1:8" s="18" customFormat="1" ht="13.5" thickBot="1" x14ac:dyDescent="0.25">
      <c r="A117" s="193" t="s">
        <v>133</v>
      </c>
      <c r="B117" s="20" t="s">
        <v>134</v>
      </c>
      <c r="C117" s="193" t="s">
        <v>131</v>
      </c>
      <c r="D117" s="189">
        <v>33.06</v>
      </c>
      <c r="E117" s="183"/>
      <c r="F117" s="183"/>
      <c r="G117" s="183">
        <f t="shared" ref="G117" si="33">ROUND((F117+E117)*D117,1)</f>
        <v>0</v>
      </c>
    </row>
    <row r="118" spans="1:8" s="18" customFormat="1" ht="13.5" thickBot="1" x14ac:dyDescent="0.25">
      <c r="A118" s="194"/>
      <c r="B118" s="21" t="s">
        <v>135</v>
      </c>
      <c r="C118" s="194"/>
      <c r="D118" s="190"/>
      <c r="E118" s="184"/>
      <c r="F118" s="184"/>
      <c r="G118" s="184"/>
    </row>
    <row r="119" spans="1:8" s="18" customFormat="1" ht="13.5" thickBot="1" x14ac:dyDescent="0.25">
      <c r="A119" s="193" t="s">
        <v>136</v>
      </c>
      <c r="B119" s="20" t="s">
        <v>137</v>
      </c>
      <c r="C119" s="193" t="s">
        <v>103</v>
      </c>
      <c r="D119" s="189">
        <v>1.54</v>
      </c>
      <c r="E119" s="183"/>
      <c r="F119" s="183"/>
      <c r="G119" s="183">
        <f t="shared" ref="G119" si="34">ROUND((F119+E119)*D119,1)</f>
        <v>0</v>
      </c>
    </row>
    <row r="120" spans="1:8" s="18" customFormat="1" ht="26.25" thickBot="1" x14ac:dyDescent="0.25">
      <c r="A120" s="194"/>
      <c r="B120" s="62" t="s">
        <v>138</v>
      </c>
      <c r="C120" s="194"/>
      <c r="D120" s="190"/>
      <c r="E120" s="184"/>
      <c r="F120" s="184"/>
      <c r="G120" s="184"/>
    </row>
    <row r="121" spans="1:8" s="18" customFormat="1" ht="13.5" thickBot="1" x14ac:dyDescent="0.25">
      <c r="A121" s="193" t="s">
        <v>139</v>
      </c>
      <c r="B121" s="20" t="s">
        <v>140</v>
      </c>
      <c r="C121" s="193" t="s">
        <v>103</v>
      </c>
      <c r="D121" s="189">
        <v>3.08</v>
      </c>
      <c r="E121" s="183"/>
      <c r="F121" s="183"/>
      <c r="G121" s="183">
        <f t="shared" ref="G121" si="35">ROUND((F121+E121)*D121,1)</f>
        <v>0</v>
      </c>
    </row>
    <row r="122" spans="1:8" s="18" customFormat="1" ht="13.5" thickBot="1" x14ac:dyDescent="0.25">
      <c r="A122" s="194"/>
      <c r="B122" s="21" t="s">
        <v>141</v>
      </c>
      <c r="C122" s="194"/>
      <c r="D122" s="190"/>
      <c r="E122" s="184"/>
      <c r="F122" s="184"/>
      <c r="G122" s="184"/>
    </row>
    <row r="123" spans="1:8" s="18" customFormat="1" ht="13.5" thickBot="1" x14ac:dyDescent="0.25">
      <c r="A123" s="193" t="s">
        <v>142</v>
      </c>
      <c r="B123" s="20" t="s">
        <v>143</v>
      </c>
      <c r="C123" s="193" t="s">
        <v>103</v>
      </c>
      <c r="D123" s="189">
        <v>2.46</v>
      </c>
      <c r="E123" s="183"/>
      <c r="F123" s="183"/>
      <c r="G123" s="183">
        <f t="shared" ref="G123" si="36">ROUND((F123+E123)*D123,1)</f>
        <v>0</v>
      </c>
    </row>
    <row r="124" spans="1:8" s="18" customFormat="1" ht="13.5" thickBot="1" x14ac:dyDescent="0.25">
      <c r="A124" s="194"/>
      <c r="B124" s="21" t="s">
        <v>144</v>
      </c>
      <c r="C124" s="194"/>
      <c r="D124" s="190"/>
      <c r="E124" s="184"/>
      <c r="F124" s="184"/>
      <c r="G124" s="184"/>
    </row>
    <row r="125" spans="1:8" s="18" customFormat="1" ht="13.5" thickBot="1" x14ac:dyDescent="0.25">
      <c r="A125" s="193" t="s">
        <v>145</v>
      </c>
      <c r="B125" s="20" t="s">
        <v>146</v>
      </c>
      <c r="C125" s="193" t="s">
        <v>131</v>
      </c>
      <c r="D125" s="189">
        <v>12.32</v>
      </c>
      <c r="E125" s="183"/>
      <c r="F125" s="183"/>
      <c r="G125" s="183">
        <f t="shared" ref="G125" si="37">ROUND((F125+E125)*D125,1)</f>
        <v>0</v>
      </c>
    </row>
    <row r="126" spans="1:8" s="18" customFormat="1" ht="13.5" thickBot="1" x14ac:dyDescent="0.25">
      <c r="A126" s="194"/>
      <c r="B126" s="22" t="s">
        <v>147</v>
      </c>
      <c r="C126" s="194"/>
      <c r="D126" s="190"/>
      <c r="E126" s="184"/>
      <c r="F126" s="184"/>
      <c r="G126" s="184"/>
    </row>
    <row r="127" spans="1:8" s="18" customFormat="1" x14ac:dyDescent="0.2"/>
    <row r="128" spans="1:8" s="18" customFormat="1" ht="13.5" thickBot="1" x14ac:dyDescent="0.25">
      <c r="A128" s="33" t="s">
        <v>207</v>
      </c>
      <c r="G128" s="27">
        <f>SUM(G129:G138)</f>
        <v>0</v>
      </c>
    </row>
    <row r="129" spans="1:9" s="18" customFormat="1" ht="13.5" thickBot="1" x14ac:dyDescent="0.25">
      <c r="A129" s="193" t="s">
        <v>148</v>
      </c>
      <c r="B129" s="20" t="s">
        <v>149</v>
      </c>
      <c r="C129" s="193" t="s">
        <v>125</v>
      </c>
      <c r="D129" s="189">
        <v>9</v>
      </c>
      <c r="E129" s="189"/>
      <c r="F129" s="189"/>
      <c r="G129" s="191">
        <f t="shared" ref="G129:G137" si="38">ROUND((F129+E129)*D129,1)</f>
        <v>0</v>
      </c>
    </row>
    <row r="130" spans="1:9" s="18" customFormat="1" ht="26.25" thickBot="1" x14ac:dyDescent="0.25">
      <c r="A130" s="194"/>
      <c r="B130" s="62" t="s">
        <v>150</v>
      </c>
      <c r="C130" s="194"/>
      <c r="D130" s="190"/>
      <c r="E130" s="190"/>
      <c r="F130" s="190"/>
      <c r="G130" s="192"/>
    </row>
    <row r="131" spans="1:9" s="18" customFormat="1" ht="13.5" thickBot="1" x14ac:dyDescent="0.25">
      <c r="A131" s="193" t="s">
        <v>151</v>
      </c>
      <c r="B131" s="20" t="s">
        <v>152</v>
      </c>
      <c r="C131" s="193" t="s">
        <v>18</v>
      </c>
      <c r="D131" s="189">
        <v>1</v>
      </c>
      <c r="E131" s="189"/>
      <c r="F131" s="191"/>
      <c r="G131" s="191">
        <f t="shared" si="38"/>
        <v>0</v>
      </c>
    </row>
    <row r="132" spans="1:9" s="18" customFormat="1" ht="27.75" customHeight="1" thickBot="1" x14ac:dyDescent="0.25">
      <c r="A132" s="194"/>
      <c r="B132" s="19" t="s">
        <v>153</v>
      </c>
      <c r="C132" s="194"/>
      <c r="D132" s="190"/>
      <c r="E132" s="190"/>
      <c r="F132" s="192"/>
      <c r="G132" s="192"/>
    </row>
    <row r="133" spans="1:9" s="18" customFormat="1" ht="13.5" thickBot="1" x14ac:dyDescent="0.25">
      <c r="A133" s="195" t="s">
        <v>154</v>
      </c>
      <c r="B133" s="20" t="s">
        <v>155</v>
      </c>
      <c r="C133" s="193" t="s">
        <v>18</v>
      </c>
      <c r="D133" s="189">
        <v>1</v>
      </c>
      <c r="E133" s="189"/>
      <c r="F133" s="189"/>
      <c r="G133" s="191">
        <f t="shared" si="38"/>
        <v>0</v>
      </c>
    </row>
    <row r="134" spans="1:9" s="18" customFormat="1" ht="26.25" thickBot="1" x14ac:dyDescent="0.25">
      <c r="A134" s="196"/>
      <c r="B134" s="62" t="s">
        <v>156</v>
      </c>
      <c r="C134" s="194"/>
      <c r="D134" s="190"/>
      <c r="E134" s="190"/>
      <c r="F134" s="190"/>
      <c r="G134" s="192"/>
    </row>
    <row r="135" spans="1:9" s="18" customFormat="1" ht="13.5" thickBot="1" x14ac:dyDescent="0.25">
      <c r="A135" s="193" t="s">
        <v>157</v>
      </c>
      <c r="B135" s="20" t="s">
        <v>158</v>
      </c>
      <c r="C135" s="193" t="s">
        <v>75</v>
      </c>
      <c r="D135" s="189">
        <v>1</v>
      </c>
      <c r="E135" s="189"/>
      <c r="F135" s="189"/>
      <c r="G135" s="191">
        <f t="shared" si="38"/>
        <v>0</v>
      </c>
    </row>
    <row r="136" spans="1:9" s="18" customFormat="1" ht="26.25" thickBot="1" x14ac:dyDescent="0.25">
      <c r="A136" s="194"/>
      <c r="B136" s="62" t="s">
        <v>159</v>
      </c>
      <c r="C136" s="194"/>
      <c r="D136" s="190"/>
      <c r="E136" s="190"/>
      <c r="F136" s="190"/>
      <c r="G136" s="192"/>
    </row>
    <row r="137" spans="1:9" s="18" customFormat="1" ht="13.5" thickBot="1" x14ac:dyDescent="0.25">
      <c r="A137" s="193" t="s">
        <v>160</v>
      </c>
      <c r="B137" s="20" t="s">
        <v>161</v>
      </c>
      <c r="C137" s="193" t="s">
        <v>125</v>
      </c>
      <c r="D137" s="189">
        <v>20</v>
      </c>
      <c r="E137" s="189"/>
      <c r="F137" s="189"/>
      <c r="G137" s="191">
        <f t="shared" si="38"/>
        <v>0</v>
      </c>
      <c r="I137"/>
    </row>
    <row r="138" spans="1:9" s="18" customFormat="1" ht="13.5" thickBot="1" x14ac:dyDescent="0.25">
      <c r="A138" s="194"/>
      <c r="B138" s="21" t="s">
        <v>162</v>
      </c>
      <c r="C138" s="194"/>
      <c r="D138" s="190"/>
      <c r="E138" s="190"/>
      <c r="F138" s="190"/>
      <c r="G138" s="192"/>
      <c r="I138"/>
    </row>
    <row r="139" spans="1:9" s="18" customFormat="1" x14ac:dyDescent="0.2">
      <c r="A139" s="63"/>
      <c r="B139" s="64"/>
      <c r="C139" s="63"/>
      <c r="D139" s="65"/>
      <c r="E139" s="65"/>
      <c r="F139" s="65"/>
      <c r="G139" s="66"/>
      <c r="I139"/>
    </row>
    <row r="140" spans="1:9" s="18" customFormat="1" x14ac:dyDescent="0.2">
      <c r="A140" s="63"/>
      <c r="B140" s="64"/>
      <c r="C140" s="63"/>
      <c r="D140" s="65"/>
      <c r="E140" s="65"/>
      <c r="F140" s="65"/>
      <c r="G140" s="66"/>
      <c r="I140"/>
    </row>
    <row r="141" spans="1:9" s="18" customFormat="1" ht="13.5" customHeight="1" x14ac:dyDescent="0.2">
      <c r="A141" s="136" t="s">
        <v>213</v>
      </c>
      <c r="B141" s="137"/>
      <c r="C141" s="137"/>
      <c r="D141" s="137"/>
      <c r="E141" s="137"/>
      <c r="I141"/>
    </row>
    <row r="142" spans="1:9" s="18" customFormat="1" ht="13.5" customHeight="1" thickBot="1" x14ac:dyDescent="0.25">
      <c r="I142"/>
    </row>
    <row r="143" spans="1:9" s="18" customFormat="1" x14ac:dyDescent="0.2">
      <c r="B143" s="67" t="s">
        <v>208</v>
      </c>
      <c r="C143" s="37"/>
      <c r="D143" s="142">
        <f>G158</f>
        <v>0</v>
      </c>
      <c r="E143" s="143"/>
      <c r="I143"/>
    </row>
    <row r="144" spans="1:9" s="18" customFormat="1" x14ac:dyDescent="0.2">
      <c r="B144" s="98" t="s">
        <v>229</v>
      </c>
      <c r="C144" s="38"/>
      <c r="D144" s="144">
        <f>G209</f>
        <v>0</v>
      </c>
      <c r="E144" s="145"/>
      <c r="I144"/>
    </row>
    <row r="145" spans="1:9" s="18" customFormat="1" x14ac:dyDescent="0.2">
      <c r="B145" s="98" t="s">
        <v>230</v>
      </c>
      <c r="C145" s="38"/>
      <c r="D145" s="144">
        <f>G218</f>
        <v>0</v>
      </c>
      <c r="E145" s="145"/>
      <c r="I145"/>
    </row>
    <row r="146" spans="1:9" s="18" customFormat="1" x14ac:dyDescent="0.2">
      <c r="B146" s="98" t="s">
        <v>231</v>
      </c>
      <c r="C146" s="38"/>
      <c r="D146" s="144">
        <f>G227</f>
        <v>0</v>
      </c>
      <c r="E146" s="145"/>
      <c r="I146"/>
    </row>
    <row r="147" spans="1:9" s="18" customFormat="1" x14ac:dyDescent="0.2">
      <c r="B147" s="98" t="s">
        <v>228</v>
      </c>
      <c r="C147" s="38"/>
      <c r="D147" s="144">
        <f>G264</f>
        <v>0</v>
      </c>
      <c r="E147" s="145"/>
      <c r="I147"/>
    </row>
    <row r="148" spans="1:9" s="18" customFormat="1" x14ac:dyDescent="0.2">
      <c r="B148" s="68"/>
      <c r="C148" s="38"/>
      <c r="D148" s="144"/>
      <c r="E148" s="145"/>
      <c r="I148"/>
    </row>
    <row r="149" spans="1:9" s="18" customFormat="1" x14ac:dyDescent="0.2">
      <c r="B149" s="69" t="s">
        <v>9</v>
      </c>
      <c r="C149" s="38"/>
      <c r="D149" s="144">
        <f>SUM(D143:E148)</f>
        <v>0</v>
      </c>
      <c r="E149" s="145"/>
      <c r="I149"/>
    </row>
    <row r="150" spans="1:9" s="18" customFormat="1" x14ac:dyDescent="0.2">
      <c r="B150" s="39" t="s">
        <v>10</v>
      </c>
      <c r="C150" s="38"/>
      <c r="D150" s="144">
        <f>D149*0.21</f>
        <v>0</v>
      </c>
      <c r="E150" s="145"/>
      <c r="I150"/>
    </row>
    <row r="151" spans="1:9" s="18" customFormat="1" ht="13.5" thickBot="1" x14ac:dyDescent="0.25">
      <c r="B151" s="70" t="s">
        <v>11</v>
      </c>
      <c r="C151" s="40"/>
      <c r="D151" s="146">
        <f>D150+D149</f>
        <v>0</v>
      </c>
      <c r="E151" s="147"/>
      <c r="I151"/>
    </row>
    <row r="152" spans="1:9" s="18" customFormat="1" x14ac:dyDescent="0.2">
      <c r="I152"/>
    </row>
    <row r="153" spans="1:9" s="18" customFormat="1" ht="15" x14ac:dyDescent="0.2">
      <c r="A153" s="35" t="s">
        <v>209</v>
      </c>
      <c r="B153"/>
      <c r="C153"/>
      <c r="D153"/>
      <c r="E153"/>
      <c r="F153"/>
      <c r="G153"/>
      <c r="I153"/>
    </row>
    <row r="154" spans="1:9" s="18" customFormat="1" ht="5.25" customHeight="1" thickBot="1" x14ac:dyDescent="0.25">
      <c r="A154"/>
      <c r="B154"/>
      <c r="C154"/>
      <c r="D154"/>
      <c r="E154"/>
      <c r="F154"/>
      <c r="G154"/>
      <c r="I154"/>
    </row>
    <row r="155" spans="1:9" s="18" customFormat="1" x14ac:dyDescent="0.2">
      <c r="A155" s="32" t="s">
        <v>204</v>
      </c>
      <c r="B155" s="138" t="s">
        <v>163</v>
      </c>
      <c r="C155" s="140" t="s">
        <v>14</v>
      </c>
      <c r="D155" s="140" t="s">
        <v>15</v>
      </c>
      <c r="E155" s="6" t="s">
        <v>12</v>
      </c>
      <c r="F155" s="6" t="s">
        <v>13</v>
      </c>
      <c r="G155" s="30" t="s">
        <v>202</v>
      </c>
      <c r="I155"/>
    </row>
    <row r="156" spans="1:9" s="18" customFormat="1" ht="13.5" thickBot="1" x14ac:dyDescent="0.25">
      <c r="A156" s="28" t="s">
        <v>205</v>
      </c>
      <c r="B156" s="139"/>
      <c r="C156" s="141"/>
      <c r="D156" s="141"/>
      <c r="E156" s="7" t="s">
        <v>16</v>
      </c>
      <c r="F156" s="7" t="s">
        <v>16</v>
      </c>
      <c r="G156" s="31" t="s">
        <v>203</v>
      </c>
    </row>
    <row r="157" spans="1:9" s="18" customFormat="1" x14ac:dyDescent="0.2"/>
    <row r="158" spans="1:9" s="18" customFormat="1" ht="13.5" thickBot="1" x14ac:dyDescent="0.25">
      <c r="A158" s="74" t="s">
        <v>214</v>
      </c>
      <c r="B158" s="3"/>
      <c r="C158" s="3"/>
      <c r="D158" s="3"/>
      <c r="E158" s="3"/>
      <c r="F158" s="3"/>
      <c r="G158" s="51">
        <f>SUM(G159:G206)</f>
        <v>0</v>
      </c>
    </row>
    <row r="159" spans="1:9" s="18" customFormat="1" ht="13.5" thickBot="1" x14ac:dyDescent="0.25">
      <c r="A159" s="177" t="s">
        <v>17</v>
      </c>
      <c r="B159" s="8" t="s">
        <v>8</v>
      </c>
      <c r="C159" s="177" t="s">
        <v>18</v>
      </c>
      <c r="D159" s="179">
        <v>28</v>
      </c>
      <c r="E159" s="183"/>
      <c r="F159" s="183"/>
      <c r="G159" s="158">
        <f t="shared" ref="G159:G205" si="39">ROUND((F159+E159)*D159,1)</f>
        <v>0</v>
      </c>
    </row>
    <row r="160" spans="1:9" s="18" customFormat="1" ht="39" thickBot="1" x14ac:dyDescent="0.25">
      <c r="A160" s="178"/>
      <c r="B160" s="9" t="s">
        <v>19</v>
      </c>
      <c r="C160" s="178"/>
      <c r="D160" s="180"/>
      <c r="E160" s="184"/>
      <c r="F160" s="184"/>
      <c r="G160" s="159"/>
    </row>
    <row r="161" spans="1:7" s="18" customFormat="1" ht="13.5" thickBot="1" x14ac:dyDescent="0.25">
      <c r="A161" s="181" t="s">
        <v>23</v>
      </c>
      <c r="B161" s="8" t="s">
        <v>24</v>
      </c>
      <c r="C161" s="177" t="s">
        <v>18</v>
      </c>
      <c r="D161" s="179">
        <v>13</v>
      </c>
      <c r="E161" s="183"/>
      <c r="F161" s="183"/>
      <c r="G161" s="158">
        <f t="shared" si="39"/>
        <v>0</v>
      </c>
    </row>
    <row r="162" spans="1:7" s="18" customFormat="1" ht="26.25" thickBot="1" x14ac:dyDescent="0.25">
      <c r="A162" s="182"/>
      <c r="B162" s="10" t="s">
        <v>25</v>
      </c>
      <c r="C162" s="178"/>
      <c r="D162" s="180"/>
      <c r="E162" s="184"/>
      <c r="F162" s="184"/>
      <c r="G162" s="159"/>
    </row>
    <row r="163" spans="1:7" s="18" customFormat="1" ht="13.5" thickBot="1" x14ac:dyDescent="0.25">
      <c r="A163" s="181" t="s">
        <v>26</v>
      </c>
      <c r="B163" s="8" t="s">
        <v>27</v>
      </c>
      <c r="C163" s="177" t="s">
        <v>18</v>
      </c>
      <c r="D163" s="179">
        <v>14</v>
      </c>
      <c r="E163" s="183"/>
      <c r="F163" s="183"/>
      <c r="G163" s="158">
        <f t="shared" si="39"/>
        <v>0</v>
      </c>
    </row>
    <row r="164" spans="1:7" s="18" customFormat="1" ht="13.5" thickBot="1" x14ac:dyDescent="0.25">
      <c r="A164" s="182"/>
      <c r="B164" s="10" t="s">
        <v>28</v>
      </c>
      <c r="C164" s="178"/>
      <c r="D164" s="180"/>
      <c r="E164" s="184"/>
      <c r="F164" s="184"/>
      <c r="G164" s="159"/>
    </row>
    <row r="165" spans="1:7" s="18" customFormat="1" ht="13.5" thickBot="1" x14ac:dyDescent="0.25">
      <c r="A165" s="181" t="s">
        <v>29</v>
      </c>
      <c r="B165" s="8" t="s">
        <v>30</v>
      </c>
      <c r="C165" s="177" t="s">
        <v>18</v>
      </c>
      <c r="D165" s="179">
        <v>1</v>
      </c>
      <c r="E165" s="183"/>
      <c r="F165" s="183"/>
      <c r="G165" s="158">
        <f t="shared" si="39"/>
        <v>0</v>
      </c>
    </row>
    <row r="166" spans="1:7" s="18" customFormat="1" ht="26.25" thickBot="1" x14ac:dyDescent="0.25">
      <c r="A166" s="182"/>
      <c r="B166" s="10" t="s">
        <v>31</v>
      </c>
      <c r="C166" s="178"/>
      <c r="D166" s="180"/>
      <c r="E166" s="184"/>
      <c r="F166" s="184"/>
      <c r="G166" s="159"/>
    </row>
    <row r="167" spans="1:7" s="18" customFormat="1" ht="13.5" thickBot="1" x14ac:dyDescent="0.25">
      <c r="A167" s="181" t="s">
        <v>164</v>
      </c>
      <c r="B167" s="8" t="s">
        <v>165</v>
      </c>
      <c r="C167" s="177" t="s">
        <v>18</v>
      </c>
      <c r="D167" s="179">
        <v>4</v>
      </c>
      <c r="E167" s="183"/>
      <c r="F167" s="183"/>
      <c r="G167" s="158">
        <f t="shared" si="39"/>
        <v>0</v>
      </c>
    </row>
    <row r="168" spans="1:7" s="18" customFormat="1" ht="26.25" thickBot="1" x14ac:dyDescent="0.25">
      <c r="A168" s="182"/>
      <c r="B168" s="10" t="s">
        <v>166</v>
      </c>
      <c r="C168" s="178"/>
      <c r="D168" s="180"/>
      <c r="E168" s="184"/>
      <c r="F168" s="184"/>
      <c r="G168" s="159"/>
    </row>
    <row r="169" spans="1:7" s="18" customFormat="1" ht="13.5" thickBot="1" x14ac:dyDescent="0.25">
      <c r="A169" s="181" t="s">
        <v>32</v>
      </c>
      <c r="B169" s="8" t="s">
        <v>33</v>
      </c>
      <c r="C169" s="187" t="s">
        <v>34</v>
      </c>
      <c r="D169" s="179">
        <v>385</v>
      </c>
      <c r="E169" s="183"/>
      <c r="F169" s="183"/>
      <c r="G169" s="158">
        <f t="shared" si="39"/>
        <v>0</v>
      </c>
    </row>
    <row r="170" spans="1:7" s="18" customFormat="1" ht="13.5" thickBot="1" x14ac:dyDescent="0.25">
      <c r="A170" s="182"/>
      <c r="B170" s="10" t="s">
        <v>35</v>
      </c>
      <c r="C170" s="188"/>
      <c r="D170" s="180"/>
      <c r="E170" s="184"/>
      <c r="F170" s="184"/>
      <c r="G170" s="159"/>
    </row>
    <row r="171" spans="1:7" s="18" customFormat="1" ht="13.5" thickBot="1" x14ac:dyDescent="0.25">
      <c r="A171" s="181" t="s">
        <v>36</v>
      </c>
      <c r="B171" s="8" t="s">
        <v>37</v>
      </c>
      <c r="C171" s="177" t="s">
        <v>34</v>
      </c>
      <c r="D171" s="179">
        <v>684</v>
      </c>
      <c r="E171" s="183"/>
      <c r="F171" s="183"/>
      <c r="G171" s="158">
        <f t="shared" si="39"/>
        <v>0</v>
      </c>
    </row>
    <row r="172" spans="1:7" s="18" customFormat="1" ht="13.5" thickBot="1" x14ac:dyDescent="0.25">
      <c r="A172" s="182"/>
      <c r="B172" s="10" t="s">
        <v>38</v>
      </c>
      <c r="C172" s="178"/>
      <c r="D172" s="180"/>
      <c r="E172" s="184"/>
      <c r="F172" s="184"/>
      <c r="G172" s="159"/>
    </row>
    <row r="173" spans="1:7" s="18" customFormat="1" ht="13.5" thickBot="1" x14ac:dyDescent="0.25">
      <c r="A173" s="181" t="s">
        <v>42</v>
      </c>
      <c r="B173" s="8" t="s">
        <v>43</v>
      </c>
      <c r="C173" s="177" t="s">
        <v>18</v>
      </c>
      <c r="D173" s="179">
        <v>4</v>
      </c>
      <c r="E173" s="183"/>
      <c r="F173" s="183"/>
      <c r="G173" s="158">
        <f t="shared" si="39"/>
        <v>0</v>
      </c>
    </row>
    <row r="174" spans="1:7" s="18" customFormat="1" ht="26.25" thickBot="1" x14ac:dyDescent="0.25">
      <c r="A174" s="182"/>
      <c r="B174" s="10" t="s">
        <v>44</v>
      </c>
      <c r="C174" s="178"/>
      <c r="D174" s="180"/>
      <c r="E174" s="184"/>
      <c r="F174" s="184"/>
      <c r="G174" s="159"/>
    </row>
    <row r="175" spans="1:7" s="18" customFormat="1" ht="13.5" thickBot="1" x14ac:dyDescent="0.25">
      <c r="A175" s="181" t="s">
        <v>45</v>
      </c>
      <c r="B175" s="8" t="s">
        <v>46</v>
      </c>
      <c r="C175" s="177" t="s">
        <v>18</v>
      </c>
      <c r="D175" s="179">
        <v>2</v>
      </c>
      <c r="E175" s="183"/>
      <c r="F175" s="183"/>
      <c r="G175" s="158">
        <f t="shared" si="39"/>
        <v>0</v>
      </c>
    </row>
    <row r="176" spans="1:7" s="18" customFormat="1" ht="13.5" thickBot="1" x14ac:dyDescent="0.25">
      <c r="A176" s="182"/>
      <c r="B176" s="10" t="s">
        <v>46</v>
      </c>
      <c r="C176" s="178"/>
      <c r="D176" s="180"/>
      <c r="E176" s="184"/>
      <c r="F176" s="184"/>
      <c r="G176" s="159"/>
    </row>
    <row r="177" spans="1:7" s="18" customFormat="1" ht="13.5" thickBot="1" x14ac:dyDescent="0.25">
      <c r="A177" s="181" t="s">
        <v>167</v>
      </c>
      <c r="B177" s="8" t="s">
        <v>168</v>
      </c>
      <c r="C177" s="177" t="s">
        <v>18</v>
      </c>
      <c r="D177" s="179">
        <v>1</v>
      </c>
      <c r="E177" s="183"/>
      <c r="F177" s="183"/>
      <c r="G177" s="158">
        <f t="shared" si="39"/>
        <v>0</v>
      </c>
    </row>
    <row r="178" spans="1:7" s="18" customFormat="1" ht="13.5" thickBot="1" x14ac:dyDescent="0.25">
      <c r="A178" s="182"/>
      <c r="B178" s="10" t="s">
        <v>169</v>
      </c>
      <c r="C178" s="178"/>
      <c r="D178" s="180"/>
      <c r="E178" s="184"/>
      <c r="F178" s="184"/>
      <c r="G178" s="159"/>
    </row>
    <row r="179" spans="1:7" s="18" customFormat="1" ht="13.5" thickBot="1" x14ac:dyDescent="0.25">
      <c r="A179" s="181" t="s">
        <v>53</v>
      </c>
      <c r="B179" s="8" t="s">
        <v>54</v>
      </c>
      <c r="C179" s="177" t="s">
        <v>18</v>
      </c>
      <c r="D179" s="179">
        <v>3</v>
      </c>
      <c r="E179" s="183"/>
      <c r="F179" s="183"/>
      <c r="G179" s="158">
        <f t="shared" si="39"/>
        <v>0</v>
      </c>
    </row>
    <row r="180" spans="1:7" s="18" customFormat="1" ht="13.5" thickBot="1" x14ac:dyDescent="0.25">
      <c r="A180" s="182"/>
      <c r="B180" s="10" t="s">
        <v>55</v>
      </c>
      <c r="C180" s="178"/>
      <c r="D180" s="180"/>
      <c r="E180" s="184"/>
      <c r="F180" s="184"/>
      <c r="G180" s="159"/>
    </row>
    <row r="181" spans="1:7" s="18" customFormat="1" ht="13.5" thickBot="1" x14ac:dyDescent="0.25">
      <c r="A181" s="181" t="s">
        <v>56</v>
      </c>
      <c r="B181" s="8" t="s">
        <v>57</v>
      </c>
      <c r="C181" s="177" t="s">
        <v>18</v>
      </c>
      <c r="D181" s="179">
        <v>3</v>
      </c>
      <c r="E181" s="183"/>
      <c r="F181" s="183"/>
      <c r="G181" s="158">
        <f t="shared" si="39"/>
        <v>0</v>
      </c>
    </row>
    <row r="182" spans="1:7" s="18" customFormat="1" ht="26.25" thickBot="1" x14ac:dyDescent="0.25">
      <c r="A182" s="182"/>
      <c r="B182" s="10" t="s">
        <v>58</v>
      </c>
      <c r="C182" s="178"/>
      <c r="D182" s="180"/>
      <c r="E182" s="184"/>
      <c r="F182" s="184"/>
      <c r="G182" s="159"/>
    </row>
    <row r="183" spans="1:7" s="18" customFormat="1" ht="13.5" thickBot="1" x14ac:dyDescent="0.25">
      <c r="A183" s="181" t="s">
        <v>170</v>
      </c>
      <c r="B183" s="8" t="s">
        <v>171</v>
      </c>
      <c r="C183" s="177" t="s">
        <v>18</v>
      </c>
      <c r="D183" s="179">
        <v>1</v>
      </c>
      <c r="E183" s="183"/>
      <c r="F183" s="183"/>
      <c r="G183" s="158">
        <f t="shared" si="39"/>
        <v>0</v>
      </c>
    </row>
    <row r="184" spans="1:7" s="18" customFormat="1" ht="13.5" thickBot="1" x14ac:dyDescent="0.25">
      <c r="A184" s="182"/>
      <c r="B184" s="10" t="s">
        <v>172</v>
      </c>
      <c r="C184" s="178"/>
      <c r="D184" s="180"/>
      <c r="E184" s="184"/>
      <c r="F184" s="184"/>
      <c r="G184" s="159"/>
    </row>
    <row r="185" spans="1:7" s="18" customFormat="1" ht="13.5" thickBot="1" x14ac:dyDescent="0.25">
      <c r="A185" s="181" t="s">
        <v>173</v>
      </c>
      <c r="B185" s="8" t="s">
        <v>174</v>
      </c>
      <c r="C185" s="177" t="s">
        <v>18</v>
      </c>
      <c r="D185" s="179">
        <v>3</v>
      </c>
      <c r="E185" s="183"/>
      <c r="F185" s="183"/>
      <c r="G185" s="158">
        <f t="shared" si="39"/>
        <v>0</v>
      </c>
    </row>
    <row r="186" spans="1:7" s="18" customFormat="1" ht="13.5" thickBot="1" x14ac:dyDescent="0.25">
      <c r="A186" s="182"/>
      <c r="B186" s="10" t="s">
        <v>174</v>
      </c>
      <c r="C186" s="178"/>
      <c r="D186" s="180"/>
      <c r="E186" s="184"/>
      <c r="F186" s="184"/>
      <c r="G186" s="159"/>
    </row>
    <row r="187" spans="1:7" s="18" customFormat="1" ht="13.5" thickBot="1" x14ac:dyDescent="0.25">
      <c r="A187" s="181" t="s">
        <v>175</v>
      </c>
      <c r="B187" s="8" t="s">
        <v>176</v>
      </c>
      <c r="C187" s="177" t="s">
        <v>18</v>
      </c>
      <c r="D187" s="179">
        <v>3</v>
      </c>
      <c r="E187" s="183"/>
      <c r="F187" s="183"/>
      <c r="G187" s="158">
        <f t="shared" si="39"/>
        <v>0</v>
      </c>
    </row>
    <row r="188" spans="1:7" s="18" customFormat="1" ht="13.5" thickBot="1" x14ac:dyDescent="0.25">
      <c r="A188" s="182"/>
      <c r="B188" s="10" t="s">
        <v>177</v>
      </c>
      <c r="C188" s="178"/>
      <c r="D188" s="180"/>
      <c r="E188" s="184"/>
      <c r="F188" s="184"/>
      <c r="G188" s="159"/>
    </row>
    <row r="189" spans="1:7" s="18" customFormat="1" ht="13.5" thickBot="1" x14ac:dyDescent="0.25">
      <c r="A189" s="177" t="s">
        <v>178</v>
      </c>
      <c r="B189" s="8" t="s">
        <v>179</v>
      </c>
      <c r="C189" s="185" t="s">
        <v>75</v>
      </c>
      <c r="D189" s="179">
        <v>1</v>
      </c>
      <c r="E189" s="183"/>
      <c r="F189" s="183"/>
      <c r="G189" s="158">
        <f t="shared" si="39"/>
        <v>0</v>
      </c>
    </row>
    <row r="190" spans="1:7" s="18" customFormat="1" ht="26.25" thickBot="1" x14ac:dyDescent="0.25">
      <c r="A190" s="178"/>
      <c r="B190" s="11" t="s">
        <v>180</v>
      </c>
      <c r="C190" s="186"/>
      <c r="D190" s="180"/>
      <c r="E190" s="184"/>
      <c r="F190" s="184"/>
      <c r="G190" s="159"/>
    </row>
    <row r="191" spans="1:7" s="18" customFormat="1" ht="13.5" thickBot="1" x14ac:dyDescent="0.25">
      <c r="A191" s="181" t="s">
        <v>181</v>
      </c>
      <c r="B191" s="8" t="s">
        <v>182</v>
      </c>
      <c r="C191" s="177" t="s">
        <v>18</v>
      </c>
      <c r="D191" s="179">
        <v>1</v>
      </c>
      <c r="E191" s="183"/>
      <c r="F191" s="183"/>
      <c r="G191" s="158">
        <f t="shared" si="39"/>
        <v>0</v>
      </c>
    </row>
    <row r="192" spans="1:7" s="18" customFormat="1" ht="26.25" thickBot="1" x14ac:dyDescent="0.25">
      <c r="A192" s="182"/>
      <c r="B192" s="10" t="s">
        <v>183</v>
      </c>
      <c r="C192" s="178"/>
      <c r="D192" s="180"/>
      <c r="E192" s="184"/>
      <c r="F192" s="184"/>
      <c r="G192" s="159"/>
    </row>
    <row r="193" spans="1:9" s="18" customFormat="1" ht="13.5" thickBot="1" x14ac:dyDescent="0.25">
      <c r="A193" s="181" t="s">
        <v>184</v>
      </c>
      <c r="B193" s="8" t="s">
        <v>185</v>
      </c>
      <c r="C193" s="177" t="s">
        <v>18</v>
      </c>
      <c r="D193" s="179">
        <v>2</v>
      </c>
      <c r="E193" s="183"/>
      <c r="F193" s="183"/>
      <c r="G193" s="158">
        <f t="shared" si="39"/>
        <v>0</v>
      </c>
    </row>
    <row r="194" spans="1:9" s="18" customFormat="1" ht="26.25" thickBot="1" x14ac:dyDescent="0.25">
      <c r="A194" s="182"/>
      <c r="B194" s="10" t="s">
        <v>186</v>
      </c>
      <c r="C194" s="178"/>
      <c r="D194" s="180"/>
      <c r="E194" s="184"/>
      <c r="F194" s="184"/>
      <c r="G194" s="159"/>
    </row>
    <row r="195" spans="1:9" s="18" customFormat="1" ht="13.5" thickBot="1" x14ac:dyDescent="0.25">
      <c r="A195" s="177" t="s">
        <v>187</v>
      </c>
      <c r="B195" s="8" t="s">
        <v>188</v>
      </c>
      <c r="C195" s="185" t="s">
        <v>75</v>
      </c>
      <c r="D195" s="156">
        <v>1</v>
      </c>
      <c r="E195" s="183"/>
      <c r="F195" s="183"/>
      <c r="G195" s="158">
        <f t="shared" si="39"/>
        <v>0</v>
      </c>
      <c r="H195" s="103"/>
      <c r="I195" s="103"/>
    </row>
    <row r="196" spans="1:9" s="18" customFormat="1" ht="39" thickBot="1" x14ac:dyDescent="0.25">
      <c r="A196" s="178"/>
      <c r="B196" s="9" t="s">
        <v>189</v>
      </c>
      <c r="C196" s="186"/>
      <c r="D196" s="157"/>
      <c r="E196" s="184"/>
      <c r="F196" s="184"/>
      <c r="G196" s="159"/>
      <c r="H196" s="104"/>
      <c r="I196" s="103"/>
    </row>
    <row r="197" spans="1:9" s="18" customFormat="1" ht="13.5" thickBot="1" x14ac:dyDescent="0.25">
      <c r="A197" s="181">
        <v>31</v>
      </c>
      <c r="B197" s="207" t="s">
        <v>252</v>
      </c>
      <c r="C197" s="177" t="s">
        <v>18</v>
      </c>
      <c r="D197" s="179">
        <v>1</v>
      </c>
      <c r="E197" s="183"/>
      <c r="F197" s="183"/>
      <c r="G197" s="158">
        <f t="shared" si="39"/>
        <v>0</v>
      </c>
      <c r="H197" s="104"/>
      <c r="I197" s="103"/>
    </row>
    <row r="198" spans="1:9" s="18" customFormat="1" ht="39" thickBot="1" x14ac:dyDescent="0.25">
      <c r="A198" s="182"/>
      <c r="B198" s="207" t="s">
        <v>253</v>
      </c>
      <c r="C198" s="178"/>
      <c r="D198" s="180"/>
      <c r="E198" s="184"/>
      <c r="F198" s="184"/>
      <c r="G198" s="159"/>
      <c r="H198" s="104"/>
      <c r="I198" s="103"/>
    </row>
    <row r="199" spans="1:9" s="18" customFormat="1" ht="13.5" thickBot="1" x14ac:dyDescent="0.25">
      <c r="A199" s="140">
        <v>33</v>
      </c>
      <c r="B199" s="207" t="s">
        <v>254</v>
      </c>
      <c r="C199" s="177" t="s">
        <v>18</v>
      </c>
      <c r="D199" s="179">
        <v>2</v>
      </c>
      <c r="E199" s="183"/>
      <c r="F199" s="183"/>
      <c r="G199" s="158">
        <f t="shared" si="39"/>
        <v>0</v>
      </c>
      <c r="H199" s="104"/>
      <c r="I199" s="103"/>
    </row>
    <row r="200" spans="1:9" s="18" customFormat="1" ht="26.25" thickBot="1" x14ac:dyDescent="0.25">
      <c r="A200" s="141"/>
      <c r="B200" s="207" t="s">
        <v>255</v>
      </c>
      <c r="C200" s="178"/>
      <c r="D200" s="180"/>
      <c r="E200" s="184"/>
      <c r="F200" s="184"/>
      <c r="G200" s="159"/>
      <c r="H200" s="104"/>
      <c r="I200" s="103"/>
    </row>
    <row r="201" spans="1:9" s="18" customFormat="1" ht="13.5" thickBot="1" x14ac:dyDescent="0.25">
      <c r="A201" s="208">
        <v>34</v>
      </c>
      <c r="B201" s="207" t="s">
        <v>256</v>
      </c>
      <c r="C201" s="177" t="s">
        <v>18</v>
      </c>
      <c r="D201" s="179">
        <v>1</v>
      </c>
      <c r="E201" s="183"/>
      <c r="F201" s="183"/>
      <c r="G201" s="158">
        <f t="shared" si="39"/>
        <v>0</v>
      </c>
      <c r="H201" s="104"/>
      <c r="I201" s="103"/>
    </row>
    <row r="202" spans="1:9" s="18" customFormat="1" ht="26.25" thickBot="1" x14ac:dyDescent="0.25">
      <c r="A202" s="182"/>
      <c r="B202" s="207" t="s">
        <v>257</v>
      </c>
      <c r="C202" s="178"/>
      <c r="D202" s="180"/>
      <c r="E202" s="184"/>
      <c r="F202" s="184"/>
      <c r="G202" s="159"/>
      <c r="H202" s="104"/>
      <c r="I202" s="103"/>
    </row>
    <row r="203" spans="1:9" s="18" customFormat="1" ht="13.5" thickBot="1" x14ac:dyDescent="0.25">
      <c r="A203" s="140">
        <v>35</v>
      </c>
      <c r="B203" s="207" t="s">
        <v>258</v>
      </c>
      <c r="C203" s="177" t="s">
        <v>18</v>
      </c>
      <c r="D203" s="179">
        <v>1</v>
      </c>
      <c r="E203" s="183"/>
      <c r="F203" s="183"/>
      <c r="G203" s="158">
        <f t="shared" si="39"/>
        <v>0</v>
      </c>
      <c r="H203" s="101"/>
      <c r="I203" s="101"/>
    </row>
    <row r="204" spans="1:9" s="18" customFormat="1" ht="26.25" thickBot="1" x14ac:dyDescent="0.25">
      <c r="A204" s="141"/>
      <c r="B204" s="207" t="s">
        <v>259</v>
      </c>
      <c r="C204" s="178"/>
      <c r="D204" s="180"/>
      <c r="E204" s="184"/>
      <c r="F204" s="184"/>
      <c r="G204" s="159"/>
      <c r="H204" s="131"/>
      <c r="I204" s="101"/>
    </row>
    <row r="205" spans="1:9" s="18" customFormat="1" ht="13.5" thickBot="1" x14ac:dyDescent="0.25">
      <c r="A205" s="181" t="s">
        <v>77</v>
      </c>
      <c r="B205" s="8" t="s">
        <v>78</v>
      </c>
      <c r="C205" s="177" t="s">
        <v>18</v>
      </c>
      <c r="D205" s="156">
        <v>8</v>
      </c>
      <c r="E205" s="183"/>
      <c r="F205" s="183"/>
      <c r="G205" s="158">
        <f t="shared" si="39"/>
        <v>0</v>
      </c>
    </row>
    <row r="206" spans="1:9" s="18" customFormat="1" ht="13.5" thickBot="1" x14ac:dyDescent="0.25">
      <c r="A206" s="182"/>
      <c r="B206" s="10" t="s">
        <v>79</v>
      </c>
      <c r="C206" s="178"/>
      <c r="D206" s="157"/>
      <c r="E206" s="184"/>
      <c r="F206" s="184"/>
      <c r="G206" s="159"/>
    </row>
    <row r="207" spans="1:9" s="18" customFormat="1" x14ac:dyDescent="0.2">
      <c r="A207" s="3"/>
      <c r="B207" s="3"/>
      <c r="C207" s="3"/>
      <c r="D207" s="3"/>
      <c r="E207" s="3"/>
      <c r="F207" s="3"/>
      <c r="G207" s="3"/>
    </row>
    <row r="208" spans="1:9" s="18" customFormat="1" x14ac:dyDescent="0.2">
      <c r="A208" s="3"/>
      <c r="B208" s="3"/>
      <c r="C208" s="3"/>
      <c r="D208" s="3"/>
      <c r="E208" s="3"/>
      <c r="F208" s="3"/>
      <c r="G208" s="3"/>
    </row>
    <row r="209" spans="1:8" s="18" customFormat="1" ht="13.5" thickBot="1" x14ac:dyDescent="0.25">
      <c r="A209" s="3" t="s">
        <v>215</v>
      </c>
      <c r="B209" s="3"/>
      <c r="C209" s="3"/>
      <c r="D209" s="3"/>
      <c r="E209" s="3"/>
      <c r="F209" s="3"/>
      <c r="G209" s="51">
        <f>SUM(G210:G215)</f>
        <v>0</v>
      </c>
    </row>
    <row r="210" spans="1:8" s="18" customFormat="1" ht="13.5" thickBot="1" x14ac:dyDescent="0.25">
      <c r="A210" s="181" t="s">
        <v>81</v>
      </c>
      <c r="B210" s="8" t="s">
        <v>82</v>
      </c>
      <c r="C210" s="177" t="s">
        <v>18</v>
      </c>
      <c r="D210" s="156">
        <v>7</v>
      </c>
      <c r="E210" s="183"/>
      <c r="F210" s="158"/>
      <c r="G210" s="158">
        <f t="shared" ref="G210:G212" si="40">ROUND((F210+E210)*D210,1)</f>
        <v>0</v>
      </c>
    </row>
    <row r="211" spans="1:8" s="18" customFormat="1" ht="39" thickBot="1" x14ac:dyDescent="0.25">
      <c r="A211" s="182"/>
      <c r="B211" s="10" t="s">
        <v>241</v>
      </c>
      <c r="C211" s="178"/>
      <c r="D211" s="157"/>
      <c r="E211" s="184"/>
      <c r="F211" s="159"/>
      <c r="G211" s="159"/>
      <c r="H211" s="101"/>
    </row>
    <row r="212" spans="1:8" s="18" customFormat="1" ht="13.5" thickBot="1" x14ac:dyDescent="0.25">
      <c r="A212" s="177" t="s">
        <v>83</v>
      </c>
      <c r="B212" s="8" t="s">
        <v>84</v>
      </c>
      <c r="C212" s="177" t="s">
        <v>34</v>
      </c>
      <c r="D212" s="156">
        <v>252</v>
      </c>
      <c r="E212" s="183"/>
      <c r="F212" s="183"/>
      <c r="G212" s="158">
        <f t="shared" si="40"/>
        <v>0</v>
      </c>
    </row>
    <row r="213" spans="1:8" s="18" customFormat="1" ht="39" thickBot="1" x14ac:dyDescent="0.25">
      <c r="A213" s="178"/>
      <c r="B213" s="9" t="s">
        <v>85</v>
      </c>
      <c r="C213" s="178"/>
      <c r="D213" s="157"/>
      <c r="E213" s="184"/>
      <c r="F213" s="184"/>
      <c r="G213" s="159"/>
    </row>
    <row r="214" spans="1:8" s="18" customFormat="1" ht="13.5" thickBot="1" x14ac:dyDescent="0.25">
      <c r="A214" s="140">
        <v>35</v>
      </c>
      <c r="B214" s="13" t="s">
        <v>235</v>
      </c>
      <c r="C214" s="177" t="s">
        <v>34</v>
      </c>
      <c r="D214" s="179">
        <v>90</v>
      </c>
      <c r="E214" s="158"/>
      <c r="F214" s="158"/>
      <c r="G214" s="158">
        <f t="shared" ref="G214" si="41">ROUND((F214+E214)*D214,1)</f>
        <v>0</v>
      </c>
    </row>
    <row r="215" spans="1:8" s="18" customFormat="1" ht="13.5" thickBot="1" x14ac:dyDescent="0.25">
      <c r="A215" s="141"/>
      <c r="B215" s="4" t="s">
        <v>235</v>
      </c>
      <c r="C215" s="178"/>
      <c r="D215" s="180"/>
      <c r="E215" s="159"/>
      <c r="F215" s="159"/>
      <c r="G215" s="159"/>
      <c r="H215" s="108"/>
    </row>
    <row r="216" spans="1:8" s="18" customFormat="1" x14ac:dyDescent="0.2">
      <c r="A216" s="3"/>
      <c r="B216" s="3"/>
      <c r="C216" s="3"/>
      <c r="D216" s="3"/>
      <c r="E216" s="3"/>
      <c r="F216" s="3"/>
      <c r="G216" s="3"/>
    </row>
    <row r="217" spans="1:8" s="18" customFormat="1" x14ac:dyDescent="0.2">
      <c r="A217" s="3"/>
      <c r="B217" s="3"/>
      <c r="C217" s="3"/>
      <c r="D217" s="3"/>
      <c r="E217" s="3"/>
      <c r="F217" s="3"/>
      <c r="G217" s="3"/>
    </row>
    <row r="218" spans="1:8" s="18" customFormat="1" ht="12.75" customHeight="1" thickBot="1" x14ac:dyDescent="0.25">
      <c r="A218" s="51" t="s">
        <v>217</v>
      </c>
      <c r="B218" s="51"/>
      <c r="C218" s="51"/>
      <c r="D218" s="51"/>
      <c r="E218" s="51"/>
      <c r="F218" s="51"/>
      <c r="G218" s="51">
        <f>G219+G221+G223+G225</f>
        <v>0</v>
      </c>
    </row>
    <row r="219" spans="1:8" s="18" customFormat="1" ht="13.5" thickBot="1" x14ac:dyDescent="0.25">
      <c r="A219" s="177" t="s">
        <v>90</v>
      </c>
      <c r="B219" s="13" t="s">
        <v>91</v>
      </c>
      <c r="C219" s="177" t="s">
        <v>18</v>
      </c>
      <c r="D219" s="179">
        <v>4</v>
      </c>
      <c r="E219" s="183"/>
      <c r="F219" s="158"/>
      <c r="G219" s="158">
        <f t="shared" ref="G219" si="42">ROUND((F219+E219)*D219,1)</f>
        <v>0</v>
      </c>
    </row>
    <row r="220" spans="1:8" s="18" customFormat="1" ht="53.25" customHeight="1" thickBot="1" x14ac:dyDescent="0.25">
      <c r="A220" s="178"/>
      <c r="B220" s="62" t="s">
        <v>248</v>
      </c>
      <c r="C220" s="178"/>
      <c r="D220" s="180"/>
      <c r="E220" s="184"/>
      <c r="F220" s="159"/>
      <c r="G220" s="159"/>
    </row>
    <row r="221" spans="1:8" s="18" customFormat="1" ht="13.5" thickBot="1" x14ac:dyDescent="0.25">
      <c r="A221" s="177">
        <v>37</v>
      </c>
      <c r="B221" s="132" t="s">
        <v>93</v>
      </c>
      <c r="C221" s="177" t="s">
        <v>18</v>
      </c>
      <c r="D221" s="179">
        <v>2</v>
      </c>
      <c r="E221" s="183"/>
      <c r="F221" s="158"/>
      <c r="G221" s="158">
        <f t="shared" ref="G221" si="43">ROUND((F221+E221)*D221,1)</f>
        <v>0</v>
      </c>
    </row>
    <row r="222" spans="1:8" s="18" customFormat="1" ht="56.25" customHeight="1" thickBot="1" x14ac:dyDescent="0.25">
      <c r="A222" s="178"/>
      <c r="B222" s="62" t="s">
        <v>249</v>
      </c>
      <c r="C222" s="178"/>
      <c r="D222" s="180"/>
      <c r="E222" s="184"/>
      <c r="F222" s="159"/>
      <c r="G222" s="159"/>
    </row>
    <row r="223" spans="1:8" s="18" customFormat="1" ht="13.5" thickBot="1" x14ac:dyDescent="0.25">
      <c r="A223" s="177" t="s">
        <v>243</v>
      </c>
      <c r="B223" s="13" t="s">
        <v>242</v>
      </c>
      <c r="C223" s="177" t="s">
        <v>18</v>
      </c>
      <c r="D223" s="179">
        <v>2</v>
      </c>
      <c r="E223" s="183"/>
      <c r="F223" s="158"/>
      <c r="G223" s="158">
        <f t="shared" ref="G223" si="44">ROUND((F223+E223)*D223,1)</f>
        <v>0</v>
      </c>
    </row>
    <row r="224" spans="1:8" s="18" customFormat="1" ht="54" customHeight="1" thickBot="1" x14ac:dyDescent="0.25">
      <c r="A224" s="178"/>
      <c r="B224" s="62" t="s">
        <v>250</v>
      </c>
      <c r="C224" s="178"/>
      <c r="D224" s="180"/>
      <c r="E224" s="184"/>
      <c r="F224" s="159"/>
      <c r="G224" s="159"/>
    </row>
    <row r="225" spans="1:10" s="18" customFormat="1" ht="13.5" thickBot="1" x14ac:dyDescent="0.25">
      <c r="A225" s="177" t="s">
        <v>244</v>
      </c>
      <c r="B225" s="13" t="s">
        <v>245</v>
      </c>
      <c r="C225" s="177" t="s">
        <v>18</v>
      </c>
      <c r="D225" s="179">
        <v>1</v>
      </c>
      <c r="E225" s="183"/>
      <c r="F225" s="158"/>
      <c r="G225" s="158">
        <f t="shared" ref="G225" si="45">ROUND((F225+E225)*D225,1)</f>
        <v>0</v>
      </c>
    </row>
    <row r="226" spans="1:10" s="18" customFormat="1" ht="51.75" thickBot="1" x14ac:dyDescent="0.25">
      <c r="A226" s="178"/>
      <c r="B226" s="62" t="s">
        <v>251</v>
      </c>
      <c r="C226" s="178"/>
      <c r="D226" s="180"/>
      <c r="E226" s="184"/>
      <c r="F226" s="159"/>
      <c r="G226" s="159"/>
    </row>
    <row r="227" spans="1:10" s="18" customFormat="1" ht="13.5" customHeight="1" thickBot="1" x14ac:dyDescent="0.25">
      <c r="A227" s="51" t="s">
        <v>216</v>
      </c>
      <c r="B227" s="51"/>
      <c r="C227" s="51"/>
      <c r="D227" s="51"/>
      <c r="E227" s="51"/>
      <c r="F227" s="51"/>
      <c r="G227" s="51">
        <f>SUM(G228:G261)</f>
        <v>0</v>
      </c>
    </row>
    <row r="228" spans="1:10" s="18" customFormat="1" ht="13.5" thickBot="1" x14ac:dyDescent="0.25">
      <c r="A228" s="177" t="s">
        <v>94</v>
      </c>
      <c r="B228" s="13" t="s">
        <v>95</v>
      </c>
      <c r="C228" s="177" t="s">
        <v>96</v>
      </c>
      <c r="D228" s="179">
        <v>0.13</v>
      </c>
      <c r="E228" s="158"/>
      <c r="F228" s="158"/>
      <c r="G228" s="158">
        <f t="shared" ref="G228:G260" si="46">ROUND((F228+E228)*D228,1)</f>
        <v>0</v>
      </c>
    </row>
    <row r="229" spans="1:10" s="18" customFormat="1" ht="13.5" thickBot="1" x14ac:dyDescent="0.25">
      <c r="A229" s="178"/>
      <c r="B229" s="4" t="s">
        <v>97</v>
      </c>
      <c r="C229" s="178"/>
      <c r="D229" s="180"/>
      <c r="E229" s="159"/>
      <c r="F229" s="159"/>
      <c r="G229" s="159"/>
    </row>
    <row r="230" spans="1:10" s="18" customFormat="1" ht="13.5" thickBot="1" x14ac:dyDescent="0.25">
      <c r="A230" s="177" t="s">
        <v>98</v>
      </c>
      <c r="B230" s="13" t="s">
        <v>99</v>
      </c>
      <c r="C230" s="177" t="s">
        <v>18</v>
      </c>
      <c r="D230" s="179">
        <v>9</v>
      </c>
      <c r="E230" s="158"/>
      <c r="F230" s="158"/>
      <c r="G230" s="158">
        <f t="shared" si="46"/>
        <v>0</v>
      </c>
    </row>
    <row r="231" spans="1:10" s="18" customFormat="1" ht="13.5" thickBot="1" x14ac:dyDescent="0.25">
      <c r="A231" s="178"/>
      <c r="B231" s="4" t="s">
        <v>220</v>
      </c>
      <c r="C231" s="178"/>
      <c r="D231" s="180"/>
      <c r="E231" s="159"/>
      <c r="F231" s="159"/>
      <c r="G231" s="159"/>
    </row>
    <row r="232" spans="1:10" s="18" customFormat="1" ht="13.5" thickBot="1" x14ac:dyDescent="0.25">
      <c r="A232" s="177" t="s">
        <v>101</v>
      </c>
      <c r="B232" s="13" t="s">
        <v>102</v>
      </c>
      <c r="C232" s="177" t="s">
        <v>103</v>
      </c>
      <c r="D232" s="179">
        <v>65.114000000000004</v>
      </c>
      <c r="E232" s="158"/>
      <c r="F232" s="158"/>
      <c r="G232" s="158">
        <f t="shared" si="46"/>
        <v>0</v>
      </c>
    </row>
    <row r="233" spans="1:10" s="18" customFormat="1" ht="26.25" thickBot="1" x14ac:dyDescent="0.25">
      <c r="A233" s="178"/>
      <c r="B233" s="10" t="s">
        <v>104</v>
      </c>
      <c r="C233" s="178"/>
      <c r="D233" s="180"/>
      <c r="E233" s="159"/>
      <c r="F233" s="159"/>
      <c r="G233" s="159"/>
      <c r="J233" s="209"/>
    </row>
    <row r="234" spans="1:10" s="18" customFormat="1" ht="13.5" thickBot="1" x14ac:dyDescent="0.25">
      <c r="A234" s="177" t="s">
        <v>105</v>
      </c>
      <c r="B234" s="13" t="s">
        <v>106</v>
      </c>
      <c r="C234" s="177" t="s">
        <v>103</v>
      </c>
      <c r="D234" s="179">
        <v>69.494</v>
      </c>
      <c r="E234" s="158"/>
      <c r="F234" s="158"/>
      <c r="G234" s="158">
        <f t="shared" si="46"/>
        <v>0</v>
      </c>
      <c r="J234" s="209"/>
    </row>
    <row r="235" spans="1:10" s="18" customFormat="1" ht="13.5" thickBot="1" x14ac:dyDescent="0.25">
      <c r="A235" s="178"/>
      <c r="B235" s="4" t="s">
        <v>107</v>
      </c>
      <c r="C235" s="178"/>
      <c r="D235" s="180"/>
      <c r="E235" s="159"/>
      <c r="F235" s="159"/>
      <c r="G235" s="159"/>
      <c r="J235" s="209"/>
    </row>
    <row r="236" spans="1:10" s="18" customFormat="1" ht="13.5" thickBot="1" x14ac:dyDescent="0.25">
      <c r="A236" s="177" t="s">
        <v>108</v>
      </c>
      <c r="B236" s="13" t="s">
        <v>109</v>
      </c>
      <c r="C236" s="177" t="s">
        <v>103</v>
      </c>
      <c r="D236" s="179">
        <v>69.494</v>
      </c>
      <c r="E236" s="158"/>
      <c r="F236" s="158"/>
      <c r="G236" s="158">
        <f t="shared" si="46"/>
        <v>0</v>
      </c>
      <c r="J236" s="209"/>
    </row>
    <row r="237" spans="1:10" s="18" customFormat="1" ht="13.5" thickBot="1" x14ac:dyDescent="0.25">
      <c r="A237" s="178"/>
      <c r="B237" s="5" t="s">
        <v>110</v>
      </c>
      <c r="C237" s="178"/>
      <c r="D237" s="180"/>
      <c r="E237" s="159"/>
      <c r="F237" s="159"/>
      <c r="G237" s="159"/>
      <c r="J237" s="209"/>
    </row>
    <row r="238" spans="1:10" s="18" customFormat="1" ht="13.5" thickBot="1" x14ac:dyDescent="0.25">
      <c r="A238" s="177" t="s">
        <v>111</v>
      </c>
      <c r="B238" s="13" t="s">
        <v>112</v>
      </c>
      <c r="C238" s="177" t="s">
        <v>103</v>
      </c>
      <c r="D238" s="179">
        <v>61.677999999999997</v>
      </c>
      <c r="E238" s="158"/>
      <c r="F238" s="158"/>
      <c r="G238" s="158">
        <f t="shared" si="46"/>
        <v>0</v>
      </c>
      <c r="J238" s="209"/>
    </row>
    <row r="239" spans="1:10" s="18" customFormat="1" ht="13.5" thickBot="1" x14ac:dyDescent="0.25">
      <c r="A239" s="178"/>
      <c r="B239" s="5" t="s">
        <v>113</v>
      </c>
      <c r="C239" s="178"/>
      <c r="D239" s="180"/>
      <c r="E239" s="159"/>
      <c r="F239" s="159"/>
      <c r="G239" s="159"/>
      <c r="J239" s="209"/>
    </row>
    <row r="240" spans="1:10" s="18" customFormat="1" ht="13.5" thickBot="1" x14ac:dyDescent="0.25">
      <c r="A240" s="177" t="s">
        <v>114</v>
      </c>
      <c r="B240" s="13" t="s">
        <v>115</v>
      </c>
      <c r="C240" s="177" t="s">
        <v>18</v>
      </c>
      <c r="D240" s="179">
        <v>9</v>
      </c>
      <c r="E240" s="158"/>
      <c r="F240" s="158"/>
      <c r="G240" s="158">
        <f t="shared" si="46"/>
        <v>0</v>
      </c>
    </row>
    <row r="241" spans="1:9" s="18" customFormat="1" ht="26.25" thickBot="1" x14ac:dyDescent="0.25">
      <c r="A241" s="178"/>
      <c r="B241" s="10" t="s">
        <v>116</v>
      </c>
      <c r="C241" s="178"/>
      <c r="D241" s="180"/>
      <c r="E241" s="159"/>
      <c r="F241" s="159"/>
      <c r="G241" s="159"/>
    </row>
    <row r="242" spans="1:9" s="18" customFormat="1" ht="13.5" thickBot="1" x14ac:dyDescent="0.25">
      <c r="A242" s="177" t="s">
        <v>117</v>
      </c>
      <c r="B242" s="13" t="s">
        <v>118</v>
      </c>
      <c r="C242" s="177" t="s">
        <v>18</v>
      </c>
      <c r="D242" s="179">
        <v>18</v>
      </c>
      <c r="E242" s="158"/>
      <c r="F242" s="158"/>
      <c r="G242" s="158">
        <f t="shared" si="46"/>
        <v>0</v>
      </c>
    </row>
    <row r="243" spans="1:9" s="18" customFormat="1" ht="13.5" thickBot="1" x14ac:dyDescent="0.25">
      <c r="A243" s="178"/>
      <c r="B243" s="4" t="s">
        <v>119</v>
      </c>
      <c r="C243" s="178"/>
      <c r="D243" s="180"/>
      <c r="E243" s="159"/>
      <c r="F243" s="159"/>
      <c r="G243" s="159"/>
    </row>
    <row r="244" spans="1:9" s="18" customFormat="1" ht="13.5" thickBot="1" x14ac:dyDescent="0.25">
      <c r="A244" s="177" t="s">
        <v>120</v>
      </c>
      <c r="B244" s="14" t="s">
        <v>121</v>
      </c>
      <c r="C244" s="177" t="s">
        <v>18</v>
      </c>
      <c r="D244" s="179">
        <v>9</v>
      </c>
      <c r="E244" s="158"/>
      <c r="F244" s="158"/>
      <c r="G244" s="158">
        <f t="shared" si="46"/>
        <v>0</v>
      </c>
      <c r="H244" s="101"/>
      <c r="I244" s="101"/>
    </row>
    <row r="245" spans="1:9" s="18" customFormat="1" ht="13.5" thickBot="1" x14ac:dyDescent="0.25">
      <c r="A245" s="178"/>
      <c r="B245" s="4" t="s">
        <v>122</v>
      </c>
      <c r="C245" s="178"/>
      <c r="D245" s="180"/>
      <c r="E245" s="159"/>
      <c r="F245" s="159"/>
      <c r="G245" s="159"/>
      <c r="H245" s="102"/>
      <c r="I245" s="101"/>
    </row>
    <row r="246" spans="1:9" s="18" customFormat="1" ht="13.5" thickBot="1" x14ac:dyDescent="0.25">
      <c r="A246" s="177" t="s">
        <v>123</v>
      </c>
      <c r="B246" s="13" t="s">
        <v>124</v>
      </c>
      <c r="C246" s="177" t="s">
        <v>125</v>
      </c>
      <c r="D246" s="179">
        <v>0</v>
      </c>
      <c r="E246" s="158"/>
      <c r="F246" s="158"/>
      <c r="G246" s="158">
        <f t="shared" si="46"/>
        <v>0</v>
      </c>
    </row>
    <row r="247" spans="1:9" s="18" customFormat="1" ht="26.25" thickBot="1" x14ac:dyDescent="0.25">
      <c r="A247" s="178"/>
      <c r="B247" s="10" t="s">
        <v>126</v>
      </c>
      <c r="C247" s="178"/>
      <c r="D247" s="180"/>
      <c r="E247" s="159"/>
      <c r="F247" s="159"/>
      <c r="G247" s="159"/>
    </row>
    <row r="248" spans="1:9" s="18" customFormat="1" ht="13.5" thickBot="1" x14ac:dyDescent="0.25">
      <c r="A248" s="177" t="s">
        <v>127</v>
      </c>
      <c r="B248" s="13" t="s">
        <v>236</v>
      </c>
      <c r="C248" s="177" t="s">
        <v>34</v>
      </c>
      <c r="D248" s="179">
        <v>7.2</v>
      </c>
      <c r="E248" s="158"/>
      <c r="F248" s="158"/>
      <c r="G248" s="158">
        <f t="shared" si="46"/>
        <v>0</v>
      </c>
      <c r="H248" s="101"/>
      <c r="I248" s="101"/>
    </row>
    <row r="249" spans="1:9" s="18" customFormat="1" ht="13.5" thickBot="1" x14ac:dyDescent="0.25">
      <c r="A249" s="178"/>
      <c r="B249" s="4" t="s">
        <v>236</v>
      </c>
      <c r="C249" s="178"/>
      <c r="D249" s="180"/>
      <c r="E249" s="159"/>
      <c r="F249" s="159"/>
      <c r="G249" s="159"/>
      <c r="H249" s="102"/>
      <c r="I249" s="101"/>
    </row>
    <row r="250" spans="1:9" s="18" customFormat="1" ht="13.5" thickBot="1" x14ac:dyDescent="0.25">
      <c r="A250" s="177" t="s">
        <v>129</v>
      </c>
      <c r="B250" s="13" t="s">
        <v>130</v>
      </c>
      <c r="C250" s="177" t="s">
        <v>131</v>
      </c>
      <c r="D250" s="179">
        <v>33.06</v>
      </c>
      <c r="E250" s="158"/>
      <c r="F250" s="158"/>
      <c r="G250" s="158">
        <f t="shared" si="46"/>
        <v>0</v>
      </c>
    </row>
    <row r="251" spans="1:9" s="18" customFormat="1" ht="26.25" thickBot="1" x14ac:dyDescent="0.25">
      <c r="A251" s="178"/>
      <c r="B251" s="10" t="s">
        <v>132</v>
      </c>
      <c r="C251" s="178"/>
      <c r="D251" s="180"/>
      <c r="E251" s="159"/>
      <c r="F251" s="159"/>
      <c r="G251" s="159"/>
    </row>
    <row r="252" spans="1:9" s="18" customFormat="1" ht="13.5" thickBot="1" x14ac:dyDescent="0.25">
      <c r="A252" s="177" t="s">
        <v>133</v>
      </c>
      <c r="B252" s="13" t="s">
        <v>134</v>
      </c>
      <c r="C252" s="177" t="s">
        <v>131</v>
      </c>
      <c r="D252" s="179">
        <v>33.06</v>
      </c>
      <c r="E252" s="158"/>
      <c r="F252" s="158"/>
      <c r="G252" s="158">
        <f t="shared" si="46"/>
        <v>0</v>
      </c>
    </row>
    <row r="253" spans="1:9" s="18" customFormat="1" ht="13.5" thickBot="1" x14ac:dyDescent="0.25">
      <c r="A253" s="178"/>
      <c r="B253" s="4" t="s">
        <v>135</v>
      </c>
      <c r="C253" s="178"/>
      <c r="D253" s="180"/>
      <c r="E253" s="159"/>
      <c r="F253" s="159"/>
      <c r="G253" s="159"/>
    </row>
    <row r="254" spans="1:9" s="18" customFormat="1" ht="13.5" thickBot="1" x14ac:dyDescent="0.25">
      <c r="A254" s="177" t="s">
        <v>136</v>
      </c>
      <c r="B254" s="13" t="s">
        <v>137</v>
      </c>
      <c r="C254" s="177" t="s">
        <v>103</v>
      </c>
      <c r="D254" s="179">
        <v>1.54</v>
      </c>
      <c r="E254" s="158"/>
      <c r="F254" s="158"/>
      <c r="G254" s="158">
        <f t="shared" si="46"/>
        <v>0</v>
      </c>
    </row>
    <row r="255" spans="1:9" s="18" customFormat="1" ht="26.25" thickBot="1" x14ac:dyDescent="0.25">
      <c r="A255" s="178"/>
      <c r="B255" s="10" t="s">
        <v>138</v>
      </c>
      <c r="C255" s="178"/>
      <c r="D255" s="180"/>
      <c r="E255" s="159"/>
      <c r="F255" s="159"/>
      <c r="G255" s="159"/>
    </row>
    <row r="256" spans="1:9" s="18" customFormat="1" ht="13.5" thickBot="1" x14ac:dyDescent="0.25">
      <c r="A256" s="177" t="s">
        <v>139</v>
      </c>
      <c r="B256" s="14" t="s">
        <v>140</v>
      </c>
      <c r="C256" s="177" t="s">
        <v>103</v>
      </c>
      <c r="D256" s="179">
        <v>3.08</v>
      </c>
      <c r="E256" s="158"/>
      <c r="F256" s="158"/>
      <c r="G256" s="158">
        <f t="shared" si="46"/>
        <v>0</v>
      </c>
    </row>
    <row r="257" spans="1:9" s="18" customFormat="1" ht="13.5" thickBot="1" x14ac:dyDescent="0.25">
      <c r="A257" s="178"/>
      <c r="B257" s="4" t="s">
        <v>141</v>
      </c>
      <c r="C257" s="178"/>
      <c r="D257" s="180"/>
      <c r="E257" s="159"/>
      <c r="F257" s="159"/>
      <c r="G257" s="159"/>
    </row>
    <row r="258" spans="1:9" s="18" customFormat="1" ht="13.5" thickBot="1" x14ac:dyDescent="0.25">
      <c r="A258" s="177" t="s">
        <v>142</v>
      </c>
      <c r="B258" s="13" t="s">
        <v>143</v>
      </c>
      <c r="C258" s="177" t="s">
        <v>103</v>
      </c>
      <c r="D258" s="179">
        <v>2.46</v>
      </c>
      <c r="E258" s="158"/>
      <c r="F258" s="158"/>
      <c r="G258" s="158">
        <f t="shared" si="46"/>
        <v>0</v>
      </c>
    </row>
    <row r="259" spans="1:9" s="18" customFormat="1" ht="13.5" thickBot="1" x14ac:dyDescent="0.25">
      <c r="A259" s="178"/>
      <c r="B259" s="4" t="s">
        <v>144</v>
      </c>
      <c r="C259" s="178"/>
      <c r="D259" s="180"/>
      <c r="E259" s="159"/>
      <c r="F259" s="159"/>
      <c r="G259" s="159"/>
    </row>
    <row r="260" spans="1:9" s="18" customFormat="1" ht="13.5" thickBot="1" x14ac:dyDescent="0.25">
      <c r="A260" s="177" t="s">
        <v>145</v>
      </c>
      <c r="B260" s="13" t="s">
        <v>146</v>
      </c>
      <c r="C260" s="177" t="s">
        <v>131</v>
      </c>
      <c r="D260" s="179">
        <v>12.32</v>
      </c>
      <c r="E260" s="158"/>
      <c r="F260" s="158"/>
      <c r="G260" s="158">
        <f t="shared" si="46"/>
        <v>0</v>
      </c>
    </row>
    <row r="261" spans="1:9" s="18" customFormat="1" ht="13.5" thickBot="1" x14ac:dyDescent="0.25">
      <c r="A261" s="178"/>
      <c r="B261" s="4" t="s">
        <v>147</v>
      </c>
      <c r="C261" s="178"/>
      <c r="D261" s="180"/>
      <c r="E261" s="159"/>
      <c r="F261" s="159"/>
      <c r="G261" s="159"/>
    </row>
    <row r="262" spans="1:9" s="18" customFormat="1" x14ac:dyDescent="0.2">
      <c r="A262" s="75"/>
      <c r="B262" s="79"/>
      <c r="C262" s="75"/>
      <c r="D262" s="77"/>
      <c r="E262" s="77"/>
      <c r="F262" s="77"/>
      <c r="G262" s="78"/>
    </row>
    <row r="263" spans="1:9" s="18" customFormat="1" x14ac:dyDescent="0.2">
      <c r="A263" s="3"/>
      <c r="B263" s="3"/>
      <c r="C263" s="3"/>
      <c r="D263" s="3"/>
      <c r="E263" s="3"/>
      <c r="F263" s="3"/>
      <c r="G263" s="3"/>
    </row>
    <row r="264" spans="1:9" s="18" customFormat="1" ht="13.5" thickBot="1" x14ac:dyDescent="0.25">
      <c r="A264" s="74" t="s">
        <v>218</v>
      </c>
      <c r="B264" s="3"/>
      <c r="C264" s="3"/>
      <c r="D264" s="3"/>
      <c r="E264" s="3"/>
      <c r="F264" s="3"/>
      <c r="G264" s="51">
        <f>SUM(G265:G268)</f>
        <v>0</v>
      </c>
    </row>
    <row r="265" spans="1:9" s="18" customFormat="1" ht="13.5" thickBot="1" x14ac:dyDescent="0.25">
      <c r="A265" s="177" t="s">
        <v>148</v>
      </c>
      <c r="B265" s="13" t="s">
        <v>149</v>
      </c>
      <c r="C265" s="177" t="s">
        <v>125</v>
      </c>
      <c r="D265" s="179">
        <v>6</v>
      </c>
      <c r="E265" s="179"/>
      <c r="F265" s="179"/>
      <c r="G265" s="158">
        <f t="shared" ref="G265:G267" si="47">ROUND((F265+E265)*D265,1)</f>
        <v>0</v>
      </c>
    </row>
    <row r="266" spans="1:9" s="18" customFormat="1" ht="26.25" thickBot="1" x14ac:dyDescent="0.25">
      <c r="A266" s="178"/>
      <c r="B266" s="10" t="s">
        <v>150</v>
      </c>
      <c r="C266" s="178"/>
      <c r="D266" s="180"/>
      <c r="E266" s="180"/>
      <c r="F266" s="180"/>
      <c r="G266" s="159"/>
    </row>
    <row r="267" spans="1:9" s="18" customFormat="1" ht="13.5" thickBot="1" x14ac:dyDescent="0.25">
      <c r="A267" s="177" t="s">
        <v>157</v>
      </c>
      <c r="B267" s="14" t="s">
        <v>158</v>
      </c>
      <c r="C267" s="177" t="s">
        <v>75</v>
      </c>
      <c r="D267" s="179">
        <v>1</v>
      </c>
      <c r="E267" s="179"/>
      <c r="F267" s="179"/>
      <c r="G267" s="158">
        <f t="shared" si="47"/>
        <v>0</v>
      </c>
    </row>
    <row r="268" spans="1:9" s="18" customFormat="1" ht="26.25" thickBot="1" x14ac:dyDescent="0.25">
      <c r="A268" s="178"/>
      <c r="B268" s="10" t="s">
        <v>159</v>
      </c>
      <c r="C268" s="178"/>
      <c r="D268" s="180"/>
      <c r="E268" s="180"/>
      <c r="F268" s="180"/>
      <c r="G268" s="159"/>
      <c r="I268"/>
    </row>
    <row r="269" spans="1:9" s="18" customFormat="1" x14ac:dyDescent="0.2">
      <c r="A269" s="76" t="s">
        <v>219</v>
      </c>
      <c r="B269" s="76"/>
      <c r="C269" s="75"/>
      <c r="D269" s="77"/>
      <c r="E269" s="77"/>
      <c r="F269" s="77"/>
      <c r="G269" s="78"/>
      <c r="I269"/>
    </row>
    <row r="270" spans="1:9" s="18" customFormat="1" x14ac:dyDescent="0.2">
      <c r="A270" s="75"/>
      <c r="B270" s="76"/>
      <c r="C270" s="75"/>
      <c r="D270" s="77"/>
      <c r="E270" s="77"/>
      <c r="F270" s="77"/>
      <c r="G270" s="78"/>
      <c r="I270"/>
    </row>
    <row r="271" spans="1:9" s="18" customFormat="1" hidden="1" x14ac:dyDescent="0.2">
      <c r="A271" s="75"/>
      <c r="B271" s="76"/>
      <c r="C271" s="75"/>
      <c r="D271" s="77"/>
      <c r="E271" s="77"/>
      <c r="F271" s="77"/>
      <c r="G271" s="78"/>
      <c r="I271"/>
    </row>
    <row r="272" spans="1:9" s="18" customFormat="1" hidden="1" x14ac:dyDescent="0.2">
      <c r="A272" s="3"/>
      <c r="B272" s="3"/>
      <c r="C272" s="3"/>
      <c r="D272" s="3"/>
      <c r="E272" s="3"/>
      <c r="F272" s="3"/>
      <c r="G272" s="3"/>
      <c r="I272"/>
    </row>
    <row r="273" spans="1:9" s="109" customFormat="1" hidden="1" x14ac:dyDescent="0.2">
      <c r="A273" s="137"/>
      <c r="B273" s="137"/>
      <c r="C273" s="137"/>
      <c r="D273" s="137"/>
      <c r="E273" s="137"/>
      <c r="F273" s="42"/>
      <c r="G273" s="42"/>
      <c r="I273" s="73"/>
    </row>
    <row r="274" spans="1:9" s="109" customFormat="1" hidden="1" x14ac:dyDescent="0.2">
      <c r="F274" s="42"/>
      <c r="G274" s="42"/>
      <c r="I274" s="73"/>
    </row>
    <row r="275" spans="1:9" s="109" customFormat="1" hidden="1" x14ac:dyDescent="0.2">
      <c r="B275" s="110"/>
      <c r="C275" s="73"/>
      <c r="D275" s="174"/>
      <c r="E275" s="174"/>
      <c r="F275" s="42"/>
      <c r="G275" s="42"/>
      <c r="I275" s="73"/>
    </row>
    <row r="276" spans="1:9" s="109" customFormat="1" hidden="1" x14ac:dyDescent="0.2">
      <c r="B276" s="111"/>
      <c r="C276" s="73"/>
      <c r="D276" s="174"/>
      <c r="E276" s="174"/>
      <c r="F276" s="42"/>
      <c r="G276" s="42"/>
      <c r="I276" s="73"/>
    </row>
    <row r="277" spans="1:9" s="109" customFormat="1" hidden="1" x14ac:dyDescent="0.2">
      <c r="B277" s="111"/>
      <c r="C277" s="73"/>
      <c r="D277" s="174"/>
      <c r="E277" s="174"/>
      <c r="F277" s="42"/>
      <c r="G277" s="42"/>
      <c r="I277" s="73"/>
    </row>
    <row r="278" spans="1:9" s="109" customFormat="1" hidden="1" x14ac:dyDescent="0.2">
      <c r="B278" s="111"/>
      <c r="C278" s="73"/>
      <c r="D278" s="174"/>
      <c r="E278" s="174"/>
      <c r="F278" s="42"/>
      <c r="G278" s="42"/>
      <c r="I278" s="73"/>
    </row>
    <row r="279" spans="1:9" s="109" customFormat="1" ht="15.75" hidden="1" customHeight="1" x14ac:dyDescent="0.2">
      <c r="B279" s="111"/>
      <c r="C279" s="73"/>
      <c r="D279" s="174"/>
      <c r="E279" s="174"/>
      <c r="F279" s="42"/>
      <c r="G279" s="42"/>
      <c r="I279" s="73"/>
    </row>
    <row r="280" spans="1:9" s="109" customFormat="1" hidden="1" x14ac:dyDescent="0.2">
      <c r="B280" s="73"/>
      <c r="C280" s="73"/>
      <c r="D280" s="174"/>
      <c r="E280" s="174"/>
      <c r="F280" s="42"/>
      <c r="G280" s="42"/>
      <c r="I280" s="73"/>
    </row>
    <row r="281" spans="1:9" s="109" customFormat="1" hidden="1" x14ac:dyDescent="0.2">
      <c r="B281" s="42"/>
      <c r="C281" s="73"/>
      <c r="D281" s="174"/>
      <c r="E281" s="174"/>
      <c r="F281" s="42"/>
      <c r="G281" s="42"/>
      <c r="I281" s="73"/>
    </row>
    <row r="282" spans="1:9" s="109" customFormat="1" hidden="1" x14ac:dyDescent="0.2">
      <c r="B282" s="42"/>
      <c r="C282" s="73"/>
      <c r="D282" s="174"/>
      <c r="E282" s="174"/>
      <c r="F282" s="42"/>
      <c r="G282" s="42"/>
      <c r="I282" s="73"/>
    </row>
    <row r="283" spans="1:9" s="109" customFormat="1" hidden="1" x14ac:dyDescent="0.2">
      <c r="B283" s="42"/>
      <c r="C283" s="73"/>
      <c r="D283" s="174"/>
      <c r="E283" s="174"/>
      <c r="F283" s="42"/>
      <c r="G283" s="42"/>
      <c r="I283" s="73"/>
    </row>
    <row r="284" spans="1:9" s="109" customFormat="1" hidden="1" x14ac:dyDescent="0.2">
      <c r="B284" s="42"/>
      <c r="C284" s="73"/>
      <c r="D284" s="80"/>
      <c r="E284" s="80"/>
      <c r="F284" s="42"/>
      <c r="G284" s="42"/>
      <c r="I284" s="73"/>
    </row>
    <row r="285" spans="1:9" s="109" customFormat="1" hidden="1" x14ac:dyDescent="0.2">
      <c r="B285" s="42"/>
      <c r="C285" s="73"/>
      <c r="D285" s="80"/>
      <c r="E285" s="80"/>
      <c r="F285" s="42"/>
      <c r="G285" s="42"/>
      <c r="I285" s="73"/>
    </row>
    <row r="286" spans="1:9" s="109" customFormat="1" ht="14.25" hidden="1" x14ac:dyDescent="0.2">
      <c r="A286" s="112"/>
      <c r="B286" s="73"/>
      <c r="C286" s="73"/>
      <c r="D286" s="73"/>
      <c r="E286" s="73"/>
      <c r="F286" s="73"/>
      <c r="G286" s="73"/>
      <c r="I286" s="73"/>
    </row>
    <row r="287" spans="1:9" s="109" customFormat="1" ht="4.5" hidden="1" customHeight="1" x14ac:dyDescent="0.2">
      <c r="A287" s="73"/>
      <c r="B287" s="73"/>
      <c r="C287" s="73"/>
      <c r="D287" s="73"/>
      <c r="E287" s="73"/>
      <c r="F287" s="73"/>
      <c r="G287" s="73"/>
      <c r="I287" s="73"/>
    </row>
    <row r="288" spans="1:9" s="109" customFormat="1" hidden="1" x14ac:dyDescent="0.2">
      <c r="A288" s="113"/>
      <c r="B288" s="176"/>
      <c r="C288" s="134"/>
      <c r="D288" s="134"/>
      <c r="E288" s="91"/>
      <c r="F288" s="91"/>
      <c r="G288" s="114"/>
      <c r="I288" s="73"/>
    </row>
    <row r="289" spans="1:9" s="109" customFormat="1" hidden="1" x14ac:dyDescent="0.2">
      <c r="A289" s="115"/>
      <c r="B289" s="176"/>
      <c r="C289" s="134"/>
      <c r="D289" s="134"/>
      <c r="E289" s="91"/>
      <c r="F289" s="91"/>
      <c r="G289" s="91"/>
      <c r="I289" s="73"/>
    </row>
    <row r="290" spans="1:9" s="109" customFormat="1" hidden="1" x14ac:dyDescent="0.2">
      <c r="A290" s="42"/>
      <c r="B290" s="42"/>
      <c r="C290" s="42"/>
      <c r="D290" s="42"/>
      <c r="E290" s="42"/>
      <c r="F290" s="42"/>
      <c r="G290" s="42"/>
      <c r="I290" s="73"/>
    </row>
    <row r="291" spans="1:9" s="109" customFormat="1" hidden="1" x14ac:dyDescent="0.2">
      <c r="A291" s="116"/>
      <c r="B291" s="42"/>
      <c r="C291" s="42"/>
      <c r="D291" s="42"/>
      <c r="E291" s="42"/>
      <c r="F291" s="42"/>
      <c r="G291" s="117"/>
    </row>
    <row r="292" spans="1:9" s="109" customFormat="1" hidden="1" x14ac:dyDescent="0.2">
      <c r="A292" s="134"/>
      <c r="B292" s="92"/>
      <c r="C292" s="175"/>
      <c r="D292" s="166"/>
      <c r="E292" s="166"/>
      <c r="F292" s="166"/>
      <c r="G292" s="135"/>
    </row>
    <row r="293" spans="1:9" s="109" customFormat="1" hidden="1" x14ac:dyDescent="0.2">
      <c r="A293" s="134"/>
      <c r="B293" s="92"/>
      <c r="C293" s="175"/>
      <c r="D293" s="166"/>
      <c r="E293" s="166"/>
      <c r="F293" s="166"/>
      <c r="G293" s="135"/>
    </row>
    <row r="294" spans="1:9" s="109" customFormat="1" hidden="1" x14ac:dyDescent="0.2">
      <c r="A294" s="134"/>
      <c r="B294" s="92"/>
      <c r="C294" s="134"/>
      <c r="D294" s="166"/>
      <c r="E294" s="166"/>
      <c r="F294" s="166"/>
      <c r="G294" s="135"/>
    </row>
    <row r="295" spans="1:9" s="109" customFormat="1" hidden="1" x14ac:dyDescent="0.2">
      <c r="A295" s="134"/>
      <c r="B295" s="118"/>
      <c r="C295" s="134"/>
      <c r="D295" s="166"/>
      <c r="E295" s="166"/>
      <c r="F295" s="166"/>
      <c r="G295" s="135"/>
    </row>
    <row r="296" spans="1:9" s="109" customFormat="1" hidden="1" x14ac:dyDescent="0.2">
      <c r="A296" s="134"/>
      <c r="B296" s="92"/>
      <c r="C296" s="134"/>
      <c r="D296" s="166"/>
      <c r="E296" s="166"/>
      <c r="F296" s="166"/>
      <c r="G296" s="135"/>
    </row>
    <row r="297" spans="1:9" s="109" customFormat="1" hidden="1" x14ac:dyDescent="0.2">
      <c r="A297" s="134"/>
      <c r="B297" s="119"/>
      <c r="C297" s="134"/>
      <c r="D297" s="166"/>
      <c r="E297" s="166"/>
      <c r="F297" s="166"/>
      <c r="G297" s="135"/>
    </row>
    <row r="298" spans="1:9" s="109" customFormat="1" hidden="1" x14ac:dyDescent="0.2">
      <c r="A298" s="134"/>
      <c r="B298" s="92"/>
      <c r="C298" s="134"/>
      <c r="D298" s="166"/>
      <c r="E298" s="166"/>
      <c r="F298" s="166"/>
      <c r="G298" s="135"/>
    </row>
    <row r="299" spans="1:9" s="109" customFormat="1" hidden="1" x14ac:dyDescent="0.2">
      <c r="A299" s="134"/>
      <c r="B299" s="92"/>
      <c r="C299" s="134"/>
      <c r="D299" s="166"/>
      <c r="E299" s="166"/>
      <c r="F299" s="166"/>
      <c r="G299" s="135"/>
    </row>
    <row r="300" spans="1:9" s="109" customFormat="1" ht="17.25" hidden="1" customHeight="1" x14ac:dyDescent="0.2">
      <c r="A300" s="134"/>
      <c r="B300" s="92"/>
      <c r="C300" s="134"/>
      <c r="D300" s="166"/>
      <c r="E300" s="166"/>
      <c r="F300" s="166"/>
      <c r="G300" s="135"/>
    </row>
    <row r="301" spans="1:9" s="109" customFormat="1" hidden="1" x14ac:dyDescent="0.2">
      <c r="A301" s="134"/>
      <c r="B301" s="92"/>
      <c r="C301" s="134"/>
      <c r="D301" s="166"/>
      <c r="E301" s="166"/>
      <c r="F301" s="166"/>
      <c r="G301" s="135"/>
    </row>
    <row r="302" spans="1:9" s="109" customFormat="1" hidden="1" x14ac:dyDescent="0.2">
      <c r="A302" s="134"/>
      <c r="B302" s="92"/>
      <c r="C302" s="134"/>
      <c r="D302" s="166"/>
      <c r="E302" s="166"/>
      <c r="F302" s="166"/>
      <c r="G302" s="135"/>
    </row>
    <row r="303" spans="1:9" s="109" customFormat="1" hidden="1" x14ac:dyDescent="0.2">
      <c r="A303" s="134"/>
      <c r="B303" s="92"/>
      <c r="C303" s="134"/>
      <c r="D303" s="166"/>
      <c r="E303" s="166"/>
      <c r="F303" s="166"/>
      <c r="G303" s="135"/>
    </row>
    <row r="304" spans="1:9" s="109" customFormat="1" hidden="1" x14ac:dyDescent="0.2">
      <c r="A304" s="134"/>
      <c r="B304" s="92"/>
      <c r="C304" s="134"/>
      <c r="D304" s="166"/>
      <c r="E304" s="166"/>
      <c r="F304" s="166"/>
      <c r="G304" s="135"/>
    </row>
    <row r="305" spans="1:9" s="109" customFormat="1" hidden="1" x14ac:dyDescent="0.2">
      <c r="A305" s="134"/>
      <c r="B305" s="92"/>
      <c r="C305" s="134"/>
      <c r="D305" s="166"/>
      <c r="E305" s="166"/>
      <c r="F305" s="166"/>
      <c r="G305" s="135"/>
    </row>
    <row r="306" spans="1:9" s="109" customFormat="1" ht="15" hidden="1" customHeight="1" x14ac:dyDescent="0.2">
      <c r="A306" s="134"/>
      <c r="B306" s="92"/>
      <c r="C306" s="134"/>
      <c r="D306" s="166"/>
      <c r="E306" s="166"/>
      <c r="F306" s="166"/>
      <c r="G306" s="135"/>
    </row>
    <row r="307" spans="1:9" s="109" customFormat="1" hidden="1" x14ac:dyDescent="0.2">
      <c r="A307" s="134"/>
      <c r="B307" s="92"/>
      <c r="C307" s="134"/>
      <c r="D307" s="166"/>
      <c r="E307" s="166"/>
      <c r="F307" s="166"/>
      <c r="G307" s="135"/>
    </row>
    <row r="308" spans="1:9" s="109" customFormat="1" hidden="1" x14ac:dyDescent="0.2">
      <c r="A308" s="134"/>
      <c r="B308" s="92"/>
      <c r="C308" s="134"/>
      <c r="D308" s="166"/>
      <c r="E308" s="173"/>
      <c r="F308" s="135"/>
      <c r="G308" s="135"/>
    </row>
    <row r="309" spans="1:9" s="109" customFormat="1" hidden="1" x14ac:dyDescent="0.2">
      <c r="A309" s="134"/>
      <c r="B309" s="92"/>
      <c r="C309" s="134"/>
      <c r="D309" s="166"/>
      <c r="E309" s="173"/>
      <c r="F309" s="135"/>
      <c r="G309" s="135"/>
    </row>
    <row r="310" spans="1:9" s="109" customFormat="1" hidden="1" x14ac:dyDescent="0.2">
      <c r="A310" s="134"/>
      <c r="B310" s="92"/>
      <c r="C310" s="134"/>
      <c r="D310" s="166"/>
      <c r="E310" s="166"/>
      <c r="F310" s="166"/>
      <c r="G310" s="135"/>
    </row>
    <row r="311" spans="1:9" s="109" customFormat="1" hidden="1" x14ac:dyDescent="0.2">
      <c r="A311" s="134"/>
      <c r="B311" s="92"/>
      <c r="C311" s="134"/>
      <c r="D311" s="166"/>
      <c r="E311" s="166"/>
      <c r="F311" s="166"/>
      <c r="G311" s="135"/>
    </row>
    <row r="312" spans="1:9" s="109" customFormat="1" hidden="1" x14ac:dyDescent="0.2">
      <c r="A312" s="134"/>
      <c r="B312" s="92"/>
      <c r="C312" s="134"/>
      <c r="D312" s="166"/>
      <c r="E312" s="166"/>
      <c r="F312" s="166"/>
      <c r="G312" s="135"/>
    </row>
    <row r="313" spans="1:9" s="109" customFormat="1" hidden="1" x14ac:dyDescent="0.2">
      <c r="A313" s="134"/>
      <c r="B313" s="118"/>
      <c r="C313" s="134"/>
      <c r="D313" s="166"/>
      <c r="E313" s="166"/>
      <c r="F313" s="166"/>
      <c r="G313" s="135"/>
    </row>
    <row r="314" spans="1:9" s="73" customFormat="1" hidden="1" x14ac:dyDescent="0.2"/>
    <row r="315" spans="1:9" s="73" customFormat="1" hidden="1" x14ac:dyDescent="0.2"/>
    <row r="316" spans="1:9" s="73" customFormat="1" hidden="1" x14ac:dyDescent="0.2">
      <c r="A316" s="110"/>
      <c r="G316" s="117"/>
    </row>
    <row r="317" spans="1:9" s="109" customFormat="1" hidden="1" x14ac:dyDescent="0.2">
      <c r="A317" s="134"/>
      <c r="B317" s="120"/>
      <c r="C317" s="170"/>
      <c r="D317" s="171"/>
      <c r="E317" s="171"/>
      <c r="F317" s="172"/>
      <c r="G317" s="172"/>
      <c r="H317" s="121"/>
      <c r="I317" s="122"/>
    </row>
    <row r="318" spans="1:9" s="109" customFormat="1" hidden="1" x14ac:dyDescent="0.2">
      <c r="A318" s="134"/>
      <c r="B318" s="120"/>
      <c r="C318" s="170"/>
      <c r="D318" s="171"/>
      <c r="E318" s="171"/>
      <c r="F318" s="172"/>
      <c r="G318" s="172"/>
      <c r="H318" s="122"/>
      <c r="I318" s="122"/>
    </row>
    <row r="319" spans="1:9" s="109" customFormat="1" hidden="1" x14ac:dyDescent="0.2">
      <c r="A319" s="134"/>
      <c r="B319" s="92"/>
      <c r="C319" s="134"/>
      <c r="D319" s="166"/>
      <c r="E319" s="166"/>
      <c r="F319" s="166"/>
      <c r="G319" s="135"/>
    </row>
    <row r="320" spans="1:9" s="109" customFormat="1" hidden="1" x14ac:dyDescent="0.2">
      <c r="A320" s="134"/>
      <c r="B320" s="119"/>
      <c r="C320" s="134"/>
      <c r="D320" s="166"/>
      <c r="E320" s="166"/>
      <c r="F320" s="166"/>
      <c r="G320" s="135"/>
    </row>
    <row r="321" spans="1:9" s="109" customFormat="1" hidden="1" x14ac:dyDescent="0.2">
      <c r="A321" s="167"/>
      <c r="B321" s="123"/>
      <c r="C321" s="167"/>
      <c r="D321" s="168"/>
      <c r="E321" s="168"/>
      <c r="F321" s="169"/>
      <c r="G321" s="169"/>
      <c r="H321" s="121"/>
      <c r="I321" s="121"/>
    </row>
    <row r="322" spans="1:9" s="109" customFormat="1" hidden="1" x14ac:dyDescent="0.2">
      <c r="A322" s="167"/>
      <c r="B322" s="124"/>
      <c r="C322" s="167"/>
      <c r="D322" s="168"/>
      <c r="E322" s="168"/>
      <c r="F322" s="169"/>
      <c r="G322" s="169"/>
      <c r="H322" s="121"/>
      <c r="I322" s="121"/>
    </row>
    <row r="323" spans="1:9" s="109" customFormat="1" hidden="1" x14ac:dyDescent="0.2">
      <c r="A323" s="42"/>
      <c r="B323" s="42"/>
      <c r="C323" s="42"/>
      <c r="D323" s="42"/>
      <c r="E323" s="42"/>
      <c r="F323" s="42"/>
      <c r="G323" s="42"/>
    </row>
    <row r="324" spans="1:9" s="109" customFormat="1" hidden="1" x14ac:dyDescent="0.2">
      <c r="A324" s="125"/>
      <c r="B324" s="42"/>
      <c r="C324" s="42"/>
      <c r="D324" s="42"/>
      <c r="E324" s="42"/>
      <c r="F324" s="42"/>
      <c r="G324" s="42"/>
    </row>
    <row r="325" spans="1:9" s="109" customFormat="1" hidden="1" x14ac:dyDescent="0.2">
      <c r="A325" s="110"/>
      <c r="B325" s="42"/>
      <c r="C325" s="42"/>
      <c r="D325" s="42"/>
      <c r="E325" s="42"/>
      <c r="F325" s="42"/>
      <c r="G325" s="117"/>
    </row>
    <row r="326" spans="1:9" s="109" customFormat="1" hidden="1" x14ac:dyDescent="0.2">
      <c r="A326" s="134"/>
      <c r="B326" s="92"/>
      <c r="C326" s="134"/>
      <c r="D326" s="166"/>
      <c r="E326" s="166"/>
      <c r="F326" s="166"/>
      <c r="G326" s="135"/>
    </row>
    <row r="327" spans="1:9" s="109" customFormat="1" hidden="1" x14ac:dyDescent="0.2">
      <c r="A327" s="134"/>
      <c r="B327" s="119"/>
      <c r="C327" s="134"/>
      <c r="D327" s="166"/>
      <c r="E327" s="166"/>
      <c r="F327" s="166"/>
      <c r="G327" s="135"/>
    </row>
    <row r="328" spans="1:9" s="109" customFormat="1" hidden="1" x14ac:dyDescent="0.2">
      <c r="A328" s="134"/>
      <c r="B328" s="92"/>
      <c r="C328" s="134"/>
      <c r="D328" s="166"/>
      <c r="E328" s="166"/>
      <c r="F328" s="166"/>
      <c r="G328" s="135"/>
    </row>
    <row r="329" spans="1:9" s="109" customFormat="1" hidden="1" x14ac:dyDescent="0.2">
      <c r="A329" s="134"/>
      <c r="B329" s="118"/>
      <c r="C329" s="134"/>
      <c r="D329" s="166"/>
      <c r="E329" s="166"/>
      <c r="F329" s="166"/>
      <c r="G329" s="135"/>
    </row>
    <row r="330" spans="1:9" s="109" customFormat="1" hidden="1" x14ac:dyDescent="0.2">
      <c r="A330" s="134"/>
      <c r="B330" s="92"/>
      <c r="C330" s="134"/>
      <c r="D330" s="166"/>
      <c r="E330" s="166"/>
      <c r="F330" s="166"/>
      <c r="G330" s="135"/>
    </row>
    <row r="331" spans="1:9" s="109" customFormat="1" hidden="1" x14ac:dyDescent="0.2">
      <c r="A331" s="134"/>
      <c r="B331" s="119"/>
      <c r="C331" s="134"/>
      <c r="D331" s="166"/>
      <c r="E331" s="166"/>
      <c r="F331" s="166"/>
      <c r="G331" s="135"/>
    </row>
    <row r="332" spans="1:9" s="109" customFormat="1" hidden="1" x14ac:dyDescent="0.2">
      <c r="A332" s="134"/>
      <c r="B332" s="92"/>
      <c r="C332" s="134"/>
      <c r="D332" s="166"/>
      <c r="E332" s="166"/>
      <c r="F332" s="166"/>
      <c r="G332" s="135"/>
    </row>
    <row r="333" spans="1:9" s="109" customFormat="1" hidden="1" x14ac:dyDescent="0.2">
      <c r="A333" s="134"/>
      <c r="B333" s="92"/>
      <c r="C333" s="134"/>
      <c r="D333" s="166"/>
      <c r="E333" s="166"/>
      <c r="F333" s="166"/>
      <c r="G333" s="135"/>
    </row>
    <row r="334" spans="1:9" s="109" customFormat="1" hidden="1" x14ac:dyDescent="0.2">
      <c r="A334" s="134"/>
      <c r="B334" s="92"/>
      <c r="C334" s="134"/>
      <c r="D334" s="166"/>
      <c r="E334" s="166"/>
      <c r="F334" s="166"/>
      <c r="G334" s="135"/>
    </row>
    <row r="335" spans="1:9" s="109" customFormat="1" hidden="1" x14ac:dyDescent="0.2">
      <c r="A335" s="134"/>
      <c r="B335" s="92"/>
      <c r="C335" s="134"/>
      <c r="D335" s="166"/>
      <c r="E335" s="166"/>
      <c r="F335" s="166"/>
      <c r="G335" s="135"/>
    </row>
    <row r="336" spans="1:9" s="109" customFormat="1" hidden="1" x14ac:dyDescent="0.2">
      <c r="A336" s="134"/>
      <c r="B336" s="92"/>
      <c r="C336" s="134"/>
      <c r="D336" s="135"/>
      <c r="E336" s="166"/>
      <c r="F336" s="166"/>
      <c r="G336" s="135"/>
    </row>
    <row r="337" spans="1:7" s="109" customFormat="1" hidden="1" x14ac:dyDescent="0.2">
      <c r="A337" s="134"/>
      <c r="B337" s="119"/>
      <c r="C337" s="134"/>
      <c r="D337" s="135"/>
      <c r="E337" s="166"/>
      <c r="F337" s="166"/>
      <c r="G337" s="135"/>
    </row>
    <row r="338" spans="1:7" s="109" customFormat="1" hidden="1" x14ac:dyDescent="0.2">
      <c r="A338" s="134"/>
      <c r="B338" s="92"/>
      <c r="C338" s="134"/>
      <c r="D338" s="166"/>
      <c r="E338" s="166"/>
      <c r="F338" s="166"/>
      <c r="G338" s="135"/>
    </row>
    <row r="339" spans="1:7" s="109" customFormat="1" hidden="1" x14ac:dyDescent="0.2">
      <c r="A339" s="134"/>
      <c r="B339" s="92"/>
      <c r="C339" s="134"/>
      <c r="D339" s="166"/>
      <c r="E339" s="166"/>
      <c r="F339" s="166"/>
      <c r="G339" s="135"/>
    </row>
    <row r="340" spans="1:7" s="109" customFormat="1" hidden="1" x14ac:dyDescent="0.2">
      <c r="A340" s="134"/>
      <c r="B340" s="92"/>
      <c r="C340" s="134"/>
      <c r="D340" s="166"/>
      <c r="E340" s="135"/>
      <c r="F340" s="166"/>
      <c r="G340" s="135"/>
    </row>
    <row r="341" spans="1:7" s="109" customFormat="1" hidden="1" x14ac:dyDescent="0.2">
      <c r="A341" s="134"/>
      <c r="B341" s="119"/>
      <c r="C341" s="134"/>
      <c r="D341" s="166"/>
      <c r="E341" s="135"/>
      <c r="F341" s="166"/>
      <c r="G341" s="135"/>
    </row>
    <row r="342" spans="1:7" s="109" customFormat="1" hidden="1" x14ac:dyDescent="0.2">
      <c r="A342" s="134"/>
      <c r="B342" s="92"/>
      <c r="C342" s="134"/>
      <c r="D342" s="166"/>
      <c r="E342" s="166"/>
      <c r="F342" s="135"/>
      <c r="G342" s="135"/>
    </row>
    <row r="343" spans="1:7" s="109" customFormat="1" hidden="1" x14ac:dyDescent="0.2">
      <c r="A343" s="134"/>
      <c r="B343" s="92"/>
      <c r="C343" s="134"/>
      <c r="D343" s="166"/>
      <c r="E343" s="166"/>
      <c r="F343" s="135"/>
      <c r="G343" s="135"/>
    </row>
    <row r="344" spans="1:7" s="109" customFormat="1" hidden="1" x14ac:dyDescent="0.2">
      <c r="A344" s="134"/>
      <c r="B344" s="92"/>
      <c r="C344" s="134"/>
      <c r="D344" s="166"/>
      <c r="E344" s="166"/>
      <c r="F344" s="135"/>
      <c r="G344" s="135"/>
    </row>
    <row r="345" spans="1:7" s="109" customFormat="1" hidden="1" x14ac:dyDescent="0.2">
      <c r="A345" s="134"/>
      <c r="B345" s="119"/>
      <c r="C345" s="134"/>
      <c r="D345" s="166"/>
      <c r="E345" s="166"/>
      <c r="F345" s="135"/>
      <c r="G345" s="135"/>
    </row>
    <row r="346" spans="1:7" s="109" customFormat="1" hidden="1" x14ac:dyDescent="0.2">
      <c r="A346" s="42"/>
      <c r="B346" s="42"/>
      <c r="C346" s="42"/>
      <c r="D346" s="42"/>
      <c r="E346" s="42"/>
      <c r="F346" s="42"/>
      <c r="G346" s="42"/>
    </row>
    <row r="347" spans="1:7" s="109" customFormat="1" hidden="1" x14ac:dyDescent="0.2">
      <c r="A347" s="42"/>
      <c r="B347" s="42"/>
      <c r="C347" s="42"/>
      <c r="D347" s="42"/>
      <c r="E347" s="42"/>
      <c r="F347" s="42"/>
      <c r="G347" s="42"/>
    </row>
    <row r="348" spans="1:7" s="109" customFormat="1" hidden="1" x14ac:dyDescent="0.2">
      <c r="A348" s="125"/>
      <c r="B348" s="42"/>
      <c r="C348" s="42"/>
      <c r="D348" s="42"/>
      <c r="E348" s="42"/>
      <c r="F348" s="42"/>
      <c r="G348" s="126"/>
    </row>
    <row r="349" spans="1:7" s="109" customFormat="1" hidden="1" x14ac:dyDescent="0.2">
      <c r="A349" s="134"/>
      <c r="B349" s="79"/>
      <c r="C349" s="134"/>
      <c r="D349" s="166"/>
      <c r="E349" s="166"/>
      <c r="F349" s="135"/>
      <c r="G349" s="135"/>
    </row>
    <row r="350" spans="1:7" s="109" customFormat="1" hidden="1" x14ac:dyDescent="0.2">
      <c r="A350" s="134"/>
      <c r="B350" s="127"/>
      <c r="C350" s="134"/>
      <c r="D350" s="166"/>
      <c r="E350" s="166"/>
      <c r="F350" s="135"/>
      <c r="G350" s="135"/>
    </row>
    <row r="351" spans="1:7" s="109" customFormat="1" hidden="1" x14ac:dyDescent="0.2">
      <c r="A351" s="134"/>
      <c r="B351" s="79"/>
      <c r="C351" s="134"/>
      <c r="D351" s="166"/>
      <c r="E351" s="166"/>
      <c r="F351" s="135"/>
      <c r="G351" s="135"/>
    </row>
    <row r="352" spans="1:7" s="109" customFormat="1" hidden="1" x14ac:dyDescent="0.2">
      <c r="A352" s="134"/>
      <c r="B352" s="127"/>
      <c r="C352" s="134"/>
      <c r="D352" s="166"/>
      <c r="E352" s="166"/>
      <c r="F352" s="135"/>
      <c r="G352" s="135"/>
    </row>
    <row r="353" spans="1:7" s="109" customFormat="1" hidden="1" x14ac:dyDescent="0.2">
      <c r="A353" s="134"/>
      <c r="B353" s="79"/>
      <c r="C353" s="134"/>
      <c r="D353" s="166"/>
      <c r="E353" s="166"/>
      <c r="F353" s="135"/>
      <c r="G353" s="135"/>
    </row>
    <row r="354" spans="1:7" s="109" customFormat="1" hidden="1" x14ac:dyDescent="0.2">
      <c r="A354" s="134"/>
      <c r="B354" s="127"/>
      <c r="C354" s="134"/>
      <c r="D354" s="166"/>
      <c r="E354" s="166"/>
      <c r="F354" s="135"/>
      <c r="G354" s="135"/>
    </row>
    <row r="355" spans="1:7" s="109" customFormat="1" hidden="1" x14ac:dyDescent="0.2">
      <c r="A355" s="42"/>
      <c r="B355" s="42"/>
      <c r="C355" s="42"/>
      <c r="D355" s="42"/>
      <c r="E355" s="42"/>
      <c r="F355" s="42"/>
      <c r="G355" s="42"/>
    </row>
    <row r="356" spans="1:7" s="109" customFormat="1" hidden="1" x14ac:dyDescent="0.2">
      <c r="A356" s="125"/>
      <c r="B356" s="42"/>
      <c r="C356" s="42"/>
      <c r="D356" s="42"/>
      <c r="E356" s="42"/>
      <c r="F356" s="42"/>
      <c r="G356" s="42"/>
    </row>
    <row r="357" spans="1:7" s="18" customFormat="1" hidden="1" x14ac:dyDescent="0.2">
      <c r="A357" s="3"/>
      <c r="B357" s="3"/>
      <c r="C357" s="3"/>
      <c r="D357" s="3"/>
      <c r="E357" s="3"/>
      <c r="F357" s="3"/>
      <c r="G357" s="3"/>
    </row>
    <row r="358" spans="1:7" s="18" customFormat="1" hidden="1" x14ac:dyDescent="0.2">
      <c r="A358" s="15"/>
      <c r="B358" s="3"/>
      <c r="C358" s="3"/>
      <c r="D358" s="3"/>
      <c r="E358" s="3"/>
      <c r="F358" s="3"/>
      <c r="G358" s="3"/>
    </row>
    <row r="359" spans="1:7" s="18" customFormat="1" x14ac:dyDescent="0.2">
      <c r="A359" s="3"/>
      <c r="B359" s="3"/>
      <c r="C359" s="3"/>
      <c r="D359" s="3"/>
      <c r="E359" s="3"/>
      <c r="F359" s="3"/>
      <c r="G359" s="3"/>
    </row>
    <row r="360" spans="1:7" s="18" customFormat="1" x14ac:dyDescent="0.2">
      <c r="A360" s="136" t="s">
        <v>221</v>
      </c>
      <c r="B360" s="137"/>
      <c r="C360" s="137"/>
      <c r="D360" s="137"/>
      <c r="E360" s="137"/>
      <c r="F360" s="3"/>
      <c r="G360" s="3"/>
    </row>
    <row r="361" spans="1:7" s="18" customFormat="1" ht="13.5" thickBot="1" x14ac:dyDescent="0.25">
      <c r="A361" s="3"/>
      <c r="B361" s="3"/>
      <c r="C361" s="3"/>
      <c r="D361" s="3"/>
      <c r="E361" s="3"/>
      <c r="F361" s="3"/>
      <c r="G361" s="3"/>
    </row>
    <row r="362" spans="1:7" s="18" customFormat="1" x14ac:dyDescent="0.2">
      <c r="B362" s="67" t="s">
        <v>208</v>
      </c>
      <c r="C362" s="37"/>
      <c r="D362" s="142">
        <f>G377</f>
        <v>0</v>
      </c>
      <c r="E362" s="143"/>
      <c r="F362" s="3"/>
      <c r="G362" s="3"/>
    </row>
    <row r="363" spans="1:7" s="18" customFormat="1" x14ac:dyDescent="0.2">
      <c r="B363" s="98" t="s">
        <v>229</v>
      </c>
      <c r="C363" s="38"/>
      <c r="D363" s="144">
        <f>G386</f>
        <v>0</v>
      </c>
      <c r="E363" s="145"/>
      <c r="F363" s="3"/>
      <c r="G363" s="3"/>
    </row>
    <row r="364" spans="1:7" s="18" customFormat="1" x14ac:dyDescent="0.2">
      <c r="B364" s="98"/>
      <c r="C364" s="38"/>
      <c r="D364" s="144"/>
      <c r="E364" s="145"/>
      <c r="F364" s="3"/>
      <c r="G364" s="3"/>
    </row>
    <row r="365" spans="1:7" s="18" customFormat="1" x14ac:dyDescent="0.2">
      <c r="B365" s="98"/>
      <c r="C365" s="38"/>
      <c r="D365" s="144"/>
      <c r="E365" s="145"/>
      <c r="F365" s="3"/>
      <c r="G365" s="3"/>
    </row>
    <row r="366" spans="1:7" s="18" customFormat="1" x14ac:dyDescent="0.2">
      <c r="B366" s="98" t="s">
        <v>228</v>
      </c>
      <c r="C366" s="38"/>
      <c r="D366" s="144">
        <f>G391</f>
        <v>0</v>
      </c>
      <c r="E366" s="145"/>
      <c r="F366" s="3"/>
      <c r="G366" s="3"/>
    </row>
    <row r="367" spans="1:7" s="18" customFormat="1" x14ac:dyDescent="0.2">
      <c r="B367" s="68"/>
      <c r="C367" s="38"/>
      <c r="D367" s="144"/>
      <c r="E367" s="145"/>
      <c r="F367" s="3"/>
      <c r="G367" s="3"/>
    </row>
    <row r="368" spans="1:7" s="18" customFormat="1" x14ac:dyDescent="0.2">
      <c r="B368" s="69" t="s">
        <v>9</v>
      </c>
      <c r="C368" s="38"/>
      <c r="D368" s="144">
        <f>SUM(D362:E367)</f>
        <v>0</v>
      </c>
      <c r="E368" s="145"/>
      <c r="F368" s="3"/>
      <c r="G368" s="3"/>
    </row>
    <row r="369" spans="1:7" s="18" customFormat="1" x14ac:dyDescent="0.2">
      <c r="B369" s="39" t="s">
        <v>10</v>
      </c>
      <c r="C369" s="38"/>
      <c r="D369" s="144">
        <f>D368*0.21</f>
        <v>0</v>
      </c>
      <c r="E369" s="145"/>
      <c r="F369" s="3"/>
      <c r="G369" s="3"/>
    </row>
    <row r="370" spans="1:7" s="18" customFormat="1" ht="13.5" thickBot="1" x14ac:dyDescent="0.25">
      <c r="B370" s="70" t="s">
        <v>11</v>
      </c>
      <c r="C370" s="40"/>
      <c r="D370" s="146">
        <f>D369+D368</f>
        <v>0</v>
      </c>
      <c r="E370" s="147"/>
      <c r="F370" s="3"/>
      <c r="G370" s="3"/>
    </row>
    <row r="371" spans="1:7" s="18" customFormat="1" x14ac:dyDescent="0.2">
      <c r="A371" s="3"/>
      <c r="B371" s="3"/>
      <c r="C371" s="3"/>
      <c r="D371" s="3"/>
      <c r="E371" s="3"/>
      <c r="F371" s="3"/>
      <c r="G371" s="3"/>
    </row>
    <row r="372" spans="1:7" s="18" customFormat="1" ht="15" x14ac:dyDescent="0.2">
      <c r="A372" s="35" t="s">
        <v>209</v>
      </c>
      <c r="B372"/>
      <c r="C372"/>
      <c r="D372"/>
      <c r="E372"/>
      <c r="F372"/>
      <c r="G372"/>
    </row>
    <row r="373" spans="1:7" s="18" customFormat="1" ht="6" customHeight="1" thickBot="1" x14ac:dyDescent="0.25">
      <c r="A373"/>
      <c r="B373"/>
      <c r="C373"/>
      <c r="D373"/>
      <c r="E373"/>
      <c r="F373"/>
      <c r="G373"/>
    </row>
    <row r="374" spans="1:7" s="18" customFormat="1" x14ac:dyDescent="0.2">
      <c r="A374" s="32" t="s">
        <v>204</v>
      </c>
      <c r="B374" s="138" t="s">
        <v>163</v>
      </c>
      <c r="C374" s="140" t="s">
        <v>14</v>
      </c>
      <c r="D374" s="140" t="s">
        <v>15</v>
      </c>
      <c r="E374" s="6" t="s">
        <v>12</v>
      </c>
      <c r="F374" s="6" t="s">
        <v>13</v>
      </c>
      <c r="G374" s="30" t="s">
        <v>202</v>
      </c>
    </row>
    <row r="375" spans="1:7" s="18" customFormat="1" ht="13.5" thickBot="1" x14ac:dyDescent="0.25">
      <c r="A375" s="28" t="s">
        <v>205</v>
      </c>
      <c r="B375" s="139"/>
      <c r="C375" s="141"/>
      <c r="D375" s="141"/>
      <c r="E375" s="7" t="s">
        <v>16</v>
      </c>
      <c r="F375" s="7" t="s">
        <v>16</v>
      </c>
      <c r="G375" s="31" t="s">
        <v>203</v>
      </c>
    </row>
    <row r="376" spans="1:7" s="18" customFormat="1" x14ac:dyDescent="0.2">
      <c r="A376" s="3"/>
      <c r="B376" s="3"/>
      <c r="C376" s="29"/>
      <c r="D376" s="3"/>
      <c r="E376" s="3"/>
      <c r="F376" s="3"/>
      <c r="G376" s="3"/>
    </row>
    <row r="377" spans="1:7" s="18" customFormat="1" ht="13.5" thickBot="1" x14ac:dyDescent="0.25">
      <c r="A377" s="83" t="s">
        <v>224</v>
      </c>
      <c r="B377" s="3"/>
      <c r="C377" s="29"/>
      <c r="D377" s="3"/>
      <c r="E377" s="3"/>
      <c r="F377" s="3"/>
      <c r="G377" s="51">
        <f>SUM(G378:G383)</f>
        <v>0</v>
      </c>
    </row>
    <row r="378" spans="1:7" s="18" customFormat="1" ht="26.25" thickBot="1" x14ac:dyDescent="0.25">
      <c r="A378" s="152" t="s">
        <v>17</v>
      </c>
      <c r="B378" s="84" t="s">
        <v>192</v>
      </c>
      <c r="C378" s="154" t="s">
        <v>18</v>
      </c>
      <c r="D378" s="156">
        <v>4</v>
      </c>
      <c r="E378" s="158"/>
      <c r="F378" s="158"/>
      <c r="G378" s="158">
        <f t="shared" ref="G378:G382" si="48">ROUND((F378+E378)*D378,1)</f>
        <v>0</v>
      </c>
    </row>
    <row r="379" spans="1:7" s="18" customFormat="1" ht="26.25" thickBot="1" x14ac:dyDescent="0.25">
      <c r="A379" s="153"/>
      <c r="B379" s="81" t="s">
        <v>193</v>
      </c>
      <c r="C379" s="155"/>
      <c r="D379" s="157"/>
      <c r="E379" s="159"/>
      <c r="F379" s="159"/>
      <c r="G379" s="159"/>
    </row>
    <row r="380" spans="1:7" s="18" customFormat="1" ht="13.5" thickBot="1" x14ac:dyDescent="0.25">
      <c r="A380" s="152" t="s">
        <v>20</v>
      </c>
      <c r="B380" s="84" t="s">
        <v>194</v>
      </c>
      <c r="C380" s="154" t="s">
        <v>18</v>
      </c>
      <c r="D380" s="156">
        <v>4</v>
      </c>
      <c r="E380" s="158"/>
      <c r="F380" s="158"/>
      <c r="G380" s="158">
        <f t="shared" si="48"/>
        <v>0</v>
      </c>
    </row>
    <row r="381" spans="1:7" s="18" customFormat="1" ht="26.25" thickBot="1" x14ac:dyDescent="0.25">
      <c r="A381" s="153"/>
      <c r="B381" s="81" t="s">
        <v>223</v>
      </c>
      <c r="C381" s="155"/>
      <c r="D381" s="157"/>
      <c r="E381" s="159"/>
      <c r="F381" s="159"/>
      <c r="G381" s="159"/>
    </row>
    <row r="382" spans="1:7" s="18" customFormat="1" ht="13.5" thickBot="1" x14ac:dyDescent="0.25">
      <c r="A382" s="152" t="s">
        <v>23</v>
      </c>
      <c r="B382" s="84" t="s">
        <v>195</v>
      </c>
      <c r="C382" s="154" t="s">
        <v>18</v>
      </c>
      <c r="D382" s="156">
        <v>6</v>
      </c>
      <c r="E382" s="158"/>
      <c r="F382" s="158"/>
      <c r="G382" s="158">
        <f t="shared" si="48"/>
        <v>0</v>
      </c>
    </row>
    <row r="383" spans="1:7" s="18" customFormat="1" ht="26.25" thickBot="1" x14ac:dyDescent="0.25">
      <c r="A383" s="153"/>
      <c r="B383" s="82" t="s">
        <v>196</v>
      </c>
      <c r="C383" s="155"/>
      <c r="D383" s="157"/>
      <c r="E383" s="159"/>
      <c r="F383" s="159"/>
      <c r="G383" s="159"/>
    </row>
    <row r="384" spans="1:7" s="18" customFormat="1" x14ac:dyDescent="0.2">
      <c r="A384"/>
      <c r="B384"/>
      <c r="C384" s="85"/>
      <c r="D384"/>
      <c r="E384"/>
      <c r="F384"/>
      <c r="G384"/>
    </row>
    <row r="385" spans="1:7" s="18" customFormat="1" x14ac:dyDescent="0.2">
      <c r="A385"/>
      <c r="B385"/>
      <c r="C385" s="85"/>
      <c r="D385"/>
      <c r="E385"/>
      <c r="F385"/>
      <c r="G385"/>
    </row>
    <row r="386" spans="1:7" s="18" customFormat="1" ht="13.5" thickBot="1" x14ac:dyDescent="0.25">
      <c r="A386" s="34" t="s">
        <v>190</v>
      </c>
      <c r="B386"/>
      <c r="C386" s="85"/>
      <c r="D386"/>
      <c r="E386"/>
      <c r="F386"/>
      <c r="G386" s="51">
        <f>G387</f>
        <v>0</v>
      </c>
    </row>
    <row r="387" spans="1:7" s="18" customFormat="1" ht="13.5" thickBot="1" x14ac:dyDescent="0.25">
      <c r="A387" s="152" t="s">
        <v>26</v>
      </c>
      <c r="B387" s="16" t="s">
        <v>197</v>
      </c>
      <c r="C387" s="154" t="s">
        <v>18</v>
      </c>
      <c r="D387" s="156">
        <v>10</v>
      </c>
      <c r="E387" s="156"/>
      <c r="F387" s="158"/>
      <c r="G387" s="158">
        <f t="shared" ref="G387" si="49">ROUND((F387+E387)*D387,1)</f>
        <v>0</v>
      </c>
    </row>
    <row r="388" spans="1:7" s="18" customFormat="1" ht="13.5" thickBot="1" x14ac:dyDescent="0.25">
      <c r="A388" s="153"/>
      <c r="B388" s="12"/>
      <c r="C388" s="155"/>
      <c r="D388" s="157"/>
      <c r="E388" s="157"/>
      <c r="F388" s="159"/>
      <c r="G388" s="159"/>
    </row>
    <row r="389" spans="1:7" s="18" customFormat="1" x14ac:dyDescent="0.2">
      <c r="A389" s="3"/>
      <c r="B389" s="3"/>
      <c r="C389" s="29"/>
      <c r="D389" s="3"/>
      <c r="E389" s="3"/>
      <c r="F389" s="3"/>
      <c r="G389" s="3"/>
    </row>
    <row r="390" spans="1:7" s="18" customFormat="1" x14ac:dyDescent="0.2">
      <c r="A390" s="3"/>
      <c r="B390" s="3"/>
      <c r="C390" s="29"/>
      <c r="D390" s="3"/>
      <c r="E390" s="3"/>
      <c r="F390" s="3"/>
      <c r="G390" s="3"/>
    </row>
    <row r="391" spans="1:7" s="18" customFormat="1" ht="13.5" thickBot="1" x14ac:dyDescent="0.25">
      <c r="A391" s="83" t="s">
        <v>222</v>
      </c>
      <c r="B391" s="3"/>
      <c r="C391" s="29"/>
      <c r="D391" s="3"/>
      <c r="E391" s="3"/>
      <c r="F391" s="3"/>
      <c r="G391" s="51">
        <f>SUM(G392:G399)</f>
        <v>0</v>
      </c>
    </row>
    <row r="392" spans="1:7" s="18" customFormat="1" ht="13.5" thickBot="1" x14ac:dyDescent="0.25">
      <c r="A392" s="152" t="s">
        <v>29</v>
      </c>
      <c r="B392" s="16" t="s">
        <v>149</v>
      </c>
      <c r="C392" s="154" t="s">
        <v>125</v>
      </c>
      <c r="D392" s="156">
        <v>5</v>
      </c>
      <c r="E392" s="156"/>
      <c r="F392" s="158"/>
      <c r="G392" s="158">
        <f t="shared" ref="G392:G398" si="50">ROUND((F392+E392)*D392,1)</f>
        <v>0</v>
      </c>
    </row>
    <row r="393" spans="1:7" s="18" customFormat="1" ht="13.5" thickBot="1" x14ac:dyDescent="0.25">
      <c r="A393" s="153"/>
      <c r="B393" s="12"/>
      <c r="C393" s="155"/>
      <c r="D393" s="157"/>
      <c r="E393" s="157"/>
      <c r="F393" s="159"/>
      <c r="G393" s="159"/>
    </row>
    <row r="394" spans="1:7" s="18" customFormat="1" ht="13.5" thickBot="1" x14ac:dyDescent="0.25">
      <c r="A394" s="152" t="s">
        <v>164</v>
      </c>
      <c r="B394" s="16" t="s">
        <v>198</v>
      </c>
      <c r="C394" s="154" t="s">
        <v>75</v>
      </c>
      <c r="D394" s="156">
        <v>1</v>
      </c>
      <c r="E394" s="156"/>
      <c r="F394" s="158"/>
      <c r="G394" s="158">
        <f t="shared" si="50"/>
        <v>0</v>
      </c>
    </row>
    <row r="395" spans="1:7" s="18" customFormat="1" ht="13.5" thickBot="1" x14ac:dyDescent="0.25">
      <c r="A395" s="153"/>
      <c r="B395" s="4" t="s">
        <v>199</v>
      </c>
      <c r="C395" s="155"/>
      <c r="D395" s="157"/>
      <c r="E395" s="157"/>
      <c r="F395" s="159"/>
      <c r="G395" s="159"/>
    </row>
    <row r="396" spans="1:7" s="18" customFormat="1" ht="13.5" thickBot="1" x14ac:dyDescent="0.25">
      <c r="A396" s="152"/>
      <c r="B396" s="16"/>
      <c r="C396" s="154"/>
      <c r="D396" s="158"/>
      <c r="E396" s="158"/>
      <c r="F396" s="158"/>
      <c r="G396" s="158"/>
    </row>
    <row r="397" spans="1:7" s="18" customFormat="1" ht="13.5" thickBot="1" x14ac:dyDescent="0.25">
      <c r="A397" s="153"/>
      <c r="B397" s="12"/>
      <c r="C397" s="155"/>
      <c r="D397" s="159"/>
      <c r="E397" s="159"/>
      <c r="F397" s="159"/>
      <c r="G397" s="159"/>
    </row>
    <row r="398" spans="1:7" s="18" customFormat="1" ht="13.5" thickBot="1" x14ac:dyDescent="0.25">
      <c r="A398" s="152" t="s">
        <v>36</v>
      </c>
      <c r="B398" s="16" t="s">
        <v>200</v>
      </c>
      <c r="C398" s="154" t="s">
        <v>125</v>
      </c>
      <c r="D398" s="156">
        <v>4</v>
      </c>
      <c r="E398" s="156"/>
      <c r="F398" s="156"/>
      <c r="G398" s="158">
        <f t="shared" si="50"/>
        <v>0</v>
      </c>
    </row>
    <row r="399" spans="1:7" s="18" customFormat="1" ht="13.5" thickBot="1" x14ac:dyDescent="0.25">
      <c r="A399" s="153"/>
      <c r="B399" s="12"/>
      <c r="C399" s="155"/>
      <c r="D399" s="157"/>
      <c r="E399" s="157"/>
      <c r="F399" s="157"/>
      <c r="G399" s="159"/>
    </row>
    <row r="400" spans="1:7" s="18" customFormat="1" x14ac:dyDescent="0.2">
      <c r="A400" s="3"/>
      <c r="B400" s="3"/>
      <c r="C400" s="3"/>
      <c r="D400" s="3"/>
      <c r="E400" s="3"/>
      <c r="F400" s="3"/>
      <c r="G400" s="3"/>
    </row>
    <row r="401" spans="1:7" s="18" customFormat="1" x14ac:dyDescent="0.2">
      <c r="A401" s="3"/>
      <c r="B401" s="3"/>
      <c r="C401" s="3"/>
      <c r="D401" s="3"/>
      <c r="E401" s="3"/>
      <c r="F401" s="3"/>
      <c r="G401" s="3"/>
    </row>
    <row r="402" spans="1:7" s="18" customFormat="1" x14ac:dyDescent="0.2">
      <c r="A402" s="3"/>
      <c r="B402" s="3"/>
      <c r="C402" s="3"/>
      <c r="D402" s="3"/>
      <c r="E402" s="3"/>
      <c r="F402" s="3"/>
      <c r="G402" s="3"/>
    </row>
    <row r="403" spans="1:7" s="18" customFormat="1" x14ac:dyDescent="0.2">
      <c r="A403" s="3"/>
      <c r="B403" s="3"/>
      <c r="C403" s="3"/>
      <c r="D403" s="3"/>
      <c r="E403" s="3"/>
      <c r="F403" s="3"/>
      <c r="G403" s="3"/>
    </row>
    <row r="404" spans="1:7" s="18" customFormat="1" x14ac:dyDescent="0.2">
      <c r="A404" s="3"/>
      <c r="B404" s="3"/>
      <c r="C404" s="3"/>
      <c r="D404" s="3"/>
      <c r="E404" s="3"/>
      <c r="F404" s="3"/>
      <c r="G404" s="3"/>
    </row>
    <row r="405" spans="1:7" s="18" customFormat="1" x14ac:dyDescent="0.2">
      <c r="A405" s="136" t="s">
        <v>233</v>
      </c>
      <c r="B405" s="137"/>
      <c r="C405" s="137"/>
      <c r="D405" s="137"/>
      <c r="E405" s="137"/>
      <c r="F405" s="3"/>
      <c r="G405" s="3"/>
    </row>
    <row r="406" spans="1:7" s="18" customFormat="1" ht="13.5" thickBot="1" x14ac:dyDescent="0.25">
      <c r="A406" s="3"/>
      <c r="B406" s="3"/>
      <c r="C406" s="3"/>
      <c r="D406" s="3"/>
      <c r="E406" s="3"/>
      <c r="F406" s="3"/>
      <c r="G406" s="3"/>
    </row>
    <row r="407" spans="1:7" s="18" customFormat="1" x14ac:dyDescent="0.2">
      <c r="B407" s="97" t="s">
        <v>227</v>
      </c>
      <c r="C407" s="37"/>
      <c r="D407" s="142">
        <f>G424</f>
        <v>0</v>
      </c>
      <c r="E407" s="143"/>
      <c r="F407" s="3"/>
      <c r="G407" s="3"/>
    </row>
    <row r="408" spans="1:7" s="18" customFormat="1" x14ac:dyDescent="0.2">
      <c r="B408" s="98"/>
      <c r="C408" s="38"/>
      <c r="D408" s="144"/>
      <c r="E408" s="145"/>
      <c r="F408" s="3"/>
      <c r="G408" s="3"/>
    </row>
    <row r="409" spans="1:7" s="18" customFormat="1" x14ac:dyDescent="0.2">
      <c r="B409" s="98"/>
      <c r="C409" s="38"/>
      <c r="D409" s="144"/>
      <c r="E409" s="145"/>
      <c r="F409" s="3"/>
      <c r="G409" s="3"/>
    </row>
    <row r="410" spans="1:7" s="18" customFormat="1" x14ac:dyDescent="0.2">
      <c r="B410" s="98"/>
      <c r="C410" s="38"/>
      <c r="D410" s="144"/>
      <c r="E410" s="145"/>
      <c r="F410" s="3"/>
      <c r="G410" s="3"/>
    </row>
    <row r="411" spans="1:7" s="18" customFormat="1" x14ac:dyDescent="0.2">
      <c r="B411" s="98"/>
      <c r="C411" s="38"/>
      <c r="D411" s="144"/>
      <c r="E411" s="145"/>
      <c r="F411" s="3"/>
      <c r="G411" s="3"/>
    </row>
    <row r="412" spans="1:7" s="18" customFormat="1" x14ac:dyDescent="0.2">
      <c r="B412" s="68"/>
      <c r="C412" s="38"/>
      <c r="D412" s="144"/>
      <c r="E412" s="145"/>
      <c r="F412" s="3"/>
      <c r="G412" s="3"/>
    </row>
    <row r="413" spans="1:7" s="18" customFormat="1" x14ac:dyDescent="0.2">
      <c r="B413" s="69" t="s">
        <v>9</v>
      </c>
      <c r="C413" s="38"/>
      <c r="D413" s="144">
        <f>SUM(D407:E412)</f>
        <v>0</v>
      </c>
      <c r="E413" s="145"/>
      <c r="F413" s="3"/>
      <c r="G413" s="3"/>
    </row>
    <row r="414" spans="1:7" s="18" customFormat="1" x14ac:dyDescent="0.2">
      <c r="B414" s="39" t="s">
        <v>10</v>
      </c>
      <c r="C414" s="38"/>
      <c r="D414" s="144">
        <f>D413*0.21</f>
        <v>0</v>
      </c>
      <c r="E414" s="145"/>
      <c r="F414" s="3"/>
      <c r="G414" s="3"/>
    </row>
    <row r="415" spans="1:7" s="18" customFormat="1" ht="13.5" thickBot="1" x14ac:dyDescent="0.25">
      <c r="B415" s="70" t="s">
        <v>11</v>
      </c>
      <c r="C415" s="40"/>
      <c r="D415" s="146">
        <f>D414+D413</f>
        <v>0</v>
      </c>
      <c r="E415" s="147"/>
      <c r="F415" s="3"/>
      <c r="G415" s="3"/>
    </row>
    <row r="416" spans="1:7" s="18" customFormat="1" x14ac:dyDescent="0.2">
      <c r="B416" s="42"/>
      <c r="C416" s="73"/>
      <c r="D416" s="80"/>
      <c r="E416" s="80"/>
      <c r="F416" s="3"/>
      <c r="G416" s="3"/>
    </row>
    <row r="417" spans="1:8" s="18" customFormat="1" x14ac:dyDescent="0.2">
      <c r="B417" s="42"/>
      <c r="C417" s="73"/>
      <c r="D417" s="80"/>
      <c r="E417" s="80"/>
      <c r="F417" s="3"/>
      <c r="G417" s="3"/>
    </row>
    <row r="418" spans="1:8" s="18" customFormat="1" ht="15" x14ac:dyDescent="0.2">
      <c r="A418" s="35" t="s">
        <v>209</v>
      </c>
      <c r="B418"/>
      <c r="C418"/>
      <c r="D418"/>
      <c r="E418"/>
      <c r="F418"/>
      <c r="G418"/>
    </row>
    <row r="419" spans="1:8" s="18" customFormat="1" ht="4.5" customHeight="1" thickBot="1" x14ac:dyDescent="0.25">
      <c r="A419"/>
      <c r="B419"/>
      <c r="C419"/>
      <c r="D419"/>
      <c r="E419"/>
      <c r="F419"/>
      <c r="G419"/>
    </row>
    <row r="420" spans="1:8" s="18" customFormat="1" x14ac:dyDescent="0.2">
      <c r="A420" s="32" t="s">
        <v>204</v>
      </c>
      <c r="B420" s="138" t="s">
        <v>163</v>
      </c>
      <c r="C420" s="140" t="s">
        <v>14</v>
      </c>
      <c r="D420" s="140" t="s">
        <v>15</v>
      </c>
      <c r="E420" s="6" t="s">
        <v>12</v>
      </c>
      <c r="F420" s="6" t="s">
        <v>13</v>
      </c>
      <c r="G420" s="30" t="s">
        <v>202</v>
      </c>
    </row>
    <row r="421" spans="1:8" s="18" customFormat="1" ht="13.5" thickBot="1" x14ac:dyDescent="0.25">
      <c r="A421" s="28" t="s">
        <v>205</v>
      </c>
      <c r="B421" s="139"/>
      <c r="C421" s="141"/>
      <c r="D421" s="141"/>
      <c r="E421" s="7" t="s">
        <v>16</v>
      </c>
      <c r="F421" s="7" t="s">
        <v>16</v>
      </c>
      <c r="G421" s="31" t="s">
        <v>203</v>
      </c>
    </row>
    <row r="422" spans="1:8" s="18" customFormat="1" x14ac:dyDescent="0.2">
      <c r="A422"/>
      <c r="B422"/>
      <c r="C422"/>
      <c r="D422"/>
      <c r="E422"/>
      <c r="F422"/>
      <c r="G422"/>
    </row>
    <row r="423" spans="1:8" s="18" customFormat="1" ht="21.75" customHeight="1" thickBot="1" x14ac:dyDescent="0.25">
      <c r="A423" s="94" t="s">
        <v>226</v>
      </c>
      <c r="B423" s="95"/>
      <c r="C423"/>
      <c r="D423"/>
      <c r="E423"/>
      <c r="F423"/>
      <c r="G423" s="96">
        <f>SUM(G424:G427)</f>
        <v>0</v>
      </c>
    </row>
    <row r="424" spans="1:8" s="18" customFormat="1" ht="26.25" thickBot="1" x14ac:dyDescent="0.25">
      <c r="A424" s="86">
        <v>1</v>
      </c>
      <c r="B424" s="87" t="s">
        <v>225</v>
      </c>
      <c r="C424" s="86" t="s">
        <v>75</v>
      </c>
      <c r="D424" s="90">
        <v>1</v>
      </c>
      <c r="E424" s="89"/>
      <c r="F424" s="89"/>
      <c r="G424" s="89">
        <f t="shared" ref="G424" si="51">ROUND((F424+E424)*D424,1)</f>
        <v>0</v>
      </c>
    </row>
    <row r="425" spans="1:8" s="18" customFormat="1" hidden="1" x14ac:dyDescent="0.2">
      <c r="A425" s="91"/>
      <c r="B425" s="92"/>
      <c r="C425" s="91"/>
      <c r="D425" s="128"/>
      <c r="E425" s="129"/>
      <c r="F425" s="129"/>
      <c r="G425" s="78"/>
    </row>
    <row r="426" spans="1:8" s="18" customFormat="1" ht="27.75" hidden="1" customHeight="1" x14ac:dyDescent="0.2">
      <c r="A426" s="75"/>
      <c r="B426" s="92"/>
      <c r="C426" s="75"/>
      <c r="D426" s="130"/>
      <c r="E426" s="78"/>
      <c r="F426" s="78"/>
      <c r="G426" s="78"/>
    </row>
    <row r="427" spans="1:8" s="18" customFormat="1" ht="27.75" hidden="1" customHeight="1" x14ac:dyDescent="0.2">
      <c r="A427" s="75"/>
      <c r="B427" s="92"/>
      <c r="C427" s="75"/>
      <c r="D427" s="130"/>
      <c r="E427" s="78"/>
      <c r="F427" s="78"/>
      <c r="G427" s="78"/>
    </row>
    <row r="428" spans="1:8" s="18" customFormat="1" x14ac:dyDescent="0.2">
      <c r="A428"/>
      <c r="B428" s="88"/>
      <c r="C428"/>
      <c r="D428"/>
      <c r="E428"/>
      <c r="F428"/>
      <c r="G428"/>
    </row>
    <row r="429" spans="1:8" s="109" customFormat="1" x14ac:dyDescent="0.2">
      <c r="A429" s="110"/>
      <c r="B429" s="73"/>
      <c r="C429" s="73"/>
      <c r="D429" s="73"/>
      <c r="E429" s="73"/>
      <c r="F429" s="73"/>
      <c r="G429" s="117"/>
    </row>
    <row r="430" spans="1:8" s="109" customFormat="1" x14ac:dyDescent="0.2">
      <c r="A430" s="91"/>
      <c r="B430" s="92"/>
      <c r="C430" s="91"/>
      <c r="D430" s="91"/>
      <c r="E430" s="93"/>
      <c r="F430" s="78"/>
      <c r="G430" s="78"/>
    </row>
    <row r="431" spans="1:8" s="109" customFormat="1" x14ac:dyDescent="0.2">
      <c r="A431" s="91"/>
      <c r="B431" s="92"/>
      <c r="C431" s="91"/>
      <c r="D431" s="91"/>
      <c r="E431" s="93"/>
      <c r="F431" s="78"/>
      <c r="G431" s="78"/>
    </row>
    <row r="432" spans="1:8" s="109" customFormat="1" x14ac:dyDescent="0.2">
      <c r="A432" s="110"/>
      <c r="B432" s="73"/>
      <c r="C432" s="73"/>
      <c r="D432" s="73"/>
      <c r="E432" s="73"/>
      <c r="F432" s="73"/>
      <c r="G432" s="117"/>
      <c r="H432" s="73"/>
    </row>
    <row r="433" spans="1:8" s="109" customFormat="1" x14ac:dyDescent="0.2">
      <c r="A433" s="91"/>
      <c r="B433" s="92"/>
      <c r="C433" s="91"/>
      <c r="D433" s="91"/>
      <c r="E433" s="93"/>
      <c r="F433" s="78"/>
      <c r="G433" s="78"/>
    </row>
    <row r="434" spans="1:8" s="109" customFormat="1" x14ac:dyDescent="0.2">
      <c r="A434" s="91"/>
      <c r="B434" s="92"/>
      <c r="C434" s="91"/>
      <c r="D434" s="91"/>
      <c r="E434" s="93"/>
      <c r="F434" s="78"/>
      <c r="G434" s="78"/>
    </row>
    <row r="435" spans="1:8" s="109" customFormat="1" x14ac:dyDescent="0.2">
      <c r="A435" s="91"/>
      <c r="B435" s="92"/>
      <c r="C435" s="91"/>
      <c r="D435" s="91"/>
      <c r="E435" s="93"/>
      <c r="F435" s="78"/>
      <c r="G435" s="78"/>
    </row>
    <row r="436" spans="1:8" s="109" customFormat="1" x14ac:dyDescent="0.2">
      <c r="A436" s="110"/>
      <c r="B436" s="73"/>
      <c r="C436" s="73"/>
      <c r="D436" s="73"/>
      <c r="E436" s="73"/>
      <c r="F436" s="73"/>
      <c r="G436" s="117"/>
      <c r="H436" s="73"/>
    </row>
    <row r="437" spans="1:8" s="109" customFormat="1" x14ac:dyDescent="0.2">
      <c r="A437" s="91"/>
      <c r="B437" s="92"/>
      <c r="C437" s="75"/>
      <c r="D437" s="75"/>
      <c r="E437" s="77"/>
      <c r="F437" s="78"/>
      <c r="G437" s="78"/>
    </row>
    <row r="438" spans="1:8" s="109" customFormat="1" x14ac:dyDescent="0.2">
      <c r="A438" s="91"/>
      <c r="B438" s="92"/>
      <c r="C438" s="75"/>
      <c r="D438" s="75"/>
      <c r="E438" s="77"/>
      <c r="F438" s="78"/>
      <c r="G438" s="78"/>
    </row>
    <row r="439" spans="1:8" s="109" customFormat="1" x14ac:dyDescent="0.2">
      <c r="A439" s="110"/>
      <c r="B439" s="73"/>
      <c r="C439" s="73"/>
      <c r="D439" s="73"/>
      <c r="E439" s="73"/>
      <c r="F439" s="73"/>
      <c r="G439" s="117"/>
      <c r="H439" s="73"/>
    </row>
    <row r="440" spans="1:8" s="109" customFormat="1" ht="13.5" customHeight="1" x14ac:dyDescent="0.2">
      <c r="A440" s="134"/>
      <c r="B440" s="133"/>
      <c r="C440" s="134"/>
      <c r="D440" s="134"/>
      <c r="E440" s="134"/>
      <c r="F440" s="135"/>
      <c r="G440" s="135"/>
    </row>
    <row r="441" spans="1:8" s="109" customFormat="1" x14ac:dyDescent="0.2">
      <c r="A441" s="134"/>
      <c r="B441" s="133"/>
      <c r="C441" s="134"/>
      <c r="D441" s="134"/>
      <c r="E441" s="134"/>
      <c r="F441" s="135"/>
      <c r="G441" s="135"/>
    </row>
    <row r="442" spans="1:8" s="18" customFormat="1" x14ac:dyDescent="0.2">
      <c r="A442" s="3"/>
      <c r="B442" s="3"/>
      <c r="C442" s="3"/>
      <c r="D442" s="3"/>
      <c r="E442" s="3"/>
      <c r="F442" s="3"/>
      <c r="G442" s="3"/>
    </row>
    <row r="443" spans="1:8" s="18" customFormat="1" x14ac:dyDescent="0.2">
      <c r="A443" s="3"/>
      <c r="B443" s="3"/>
      <c r="C443" s="3"/>
      <c r="D443" s="3"/>
      <c r="E443" s="3"/>
      <c r="F443" s="3"/>
      <c r="G443" s="3"/>
    </row>
    <row r="444" spans="1:8" s="18" customFormat="1" x14ac:dyDescent="0.2">
      <c r="A444" s="3"/>
      <c r="B444" s="3"/>
      <c r="C444" s="3"/>
      <c r="D444" s="3"/>
      <c r="E444" s="3"/>
      <c r="F444" s="3"/>
      <c r="G444" s="3"/>
    </row>
    <row r="445" spans="1:8" s="18" customFormat="1" x14ac:dyDescent="0.2">
      <c r="A445" s="3"/>
      <c r="B445" s="3"/>
      <c r="C445" s="3"/>
      <c r="D445" s="3"/>
      <c r="E445" s="3"/>
      <c r="F445" s="3"/>
      <c r="G445" s="3"/>
    </row>
    <row r="446" spans="1:8" s="18" customFormat="1" x14ac:dyDescent="0.2">
      <c r="A446" s="3"/>
      <c r="B446" s="3"/>
      <c r="C446" s="3"/>
      <c r="D446" s="3"/>
      <c r="E446" s="3"/>
      <c r="F446" s="3"/>
      <c r="G446" s="3"/>
    </row>
    <row r="447" spans="1:8" s="18" customFormat="1" x14ac:dyDescent="0.2">
      <c r="A447" s="3"/>
      <c r="B447" s="3"/>
      <c r="C447" s="3"/>
      <c r="D447" s="3"/>
      <c r="E447" s="3"/>
      <c r="F447" s="3"/>
      <c r="G447" s="3"/>
    </row>
    <row r="448" spans="1:8" s="18" customFormat="1" x14ac:dyDescent="0.2">
      <c r="A448" s="3"/>
      <c r="B448" s="3"/>
      <c r="C448" s="3"/>
      <c r="D448" s="3"/>
      <c r="E448" s="3"/>
      <c r="F448" s="3"/>
      <c r="G448" s="3"/>
    </row>
    <row r="449" spans="1:7" s="18" customFormat="1" x14ac:dyDescent="0.2">
      <c r="A449" s="3"/>
      <c r="B449" s="3"/>
      <c r="C449" s="3"/>
      <c r="D449" s="3"/>
      <c r="E449" s="3"/>
      <c r="F449" s="3"/>
      <c r="G449" s="3"/>
    </row>
    <row r="450" spans="1:7" s="18" customFormat="1" x14ac:dyDescent="0.2">
      <c r="A450" s="3"/>
      <c r="B450" s="3"/>
      <c r="C450" s="3"/>
      <c r="D450" s="3"/>
      <c r="E450" s="3"/>
      <c r="F450" s="3"/>
      <c r="G450" s="3"/>
    </row>
    <row r="451" spans="1:7" s="18" customFormat="1" x14ac:dyDescent="0.2">
      <c r="A451" s="3"/>
      <c r="B451" s="3"/>
      <c r="C451" s="3"/>
      <c r="D451" s="3"/>
      <c r="E451" s="3"/>
      <c r="F451" s="3"/>
      <c r="G451" s="3"/>
    </row>
    <row r="452" spans="1:7" s="18" customFormat="1" x14ac:dyDescent="0.2">
      <c r="A452" s="3"/>
      <c r="B452" s="3"/>
      <c r="C452" s="3"/>
      <c r="D452" s="3"/>
      <c r="E452" s="3"/>
      <c r="F452" s="3"/>
      <c r="G452" s="3"/>
    </row>
    <row r="453" spans="1:7" s="18" customFormat="1" x14ac:dyDescent="0.2">
      <c r="A453" s="3"/>
      <c r="B453" s="3"/>
      <c r="C453" s="3"/>
      <c r="D453" s="3"/>
      <c r="E453" s="3"/>
      <c r="F453" s="3"/>
      <c r="G453" s="3"/>
    </row>
    <row r="454" spans="1:7" s="18" customFormat="1" x14ac:dyDescent="0.2">
      <c r="A454" s="3"/>
      <c r="B454" s="3"/>
      <c r="C454" s="3"/>
      <c r="D454" s="3"/>
      <c r="E454" s="3"/>
      <c r="F454" s="3"/>
      <c r="G454" s="3"/>
    </row>
    <row r="455" spans="1:7" s="18" customFormat="1" x14ac:dyDescent="0.2">
      <c r="A455" s="3"/>
      <c r="B455" s="3"/>
      <c r="C455" s="3"/>
      <c r="D455" s="3"/>
      <c r="E455" s="3"/>
      <c r="F455" s="3"/>
      <c r="G455" s="3"/>
    </row>
    <row r="456" spans="1:7" s="18" customFormat="1" x14ac:dyDescent="0.2">
      <c r="A456" s="3"/>
      <c r="B456" s="3"/>
      <c r="C456" s="3"/>
      <c r="D456" s="3"/>
      <c r="E456" s="3"/>
      <c r="F456" s="3"/>
      <c r="G456" s="3"/>
    </row>
    <row r="457" spans="1:7" s="18" customFormat="1" x14ac:dyDescent="0.2">
      <c r="A457" s="3"/>
      <c r="B457" s="3"/>
      <c r="C457" s="3"/>
      <c r="D457" s="3"/>
      <c r="E457" s="3"/>
      <c r="F457" s="3"/>
      <c r="G457" s="3"/>
    </row>
    <row r="458" spans="1:7" s="18" customFormat="1" x14ac:dyDescent="0.2">
      <c r="A458" s="3"/>
      <c r="B458" s="3"/>
      <c r="C458" s="3"/>
      <c r="D458" s="3"/>
      <c r="E458" s="3"/>
      <c r="F458" s="3"/>
      <c r="G458" s="3"/>
    </row>
    <row r="459" spans="1:7" s="18" customFormat="1" x14ac:dyDescent="0.2">
      <c r="A459" s="3"/>
      <c r="B459" s="3"/>
      <c r="C459" s="3"/>
      <c r="D459" s="3"/>
      <c r="E459" s="3"/>
      <c r="F459" s="3"/>
      <c r="G459" s="3"/>
    </row>
    <row r="460" spans="1:7" s="18" customFormat="1" x14ac:dyDescent="0.2">
      <c r="A460" s="3"/>
      <c r="B460" s="3"/>
      <c r="C460" s="3"/>
      <c r="D460" s="3"/>
      <c r="E460" s="3"/>
      <c r="F460" s="3"/>
      <c r="G460" s="3"/>
    </row>
    <row r="461" spans="1:7" s="18" customFormat="1" x14ac:dyDescent="0.2">
      <c r="A461" s="3"/>
      <c r="B461" s="3"/>
      <c r="C461" s="3"/>
      <c r="D461" s="3"/>
      <c r="E461" s="3"/>
      <c r="F461" s="3"/>
      <c r="G461" s="3"/>
    </row>
    <row r="462" spans="1:7" s="18" customFormat="1" x14ac:dyDescent="0.2">
      <c r="A462" s="3"/>
      <c r="B462" s="3"/>
      <c r="C462" s="3"/>
      <c r="D462" s="3"/>
      <c r="E462" s="3"/>
      <c r="F462" s="3"/>
      <c r="G462" s="3"/>
    </row>
    <row r="463" spans="1:7" s="18" customFormat="1" x14ac:dyDescent="0.2">
      <c r="A463" s="3"/>
      <c r="B463" s="3"/>
      <c r="C463" s="3"/>
      <c r="D463" s="3"/>
      <c r="E463" s="3"/>
      <c r="F463" s="3"/>
      <c r="G463" s="3"/>
    </row>
    <row r="464" spans="1:7" s="18" customFormat="1" x14ac:dyDescent="0.2">
      <c r="A464" s="3"/>
      <c r="B464" s="3"/>
      <c r="C464" s="3"/>
      <c r="D464" s="3"/>
      <c r="E464" s="3"/>
      <c r="F464" s="3"/>
      <c r="G464" s="3"/>
    </row>
    <row r="465" spans="1:7" s="18" customFormat="1" x14ac:dyDescent="0.2">
      <c r="A465" s="3"/>
      <c r="B465" s="3"/>
      <c r="C465" s="3"/>
      <c r="D465" s="3"/>
      <c r="E465" s="3"/>
      <c r="F465" s="3"/>
      <c r="G465" s="3"/>
    </row>
    <row r="466" spans="1:7" s="18" customFormat="1" x14ac:dyDescent="0.2">
      <c r="A466" s="3"/>
      <c r="B466" s="3"/>
      <c r="C466" s="3"/>
      <c r="D466" s="3"/>
      <c r="E466" s="3"/>
      <c r="F466" s="3"/>
      <c r="G466" s="3"/>
    </row>
    <row r="467" spans="1:7" s="18" customFormat="1" x14ac:dyDescent="0.2">
      <c r="A467" s="3"/>
      <c r="B467" s="3"/>
      <c r="C467" s="3"/>
      <c r="D467" s="3"/>
      <c r="E467" s="3"/>
      <c r="F467" s="3"/>
      <c r="G467" s="3"/>
    </row>
    <row r="468" spans="1:7" s="18" customFormat="1" x14ac:dyDescent="0.2">
      <c r="A468" s="3"/>
      <c r="B468" s="3"/>
      <c r="C468" s="3"/>
      <c r="D468" s="3"/>
      <c r="E468" s="3"/>
      <c r="F468" s="3"/>
      <c r="G468" s="3"/>
    </row>
    <row r="469" spans="1:7" s="18" customFormat="1" x14ac:dyDescent="0.2">
      <c r="A469" s="3"/>
      <c r="B469" s="3"/>
      <c r="C469" s="3"/>
      <c r="D469" s="3"/>
      <c r="E469" s="3"/>
      <c r="F469" s="3"/>
      <c r="G469" s="3"/>
    </row>
    <row r="470" spans="1:7" s="18" customFormat="1" x14ac:dyDescent="0.2">
      <c r="A470" s="3"/>
      <c r="B470" s="3"/>
      <c r="C470" s="3"/>
      <c r="D470" s="3"/>
      <c r="E470" s="3"/>
      <c r="F470" s="3"/>
      <c r="G470" s="3"/>
    </row>
    <row r="471" spans="1:7" s="18" customFormat="1" x14ac:dyDescent="0.2">
      <c r="A471" s="3"/>
      <c r="B471" s="3"/>
      <c r="C471" s="3"/>
      <c r="D471" s="3"/>
      <c r="E471" s="3"/>
      <c r="F471" s="3"/>
      <c r="G471" s="3"/>
    </row>
    <row r="472" spans="1:7" s="18" customFormat="1" x14ac:dyDescent="0.2">
      <c r="A472" s="3"/>
      <c r="B472" s="3"/>
      <c r="C472" s="3"/>
      <c r="D472" s="3"/>
      <c r="E472" s="3"/>
      <c r="F472" s="3"/>
      <c r="G472" s="3"/>
    </row>
    <row r="473" spans="1:7" s="18" customFormat="1" x14ac:dyDescent="0.2">
      <c r="A473" s="3"/>
      <c r="B473" s="3"/>
      <c r="C473" s="3"/>
      <c r="D473" s="3"/>
      <c r="E473" s="3"/>
      <c r="F473" s="3"/>
      <c r="G473" s="3"/>
    </row>
    <row r="474" spans="1:7" s="18" customFormat="1" x14ac:dyDescent="0.2">
      <c r="A474" s="3"/>
      <c r="B474" s="3"/>
      <c r="C474" s="3"/>
      <c r="D474" s="3"/>
      <c r="E474" s="3"/>
      <c r="F474" s="3"/>
      <c r="G474" s="3"/>
    </row>
    <row r="475" spans="1:7" s="18" customFormat="1" x14ac:dyDescent="0.2">
      <c r="A475" s="3"/>
      <c r="B475" s="3"/>
      <c r="C475" s="3"/>
      <c r="D475" s="3"/>
      <c r="E475" s="3"/>
      <c r="F475" s="3"/>
      <c r="G475" s="3"/>
    </row>
    <row r="476" spans="1:7" s="18" customFormat="1" x14ac:dyDescent="0.2">
      <c r="A476" s="3"/>
      <c r="B476" s="3"/>
      <c r="C476" s="3"/>
      <c r="D476" s="3"/>
      <c r="E476" s="3"/>
      <c r="F476" s="3"/>
      <c r="G476" s="3"/>
    </row>
    <row r="477" spans="1:7" s="18" customFormat="1" x14ac:dyDescent="0.2">
      <c r="A477" s="3"/>
      <c r="B477" s="3"/>
      <c r="C477" s="3"/>
      <c r="D477" s="3"/>
      <c r="E477" s="3"/>
      <c r="F477" s="3"/>
      <c r="G477" s="3"/>
    </row>
    <row r="478" spans="1:7" s="18" customFormat="1" x14ac:dyDescent="0.2">
      <c r="A478" s="3"/>
      <c r="B478" s="3"/>
      <c r="C478" s="3"/>
      <c r="D478" s="3"/>
      <c r="E478" s="3"/>
      <c r="F478" s="3"/>
      <c r="G478" s="3"/>
    </row>
    <row r="479" spans="1:7" s="18" customFormat="1" x14ac:dyDescent="0.2">
      <c r="A479" s="3"/>
      <c r="B479" s="3"/>
      <c r="C479" s="3"/>
      <c r="D479" s="3"/>
      <c r="E479" s="3"/>
      <c r="F479" s="3"/>
      <c r="G479" s="3"/>
    </row>
    <row r="480" spans="1:7" s="18" customFormat="1" x14ac:dyDescent="0.2">
      <c r="A480" s="3"/>
      <c r="B480" s="3"/>
      <c r="C480" s="3"/>
      <c r="D480" s="3"/>
      <c r="E480" s="3"/>
      <c r="F480" s="3"/>
      <c r="G480" s="3"/>
    </row>
    <row r="481" spans="1:7" s="18" customFormat="1" x14ac:dyDescent="0.2">
      <c r="A481" s="3"/>
      <c r="B481" s="3"/>
      <c r="C481" s="3"/>
      <c r="D481" s="3"/>
      <c r="E481" s="3"/>
      <c r="F481" s="3"/>
      <c r="G481" s="3"/>
    </row>
    <row r="482" spans="1:7" s="18" customFormat="1" x14ac:dyDescent="0.2">
      <c r="A482" s="3"/>
      <c r="B482" s="3"/>
      <c r="C482" s="3"/>
      <c r="D482" s="3"/>
      <c r="E482" s="3"/>
      <c r="F482" s="3"/>
      <c r="G482" s="3"/>
    </row>
    <row r="483" spans="1:7" s="18" customFormat="1" x14ac:dyDescent="0.2">
      <c r="A483" s="3"/>
      <c r="B483" s="3"/>
      <c r="C483" s="3"/>
      <c r="D483" s="3"/>
      <c r="E483" s="3"/>
      <c r="F483" s="3"/>
      <c r="G483" s="3"/>
    </row>
    <row r="484" spans="1:7" s="18" customFormat="1" x14ac:dyDescent="0.2">
      <c r="A484" s="3"/>
      <c r="B484" s="3"/>
      <c r="C484" s="3"/>
      <c r="D484" s="3"/>
      <c r="E484" s="3"/>
      <c r="F484" s="3"/>
      <c r="G484" s="3"/>
    </row>
    <row r="485" spans="1:7" s="18" customFormat="1" x14ac:dyDescent="0.2">
      <c r="A485" s="3"/>
      <c r="B485" s="3"/>
      <c r="C485" s="3"/>
      <c r="D485" s="3"/>
      <c r="E485" s="3"/>
      <c r="F485" s="3"/>
      <c r="G485" s="3"/>
    </row>
    <row r="486" spans="1:7" s="18" customFormat="1" x14ac:dyDescent="0.2">
      <c r="A486" s="3"/>
      <c r="B486" s="3"/>
      <c r="C486" s="3"/>
      <c r="D486" s="3"/>
      <c r="E486" s="3"/>
      <c r="F486" s="3"/>
      <c r="G486" s="3"/>
    </row>
    <row r="487" spans="1:7" s="18" customFormat="1" x14ac:dyDescent="0.2">
      <c r="A487" s="3"/>
      <c r="B487" s="3"/>
      <c r="C487" s="3"/>
      <c r="D487" s="3"/>
      <c r="E487" s="3"/>
      <c r="F487" s="3"/>
      <c r="G487" s="3"/>
    </row>
    <row r="488" spans="1:7" s="18" customFormat="1" x14ac:dyDescent="0.2">
      <c r="A488" s="3"/>
      <c r="B488" s="3"/>
      <c r="C488" s="3"/>
      <c r="D488" s="3"/>
      <c r="E488" s="3"/>
      <c r="F488" s="3"/>
      <c r="G488" s="3"/>
    </row>
    <row r="489" spans="1:7" s="18" customFormat="1" x14ac:dyDescent="0.2">
      <c r="A489" s="3"/>
      <c r="B489" s="3"/>
      <c r="C489" s="3"/>
      <c r="D489" s="3"/>
      <c r="E489" s="3"/>
      <c r="F489" s="3"/>
      <c r="G489" s="3"/>
    </row>
    <row r="490" spans="1:7" s="18" customFormat="1" x14ac:dyDescent="0.2">
      <c r="A490" s="3"/>
      <c r="B490" s="3"/>
      <c r="C490" s="3"/>
      <c r="D490" s="3"/>
      <c r="E490" s="3"/>
      <c r="F490" s="3"/>
      <c r="G490" s="3"/>
    </row>
    <row r="491" spans="1:7" s="18" customFormat="1" x14ac:dyDescent="0.2"/>
    <row r="492" spans="1:7" s="18" customFormat="1" x14ac:dyDescent="0.2"/>
    <row r="493" spans="1:7" s="18" customFormat="1" x14ac:dyDescent="0.2"/>
    <row r="494" spans="1:7" s="18" customFormat="1" x14ac:dyDescent="0.2"/>
    <row r="495" spans="1:7" s="18" customFormat="1" x14ac:dyDescent="0.2"/>
    <row r="496" spans="1:7" s="18" customFormat="1" x14ac:dyDescent="0.2"/>
    <row r="497" s="18" customFormat="1" x14ac:dyDescent="0.2"/>
    <row r="498" s="18" customFormat="1" x14ac:dyDescent="0.2"/>
    <row r="499" s="18" customFormat="1" x14ac:dyDescent="0.2"/>
    <row r="500" s="18" customFormat="1" x14ac:dyDescent="0.2"/>
    <row r="501" s="18" customFormat="1" x14ac:dyDescent="0.2"/>
    <row r="502" s="18" customFormat="1" x14ac:dyDescent="0.2"/>
    <row r="503" s="18" customFormat="1" x14ac:dyDescent="0.2"/>
    <row r="504" s="18" customFormat="1" x14ac:dyDescent="0.2"/>
    <row r="505" s="18" customFormat="1" x14ac:dyDescent="0.2"/>
    <row r="506" s="18" customFormat="1" x14ac:dyDescent="0.2"/>
    <row r="507" s="18" customFormat="1" x14ac:dyDescent="0.2"/>
    <row r="508" s="18" customFormat="1" x14ac:dyDescent="0.2"/>
    <row r="509" s="18" customFormat="1" x14ac:dyDescent="0.2"/>
    <row r="510" s="18" customFormat="1" x14ac:dyDescent="0.2"/>
    <row r="511" s="18" customFormat="1" x14ac:dyDescent="0.2"/>
    <row r="512" s="18" customFormat="1" x14ac:dyDescent="0.2"/>
    <row r="513" s="18" customFormat="1" x14ac:dyDescent="0.2"/>
    <row r="514" s="18" customFormat="1" x14ac:dyDescent="0.2"/>
    <row r="515" s="18" customFormat="1" x14ac:dyDescent="0.2"/>
    <row r="516" s="18" customFormat="1" x14ac:dyDescent="0.2"/>
    <row r="517" s="18" customFormat="1" x14ac:dyDescent="0.2"/>
    <row r="518" s="18" customFormat="1" x14ac:dyDescent="0.2"/>
    <row r="519" s="18" customFormat="1" x14ac:dyDescent="0.2"/>
    <row r="520" s="18" customFormat="1" x14ac:dyDescent="0.2"/>
    <row r="521" s="18" customFormat="1" x14ac:dyDescent="0.2"/>
    <row r="522" s="18" customFormat="1" x14ac:dyDescent="0.2"/>
    <row r="523" s="18" customFormat="1" x14ac:dyDescent="0.2"/>
    <row r="524" s="18" customFormat="1" x14ac:dyDescent="0.2"/>
    <row r="525" s="18" customFormat="1" x14ac:dyDescent="0.2"/>
    <row r="526" s="18" customFormat="1" x14ac:dyDescent="0.2"/>
    <row r="527" s="18" customFormat="1" x14ac:dyDescent="0.2"/>
    <row r="528" s="18" customFormat="1" x14ac:dyDescent="0.2"/>
    <row r="529" s="18" customFormat="1" x14ac:dyDescent="0.2"/>
    <row r="530" s="18" customFormat="1" x14ac:dyDescent="0.2"/>
    <row r="531" s="18" customFormat="1" x14ac:dyDescent="0.2"/>
    <row r="532" s="18" customFormat="1" x14ac:dyDescent="0.2"/>
    <row r="533" s="18" customFormat="1" x14ac:dyDescent="0.2"/>
    <row r="534" s="18" customFormat="1" x14ac:dyDescent="0.2"/>
    <row r="535" s="18" customFormat="1" x14ac:dyDescent="0.2"/>
    <row r="536" s="18" customFormat="1" x14ac:dyDescent="0.2"/>
    <row r="537" s="18" customFormat="1" x14ac:dyDescent="0.2"/>
    <row r="538" s="18" customFormat="1" x14ac:dyDescent="0.2"/>
    <row r="539" s="18" customFormat="1" x14ac:dyDescent="0.2"/>
    <row r="540" s="18" customFormat="1" x14ac:dyDescent="0.2"/>
    <row r="541" s="18" customFormat="1" x14ac:dyDescent="0.2"/>
    <row r="542" s="18" customFormat="1" x14ac:dyDescent="0.2"/>
    <row r="543" s="18" customFormat="1" x14ac:dyDescent="0.2"/>
    <row r="544" s="18" customFormat="1" x14ac:dyDescent="0.2"/>
    <row r="545" s="18" customFormat="1" x14ac:dyDescent="0.2"/>
    <row r="546" s="18" customFormat="1" x14ac:dyDescent="0.2"/>
    <row r="547" s="18" customFormat="1" x14ac:dyDescent="0.2"/>
    <row r="548" s="18" customFormat="1" x14ac:dyDescent="0.2"/>
    <row r="549" s="18" customFormat="1" x14ac:dyDescent="0.2"/>
    <row r="550" s="18" customFormat="1" x14ac:dyDescent="0.2"/>
    <row r="551" s="18" customFormat="1" x14ac:dyDescent="0.2"/>
    <row r="552" s="18" customFormat="1" x14ac:dyDescent="0.2"/>
    <row r="553" s="18" customFormat="1" x14ac:dyDescent="0.2"/>
    <row r="554" s="18" customFormat="1" x14ac:dyDescent="0.2"/>
    <row r="555" s="18" customFormat="1" x14ac:dyDescent="0.2"/>
    <row r="556" s="18" customFormat="1" x14ac:dyDescent="0.2"/>
    <row r="557" s="18" customFormat="1" x14ac:dyDescent="0.2"/>
    <row r="558" s="18" customFormat="1" x14ac:dyDescent="0.2"/>
    <row r="559" s="18" customFormat="1" x14ac:dyDescent="0.2"/>
    <row r="560" s="18" customFormat="1" x14ac:dyDescent="0.2"/>
    <row r="561" s="18" customFormat="1" x14ac:dyDescent="0.2"/>
    <row r="562" s="18" customFormat="1" x14ac:dyDescent="0.2"/>
    <row r="563" s="18" customFormat="1" x14ac:dyDescent="0.2"/>
    <row r="564" s="18" customFormat="1" x14ac:dyDescent="0.2"/>
    <row r="565" s="18" customFormat="1" x14ac:dyDescent="0.2"/>
    <row r="566" s="18" customFormat="1" x14ac:dyDescent="0.2"/>
    <row r="567" s="18" customFormat="1" x14ac:dyDescent="0.2"/>
    <row r="568" s="18" customFormat="1" x14ac:dyDescent="0.2"/>
    <row r="569" s="18" customFormat="1" x14ac:dyDescent="0.2"/>
    <row r="570" s="18" customFormat="1" x14ac:dyDescent="0.2"/>
    <row r="571" s="18" customFormat="1" x14ac:dyDescent="0.2"/>
    <row r="572" s="18" customFormat="1" x14ac:dyDescent="0.2"/>
    <row r="573" s="18" customFormat="1" x14ac:dyDescent="0.2"/>
    <row r="574" s="18" customFormat="1" x14ac:dyDescent="0.2"/>
    <row r="575" s="18" customFormat="1" x14ac:dyDescent="0.2"/>
    <row r="576" s="18" customFormat="1" x14ac:dyDescent="0.2"/>
    <row r="577" s="18" customFormat="1" x14ac:dyDescent="0.2"/>
    <row r="578" s="18" customFormat="1" x14ac:dyDescent="0.2"/>
    <row r="579" s="18" customFormat="1" x14ac:dyDescent="0.2"/>
    <row r="580" s="18" customFormat="1" x14ac:dyDescent="0.2"/>
    <row r="581" s="18" customFormat="1" x14ac:dyDescent="0.2"/>
    <row r="582" s="18" customFormat="1" x14ac:dyDescent="0.2"/>
    <row r="583" s="18" customFormat="1" x14ac:dyDescent="0.2"/>
    <row r="584" s="18" customFormat="1" x14ac:dyDescent="0.2"/>
    <row r="585" s="18" customFormat="1" x14ac:dyDescent="0.2"/>
    <row r="586" s="18" customFormat="1" x14ac:dyDescent="0.2"/>
    <row r="587" s="18" customFormat="1" x14ac:dyDescent="0.2"/>
    <row r="588" s="18" customFormat="1" x14ac:dyDescent="0.2"/>
    <row r="589" s="18" customFormat="1" x14ac:dyDescent="0.2"/>
    <row r="590" s="18" customFormat="1" x14ac:dyDescent="0.2"/>
    <row r="591" s="18" customFormat="1" x14ac:dyDescent="0.2"/>
    <row r="592" s="18" customFormat="1" x14ac:dyDescent="0.2"/>
    <row r="593" s="18" customFormat="1" x14ac:dyDescent="0.2"/>
    <row r="594" s="18" customFormat="1" x14ac:dyDescent="0.2"/>
    <row r="595" s="18" customFormat="1" x14ac:dyDescent="0.2"/>
    <row r="596" s="18" customFormat="1" x14ac:dyDescent="0.2"/>
    <row r="597" s="18" customFormat="1" x14ac:dyDescent="0.2"/>
    <row r="598" s="18" customFormat="1" x14ac:dyDescent="0.2"/>
    <row r="599" s="18" customFormat="1" x14ac:dyDescent="0.2"/>
    <row r="600" s="18" customFormat="1" x14ac:dyDescent="0.2"/>
    <row r="601" s="18" customFormat="1" x14ac:dyDescent="0.2"/>
    <row r="602" s="18" customFormat="1" x14ac:dyDescent="0.2"/>
    <row r="603" s="18" customFormat="1" x14ac:dyDescent="0.2"/>
    <row r="604" s="18" customFormat="1" x14ac:dyDescent="0.2"/>
    <row r="605" s="18" customFormat="1" x14ac:dyDescent="0.2"/>
    <row r="606" s="18" customFormat="1" x14ac:dyDescent="0.2"/>
    <row r="607" s="18" customFormat="1" x14ac:dyDescent="0.2"/>
    <row r="608" s="18" customFormat="1" x14ac:dyDescent="0.2"/>
    <row r="609" s="18" customFormat="1" x14ac:dyDescent="0.2"/>
    <row r="610" s="18" customFormat="1" x14ac:dyDescent="0.2"/>
    <row r="611" s="18" customFormat="1" x14ac:dyDescent="0.2"/>
    <row r="612" s="18" customFormat="1" x14ac:dyDescent="0.2"/>
    <row r="613" s="18" customFormat="1" x14ac:dyDescent="0.2"/>
    <row r="614" s="18" customFormat="1" x14ac:dyDescent="0.2"/>
    <row r="615" s="18" customFormat="1" x14ac:dyDescent="0.2"/>
    <row r="616" s="18" customFormat="1" x14ac:dyDescent="0.2"/>
    <row r="617" s="18" customFormat="1" x14ac:dyDescent="0.2"/>
    <row r="618" s="18" customFormat="1" x14ac:dyDescent="0.2"/>
    <row r="619" s="18" customFormat="1" x14ac:dyDescent="0.2"/>
    <row r="620" s="18" customFormat="1" x14ac:dyDescent="0.2"/>
    <row r="621" s="18" customFormat="1" x14ac:dyDescent="0.2"/>
    <row r="622" s="18" customFormat="1" x14ac:dyDescent="0.2"/>
    <row r="623" s="18" customFormat="1" x14ac:dyDescent="0.2"/>
    <row r="624" s="18" customFormat="1" x14ac:dyDescent="0.2"/>
    <row r="625" s="18" customFormat="1" x14ac:dyDescent="0.2"/>
    <row r="626" s="18" customFormat="1" x14ac:dyDescent="0.2"/>
    <row r="627" s="18" customFormat="1" x14ac:dyDescent="0.2"/>
    <row r="628" s="18" customFormat="1" x14ac:dyDescent="0.2"/>
    <row r="629" s="18" customFormat="1" x14ac:dyDescent="0.2"/>
    <row r="630" s="18" customFormat="1" x14ac:dyDescent="0.2"/>
    <row r="631" s="18" customFormat="1" x14ac:dyDescent="0.2"/>
    <row r="632" s="18" customFormat="1" x14ac:dyDescent="0.2"/>
    <row r="633" s="18" customFormat="1" x14ac:dyDescent="0.2"/>
    <row r="634" s="18" customFormat="1" x14ac:dyDescent="0.2"/>
    <row r="635" s="18" customFormat="1" x14ac:dyDescent="0.2"/>
    <row r="636" s="18" customFormat="1" x14ac:dyDescent="0.2"/>
    <row r="637" s="18" customFormat="1" x14ac:dyDescent="0.2"/>
    <row r="638" s="18" customFormat="1" x14ac:dyDescent="0.2"/>
    <row r="639" s="18" customFormat="1" x14ac:dyDescent="0.2"/>
    <row r="640" s="18" customFormat="1" x14ac:dyDescent="0.2"/>
    <row r="641" s="18" customFormat="1" x14ac:dyDescent="0.2"/>
    <row r="642" s="18" customFormat="1" x14ac:dyDescent="0.2"/>
    <row r="643" s="18" customFormat="1" x14ac:dyDescent="0.2"/>
    <row r="644" s="18" customFormat="1" x14ac:dyDescent="0.2"/>
    <row r="645" s="18" customFormat="1" x14ac:dyDescent="0.2"/>
    <row r="646" s="18" customFormat="1" x14ac:dyDescent="0.2"/>
    <row r="647" s="18" customFormat="1" x14ac:dyDescent="0.2"/>
    <row r="648" s="18" customFormat="1" x14ac:dyDescent="0.2"/>
    <row r="649" s="18" customFormat="1" x14ac:dyDescent="0.2"/>
    <row r="650" s="18" customFormat="1" x14ac:dyDescent="0.2"/>
    <row r="651" s="18" customFormat="1" x14ac:dyDescent="0.2"/>
    <row r="652" s="18" customFormat="1" x14ac:dyDescent="0.2"/>
    <row r="653" s="18" customFormat="1" x14ac:dyDescent="0.2"/>
    <row r="654" s="18" customFormat="1" x14ac:dyDescent="0.2"/>
    <row r="655" s="18" customFormat="1" x14ac:dyDescent="0.2"/>
    <row r="656" s="18" customFormat="1" x14ac:dyDescent="0.2"/>
    <row r="657" s="18" customFormat="1" x14ac:dyDescent="0.2"/>
    <row r="658" s="18" customFormat="1" x14ac:dyDescent="0.2"/>
    <row r="659" s="18" customFormat="1" x14ac:dyDescent="0.2"/>
    <row r="660" s="18" customFormat="1" x14ac:dyDescent="0.2"/>
    <row r="661" s="18" customFormat="1" x14ac:dyDescent="0.2"/>
    <row r="662" s="18" customFormat="1" x14ac:dyDescent="0.2"/>
    <row r="663" s="18" customFormat="1" x14ac:dyDescent="0.2"/>
    <row r="664" s="18" customFormat="1" x14ac:dyDescent="0.2"/>
    <row r="665" s="18" customFormat="1" x14ac:dyDescent="0.2"/>
    <row r="666" s="18" customFormat="1" x14ac:dyDescent="0.2"/>
    <row r="667" s="18" customFormat="1" x14ac:dyDescent="0.2"/>
    <row r="668" s="18" customFormat="1" x14ac:dyDescent="0.2"/>
    <row r="669" s="18" customFormat="1" x14ac:dyDescent="0.2"/>
    <row r="670" s="18" customFormat="1" x14ac:dyDescent="0.2"/>
    <row r="671" s="18" customFormat="1" x14ac:dyDescent="0.2"/>
    <row r="672" s="18" customFormat="1" x14ac:dyDescent="0.2"/>
    <row r="673" s="18" customFormat="1" x14ac:dyDescent="0.2"/>
    <row r="674" s="18" customFormat="1" x14ac:dyDescent="0.2"/>
    <row r="675" s="18" customFormat="1" x14ac:dyDescent="0.2"/>
    <row r="676" s="18" customFormat="1" x14ac:dyDescent="0.2"/>
    <row r="677" s="18" customFormat="1" x14ac:dyDescent="0.2"/>
    <row r="678" s="18" customFormat="1" x14ac:dyDescent="0.2"/>
    <row r="679" s="18" customFormat="1" x14ac:dyDescent="0.2"/>
    <row r="680" s="18" customFormat="1" x14ac:dyDescent="0.2"/>
    <row r="681" s="18" customFormat="1" x14ac:dyDescent="0.2"/>
    <row r="682" s="18" customFormat="1" x14ac:dyDescent="0.2"/>
    <row r="683" s="18" customFormat="1" x14ac:dyDescent="0.2"/>
    <row r="684" s="18" customFormat="1" x14ac:dyDescent="0.2"/>
    <row r="685" s="18" customFormat="1" x14ac:dyDescent="0.2"/>
    <row r="686" s="18" customFormat="1" x14ac:dyDescent="0.2"/>
    <row r="687" s="18" customFormat="1" x14ac:dyDescent="0.2"/>
    <row r="688" s="18" customFormat="1" x14ac:dyDescent="0.2"/>
    <row r="689" s="18" customFormat="1" x14ac:dyDescent="0.2"/>
    <row r="690" s="18" customFormat="1" x14ac:dyDescent="0.2"/>
    <row r="691" s="18" customFormat="1" x14ac:dyDescent="0.2"/>
    <row r="692" s="18" customFormat="1" x14ac:dyDescent="0.2"/>
    <row r="693" s="18" customFormat="1" x14ac:dyDescent="0.2"/>
    <row r="694" s="18" customFormat="1" x14ac:dyDescent="0.2"/>
    <row r="695" s="18" customFormat="1" x14ac:dyDescent="0.2"/>
    <row r="696" s="18" customFormat="1" x14ac:dyDescent="0.2"/>
    <row r="697" s="18" customFormat="1" x14ac:dyDescent="0.2"/>
    <row r="698" s="18" customFormat="1" x14ac:dyDescent="0.2"/>
  </sheetData>
  <mergeCells count="895">
    <mergeCell ref="A197:A198"/>
    <mergeCell ref="A199:A200"/>
    <mergeCell ref="A201:A202"/>
    <mergeCell ref="C197:C198"/>
    <mergeCell ref="D197:D198"/>
    <mergeCell ref="E197:E198"/>
    <mergeCell ref="F197:F198"/>
    <mergeCell ref="G197:G198"/>
    <mergeCell ref="C199:C200"/>
    <mergeCell ref="D199:D200"/>
    <mergeCell ref="E199:E200"/>
    <mergeCell ref="F199:F200"/>
    <mergeCell ref="G199:G200"/>
    <mergeCell ref="C201:C202"/>
    <mergeCell ref="D201:D202"/>
    <mergeCell ref="E201:E202"/>
    <mergeCell ref="F201:F202"/>
    <mergeCell ref="G201:G202"/>
    <mergeCell ref="A221:A222"/>
    <mergeCell ref="C221:C222"/>
    <mergeCell ref="D221:D222"/>
    <mergeCell ref="E221:E222"/>
    <mergeCell ref="F221:F222"/>
    <mergeCell ref="G221:G222"/>
    <mergeCell ref="A225:A226"/>
    <mergeCell ref="C225:C226"/>
    <mergeCell ref="D225:D226"/>
    <mergeCell ref="E225:E226"/>
    <mergeCell ref="F225:F226"/>
    <mergeCell ref="G225:G226"/>
    <mergeCell ref="A223:A224"/>
    <mergeCell ref="C223:C224"/>
    <mergeCell ref="D223:D224"/>
    <mergeCell ref="E223:E224"/>
    <mergeCell ref="F223:F224"/>
    <mergeCell ref="G223:G224"/>
    <mergeCell ref="H78:K78"/>
    <mergeCell ref="H80:J80"/>
    <mergeCell ref="H82:I82"/>
    <mergeCell ref="H71:I72"/>
    <mergeCell ref="A33:A34"/>
    <mergeCell ref="C33:C34"/>
    <mergeCell ref="D33:D34"/>
    <mergeCell ref="E33:E34"/>
    <mergeCell ref="F33:F34"/>
    <mergeCell ref="G33:G34"/>
    <mergeCell ref="A35:A36"/>
    <mergeCell ref="C35:C36"/>
    <mergeCell ref="D35:D36"/>
    <mergeCell ref="E35:E36"/>
    <mergeCell ref="F35:F36"/>
    <mergeCell ref="G35:G36"/>
    <mergeCell ref="A37:A38"/>
    <mergeCell ref="C37:C38"/>
    <mergeCell ref="D37:D38"/>
    <mergeCell ref="E37:E38"/>
    <mergeCell ref="F37:F38"/>
    <mergeCell ref="G37:G38"/>
    <mergeCell ref="A39:A40"/>
    <mergeCell ref="C39:C40"/>
    <mergeCell ref="D39:D40"/>
    <mergeCell ref="E39:E40"/>
    <mergeCell ref="F39:F40"/>
    <mergeCell ref="G39:G40"/>
    <mergeCell ref="A41:A42"/>
    <mergeCell ref="C41:C42"/>
    <mergeCell ref="D41:D42"/>
    <mergeCell ref="E41:E42"/>
    <mergeCell ref="F41:F42"/>
    <mergeCell ref="G41:G42"/>
    <mergeCell ref="A43:A44"/>
    <mergeCell ref="C43:C44"/>
    <mergeCell ref="D43:D44"/>
    <mergeCell ref="E43:E44"/>
    <mergeCell ref="F43:F44"/>
    <mergeCell ref="G43:G44"/>
    <mergeCell ref="A45:A46"/>
    <mergeCell ref="C45:C46"/>
    <mergeCell ref="D45:D46"/>
    <mergeCell ref="E45:E46"/>
    <mergeCell ref="F45:F46"/>
    <mergeCell ref="G45:G46"/>
    <mergeCell ref="A47:A48"/>
    <mergeCell ref="C47:C48"/>
    <mergeCell ref="D47:D48"/>
    <mergeCell ref="E47:E48"/>
    <mergeCell ref="F47:F48"/>
    <mergeCell ref="G47:G48"/>
    <mergeCell ref="A49:A50"/>
    <mergeCell ref="C49:C50"/>
    <mergeCell ref="D49:D50"/>
    <mergeCell ref="E49:E50"/>
    <mergeCell ref="F49:F50"/>
    <mergeCell ref="G49:G50"/>
    <mergeCell ref="A51:A52"/>
    <mergeCell ref="C51:C52"/>
    <mergeCell ref="D51:D52"/>
    <mergeCell ref="E51:E52"/>
    <mergeCell ref="F51:F52"/>
    <mergeCell ref="G51:G52"/>
    <mergeCell ref="A53:A54"/>
    <mergeCell ref="C53:C54"/>
    <mergeCell ref="D53:D54"/>
    <mergeCell ref="E53:E54"/>
    <mergeCell ref="F53:F54"/>
    <mergeCell ref="G53:G54"/>
    <mergeCell ref="A55:A56"/>
    <mergeCell ref="C55:C56"/>
    <mergeCell ref="D55:D56"/>
    <mergeCell ref="E55:E56"/>
    <mergeCell ref="F55:F56"/>
    <mergeCell ref="G55:G56"/>
    <mergeCell ref="A57:A58"/>
    <mergeCell ref="C57:C58"/>
    <mergeCell ref="D57:D58"/>
    <mergeCell ref="E57:E58"/>
    <mergeCell ref="F57:F58"/>
    <mergeCell ref="G57:G58"/>
    <mergeCell ref="A59:A60"/>
    <mergeCell ref="C59:C60"/>
    <mergeCell ref="D59:D60"/>
    <mergeCell ref="E59:E60"/>
    <mergeCell ref="F59:F60"/>
    <mergeCell ref="G59:G60"/>
    <mergeCell ref="A61:A62"/>
    <mergeCell ref="C61:C62"/>
    <mergeCell ref="D61:D62"/>
    <mergeCell ref="E61:E62"/>
    <mergeCell ref="F61:F62"/>
    <mergeCell ref="G61:G62"/>
    <mergeCell ref="A63:A64"/>
    <mergeCell ref="C63:C64"/>
    <mergeCell ref="D63:D64"/>
    <mergeCell ref="E63:E64"/>
    <mergeCell ref="F63:F64"/>
    <mergeCell ref="G63:G64"/>
    <mergeCell ref="A65:A66"/>
    <mergeCell ref="C65:C66"/>
    <mergeCell ref="D65:D66"/>
    <mergeCell ref="E65:E66"/>
    <mergeCell ref="F65:F66"/>
    <mergeCell ref="G65:G66"/>
    <mergeCell ref="A67:A68"/>
    <mergeCell ref="C67:C68"/>
    <mergeCell ref="D67:D68"/>
    <mergeCell ref="E67:E68"/>
    <mergeCell ref="F67:F68"/>
    <mergeCell ref="G67:G68"/>
    <mergeCell ref="A69:A70"/>
    <mergeCell ref="C69:C70"/>
    <mergeCell ref="D69:D70"/>
    <mergeCell ref="E69:E70"/>
    <mergeCell ref="F69:F70"/>
    <mergeCell ref="G69:G70"/>
    <mergeCell ref="A71:A72"/>
    <mergeCell ref="C71:C72"/>
    <mergeCell ref="D71:D72"/>
    <mergeCell ref="E71:E72"/>
    <mergeCell ref="F71:F72"/>
    <mergeCell ref="G71:G72"/>
    <mergeCell ref="A73:A74"/>
    <mergeCell ref="C73:C74"/>
    <mergeCell ref="D73:D74"/>
    <mergeCell ref="E73:E74"/>
    <mergeCell ref="F73:F74"/>
    <mergeCell ref="G73:G74"/>
    <mergeCell ref="A77:A78"/>
    <mergeCell ref="C77:C78"/>
    <mergeCell ref="D77:D78"/>
    <mergeCell ref="E77:E78"/>
    <mergeCell ref="F77:F78"/>
    <mergeCell ref="G77:G78"/>
    <mergeCell ref="A79:A80"/>
    <mergeCell ref="C79:C80"/>
    <mergeCell ref="D79:D80"/>
    <mergeCell ref="E79:E80"/>
    <mergeCell ref="F79:F80"/>
    <mergeCell ref="G79:G80"/>
    <mergeCell ref="A81:A82"/>
    <mergeCell ref="C81:C82"/>
    <mergeCell ref="D81:D82"/>
    <mergeCell ref="E81:E82"/>
    <mergeCell ref="F81:F82"/>
    <mergeCell ref="G81:G82"/>
    <mergeCell ref="A85:A86"/>
    <mergeCell ref="C85:C86"/>
    <mergeCell ref="D85:D86"/>
    <mergeCell ref="E85:E86"/>
    <mergeCell ref="F85:F86"/>
    <mergeCell ref="G85:G86"/>
    <mergeCell ref="A87:A88"/>
    <mergeCell ref="C87:C88"/>
    <mergeCell ref="D87:D88"/>
    <mergeCell ref="E87:E88"/>
    <mergeCell ref="F87:F88"/>
    <mergeCell ref="G87:G88"/>
    <mergeCell ref="A89:A90"/>
    <mergeCell ref="C89:C90"/>
    <mergeCell ref="D89:D90"/>
    <mergeCell ref="E89:E90"/>
    <mergeCell ref="F89:F90"/>
    <mergeCell ref="G89:G90"/>
    <mergeCell ref="A93:A94"/>
    <mergeCell ref="C93:C94"/>
    <mergeCell ref="D93:D94"/>
    <mergeCell ref="E93:E94"/>
    <mergeCell ref="F93:F94"/>
    <mergeCell ref="G93:G94"/>
    <mergeCell ref="A95:A96"/>
    <mergeCell ref="C95:C96"/>
    <mergeCell ref="D95:D96"/>
    <mergeCell ref="E95:E96"/>
    <mergeCell ref="F95:F96"/>
    <mergeCell ref="G95:G96"/>
    <mergeCell ref="A97:A98"/>
    <mergeCell ref="C97:C98"/>
    <mergeCell ref="D97:D98"/>
    <mergeCell ref="E97:E98"/>
    <mergeCell ref="F97:F98"/>
    <mergeCell ref="G97:G98"/>
    <mergeCell ref="A99:A100"/>
    <mergeCell ref="C99:C100"/>
    <mergeCell ref="D99:D100"/>
    <mergeCell ref="E99:E100"/>
    <mergeCell ref="F99:F100"/>
    <mergeCell ref="G99:G100"/>
    <mergeCell ref="A101:A102"/>
    <mergeCell ref="C101:C102"/>
    <mergeCell ref="D101:D102"/>
    <mergeCell ref="E101:E102"/>
    <mergeCell ref="F101:F102"/>
    <mergeCell ref="G101:G102"/>
    <mergeCell ref="A103:A104"/>
    <mergeCell ref="C103:C104"/>
    <mergeCell ref="D103:D104"/>
    <mergeCell ref="E103:E104"/>
    <mergeCell ref="F103:F104"/>
    <mergeCell ref="G103:G104"/>
    <mergeCell ref="A105:A106"/>
    <mergeCell ref="C105:C106"/>
    <mergeCell ref="D105:D106"/>
    <mergeCell ref="E105:E106"/>
    <mergeCell ref="F105:F106"/>
    <mergeCell ref="G105:G106"/>
    <mergeCell ref="A107:A108"/>
    <mergeCell ref="C107:C108"/>
    <mergeCell ref="D107:D108"/>
    <mergeCell ref="E107:E108"/>
    <mergeCell ref="F107:F108"/>
    <mergeCell ref="G107:G108"/>
    <mergeCell ref="A109:A110"/>
    <mergeCell ref="C109:C110"/>
    <mergeCell ref="D109:D110"/>
    <mergeCell ref="E109:E110"/>
    <mergeCell ref="F109:F110"/>
    <mergeCell ref="G109:G110"/>
    <mergeCell ref="A111:A112"/>
    <mergeCell ref="C111:C112"/>
    <mergeCell ref="D111:D112"/>
    <mergeCell ref="E111:E112"/>
    <mergeCell ref="F111:F112"/>
    <mergeCell ref="G111:G112"/>
    <mergeCell ref="A113:A114"/>
    <mergeCell ref="C113:C114"/>
    <mergeCell ref="D113:D114"/>
    <mergeCell ref="E113:E114"/>
    <mergeCell ref="F113:F114"/>
    <mergeCell ref="G113:G114"/>
    <mergeCell ref="A115:A116"/>
    <mergeCell ref="C115:C116"/>
    <mergeCell ref="D115:D116"/>
    <mergeCell ref="E115:E116"/>
    <mergeCell ref="F115:F116"/>
    <mergeCell ref="G115:G116"/>
    <mergeCell ref="A117:A118"/>
    <mergeCell ref="C117:C118"/>
    <mergeCell ref="D117:D118"/>
    <mergeCell ref="E117:E118"/>
    <mergeCell ref="F117:F118"/>
    <mergeCell ref="G117:G118"/>
    <mergeCell ref="A119:A120"/>
    <mergeCell ref="C119:C120"/>
    <mergeCell ref="D119:D120"/>
    <mergeCell ref="E119:E120"/>
    <mergeCell ref="F119:F120"/>
    <mergeCell ref="G119:G120"/>
    <mergeCell ref="A121:A122"/>
    <mergeCell ref="C121:C122"/>
    <mergeCell ref="D121:D122"/>
    <mergeCell ref="E121:E122"/>
    <mergeCell ref="F121:F122"/>
    <mergeCell ref="G121:G122"/>
    <mergeCell ref="A123:A124"/>
    <mergeCell ref="C123:C124"/>
    <mergeCell ref="D123:D124"/>
    <mergeCell ref="E123:E124"/>
    <mergeCell ref="F123:F124"/>
    <mergeCell ref="G123:G124"/>
    <mergeCell ref="A125:A126"/>
    <mergeCell ref="C125:C126"/>
    <mergeCell ref="D125:D126"/>
    <mergeCell ref="E125:E126"/>
    <mergeCell ref="F125:F126"/>
    <mergeCell ref="G125:G126"/>
    <mergeCell ref="A129:A130"/>
    <mergeCell ref="C129:C130"/>
    <mergeCell ref="D129:D130"/>
    <mergeCell ref="E129:E130"/>
    <mergeCell ref="F129:F130"/>
    <mergeCell ref="G129:G130"/>
    <mergeCell ref="A131:A132"/>
    <mergeCell ref="C131:C132"/>
    <mergeCell ref="D131:D132"/>
    <mergeCell ref="E131:E132"/>
    <mergeCell ref="F131:F132"/>
    <mergeCell ref="G131:G132"/>
    <mergeCell ref="C155:C156"/>
    <mergeCell ref="D155:D156"/>
    <mergeCell ref="A137:A138"/>
    <mergeCell ref="C137:C138"/>
    <mergeCell ref="D137:D138"/>
    <mergeCell ref="E137:E138"/>
    <mergeCell ref="F137:F138"/>
    <mergeCell ref="G137:G138"/>
    <mergeCell ref="A133:A134"/>
    <mergeCell ref="C133:C134"/>
    <mergeCell ref="D133:D134"/>
    <mergeCell ref="E133:E134"/>
    <mergeCell ref="F133:F134"/>
    <mergeCell ref="G133:G134"/>
    <mergeCell ref="A135:A136"/>
    <mergeCell ref="C135:C136"/>
    <mergeCell ref="D135:D136"/>
    <mergeCell ref="E135:E136"/>
    <mergeCell ref="F135:F136"/>
    <mergeCell ref="G135:G136"/>
    <mergeCell ref="B155:B156"/>
    <mergeCell ref="A159:A160"/>
    <mergeCell ref="C159:C160"/>
    <mergeCell ref="D159:D160"/>
    <mergeCell ref="E159:E160"/>
    <mergeCell ref="F159:F160"/>
    <mergeCell ref="G159:G160"/>
    <mergeCell ref="D143:E143"/>
    <mergeCell ref="A141:E141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A161:A162"/>
    <mergeCell ref="C161:C162"/>
    <mergeCell ref="D161:D162"/>
    <mergeCell ref="E161:E162"/>
    <mergeCell ref="F161:F162"/>
    <mergeCell ref="G161:G162"/>
    <mergeCell ref="A163:A164"/>
    <mergeCell ref="C163:C164"/>
    <mergeCell ref="D163:D164"/>
    <mergeCell ref="E163:E164"/>
    <mergeCell ref="F163:F164"/>
    <mergeCell ref="G163:G164"/>
    <mergeCell ref="A165:A166"/>
    <mergeCell ref="C165:C166"/>
    <mergeCell ref="D165:D166"/>
    <mergeCell ref="E165:E166"/>
    <mergeCell ref="F165:F166"/>
    <mergeCell ref="G165:G166"/>
    <mergeCell ref="A167:A168"/>
    <mergeCell ref="C167:C168"/>
    <mergeCell ref="D167:D168"/>
    <mergeCell ref="E167:E168"/>
    <mergeCell ref="F167:F168"/>
    <mergeCell ref="G167:G168"/>
    <mergeCell ref="A169:A170"/>
    <mergeCell ref="C169:C170"/>
    <mergeCell ref="D169:D170"/>
    <mergeCell ref="E169:E170"/>
    <mergeCell ref="F169:F170"/>
    <mergeCell ref="G169:G170"/>
    <mergeCell ref="A171:A172"/>
    <mergeCell ref="C171:C172"/>
    <mergeCell ref="D171:D172"/>
    <mergeCell ref="E171:E172"/>
    <mergeCell ref="F171:F172"/>
    <mergeCell ref="G171:G172"/>
    <mergeCell ref="A173:A174"/>
    <mergeCell ref="C173:C174"/>
    <mergeCell ref="D173:D174"/>
    <mergeCell ref="E173:E174"/>
    <mergeCell ref="F173:F174"/>
    <mergeCell ref="G173:G174"/>
    <mergeCell ref="A175:A176"/>
    <mergeCell ref="C175:C176"/>
    <mergeCell ref="D175:D176"/>
    <mergeCell ref="E175:E176"/>
    <mergeCell ref="F175:F176"/>
    <mergeCell ref="G175:G176"/>
    <mergeCell ref="A177:A178"/>
    <mergeCell ref="C177:C178"/>
    <mergeCell ref="D177:D178"/>
    <mergeCell ref="E177:E178"/>
    <mergeCell ref="F177:F178"/>
    <mergeCell ref="G177:G178"/>
    <mergeCell ref="A179:A180"/>
    <mergeCell ref="C179:C180"/>
    <mergeCell ref="D179:D180"/>
    <mergeCell ref="E179:E180"/>
    <mergeCell ref="F179:F180"/>
    <mergeCell ref="G179:G180"/>
    <mergeCell ref="A181:A182"/>
    <mergeCell ref="C181:C182"/>
    <mergeCell ref="D181:D182"/>
    <mergeCell ref="E181:E182"/>
    <mergeCell ref="F181:F182"/>
    <mergeCell ref="G181:G182"/>
    <mergeCell ref="A183:A184"/>
    <mergeCell ref="C183:C184"/>
    <mergeCell ref="D183:D184"/>
    <mergeCell ref="E183:E184"/>
    <mergeCell ref="F183:F184"/>
    <mergeCell ref="G183:G184"/>
    <mergeCell ref="A185:A186"/>
    <mergeCell ref="C185:C186"/>
    <mergeCell ref="D185:D186"/>
    <mergeCell ref="E185:E186"/>
    <mergeCell ref="F185:F186"/>
    <mergeCell ref="G185:G186"/>
    <mergeCell ref="A187:A188"/>
    <mergeCell ref="C187:C188"/>
    <mergeCell ref="D187:D188"/>
    <mergeCell ref="E187:E188"/>
    <mergeCell ref="F187:F188"/>
    <mergeCell ref="G187:G188"/>
    <mergeCell ref="A189:A190"/>
    <mergeCell ref="C189:C190"/>
    <mergeCell ref="D189:D190"/>
    <mergeCell ref="E189:E190"/>
    <mergeCell ref="F189:F190"/>
    <mergeCell ref="G189:G190"/>
    <mergeCell ref="A191:A192"/>
    <mergeCell ref="C191:C192"/>
    <mergeCell ref="D191:D192"/>
    <mergeCell ref="E191:E192"/>
    <mergeCell ref="F191:F192"/>
    <mergeCell ref="G191:G192"/>
    <mergeCell ref="A193:A194"/>
    <mergeCell ref="C193:C194"/>
    <mergeCell ref="D193:D194"/>
    <mergeCell ref="E193:E194"/>
    <mergeCell ref="F193:F194"/>
    <mergeCell ref="G193:G194"/>
    <mergeCell ref="A195:A196"/>
    <mergeCell ref="C195:C196"/>
    <mergeCell ref="D195:D196"/>
    <mergeCell ref="E195:E196"/>
    <mergeCell ref="F195:F196"/>
    <mergeCell ref="G195:G196"/>
    <mergeCell ref="A203:A204"/>
    <mergeCell ref="C203:C204"/>
    <mergeCell ref="D203:D204"/>
    <mergeCell ref="E203:E204"/>
    <mergeCell ref="F203:F204"/>
    <mergeCell ref="G203:G204"/>
    <mergeCell ref="A205:A206"/>
    <mergeCell ref="C205:C206"/>
    <mergeCell ref="D205:D206"/>
    <mergeCell ref="E205:E206"/>
    <mergeCell ref="F205:F206"/>
    <mergeCell ref="G205:G206"/>
    <mergeCell ref="A210:A211"/>
    <mergeCell ref="C210:C211"/>
    <mergeCell ref="D210:D211"/>
    <mergeCell ref="E210:E211"/>
    <mergeCell ref="F210:F211"/>
    <mergeCell ref="G210:G211"/>
    <mergeCell ref="A212:A213"/>
    <mergeCell ref="C212:C213"/>
    <mergeCell ref="D212:D213"/>
    <mergeCell ref="E212:E213"/>
    <mergeCell ref="F212:F213"/>
    <mergeCell ref="G212:G213"/>
    <mergeCell ref="A214:A215"/>
    <mergeCell ref="C214:C215"/>
    <mergeCell ref="D214:D215"/>
    <mergeCell ref="E214:E215"/>
    <mergeCell ref="F214:F215"/>
    <mergeCell ref="G214:G215"/>
    <mergeCell ref="A219:A220"/>
    <mergeCell ref="C219:C220"/>
    <mergeCell ref="D219:D220"/>
    <mergeCell ref="E219:E220"/>
    <mergeCell ref="F219:F220"/>
    <mergeCell ref="G219:G220"/>
    <mergeCell ref="A228:A229"/>
    <mergeCell ref="C228:C229"/>
    <mergeCell ref="D228:D229"/>
    <mergeCell ref="E228:E229"/>
    <mergeCell ref="F228:F229"/>
    <mergeCell ref="G228:G229"/>
    <mergeCell ref="A230:A231"/>
    <mergeCell ref="C230:C231"/>
    <mergeCell ref="D230:D231"/>
    <mergeCell ref="E230:E231"/>
    <mergeCell ref="F230:F231"/>
    <mergeCell ref="G230:G231"/>
    <mergeCell ref="A232:A233"/>
    <mergeCell ref="C232:C233"/>
    <mergeCell ref="D232:D233"/>
    <mergeCell ref="E232:E233"/>
    <mergeCell ref="F232:F233"/>
    <mergeCell ref="G232:G233"/>
    <mergeCell ref="A234:A235"/>
    <mergeCell ref="C234:C235"/>
    <mergeCell ref="D234:D235"/>
    <mergeCell ref="E234:E235"/>
    <mergeCell ref="F234:F235"/>
    <mergeCell ref="G234:G235"/>
    <mergeCell ref="A236:A237"/>
    <mergeCell ref="C236:C237"/>
    <mergeCell ref="D236:D237"/>
    <mergeCell ref="E236:E237"/>
    <mergeCell ref="F236:F237"/>
    <mergeCell ref="G236:G237"/>
    <mergeCell ref="A238:A239"/>
    <mergeCell ref="C238:C239"/>
    <mergeCell ref="D238:D239"/>
    <mergeCell ref="E238:E239"/>
    <mergeCell ref="F238:F239"/>
    <mergeCell ref="G238:G239"/>
    <mergeCell ref="A240:A241"/>
    <mergeCell ref="C240:C241"/>
    <mergeCell ref="D240:D241"/>
    <mergeCell ref="E240:E241"/>
    <mergeCell ref="F240:F241"/>
    <mergeCell ref="G240:G241"/>
    <mergeCell ref="A242:A243"/>
    <mergeCell ref="C242:C243"/>
    <mergeCell ref="D242:D243"/>
    <mergeCell ref="E242:E243"/>
    <mergeCell ref="F242:F243"/>
    <mergeCell ref="G242:G243"/>
    <mergeCell ref="A244:A245"/>
    <mergeCell ref="C244:C245"/>
    <mergeCell ref="D244:D245"/>
    <mergeCell ref="E244:E245"/>
    <mergeCell ref="F244:F245"/>
    <mergeCell ref="G244:G245"/>
    <mergeCell ref="A246:A247"/>
    <mergeCell ref="C246:C247"/>
    <mergeCell ref="D246:D247"/>
    <mergeCell ref="E246:E247"/>
    <mergeCell ref="F246:F247"/>
    <mergeCell ref="G246:G247"/>
    <mergeCell ref="A248:A249"/>
    <mergeCell ref="C248:C249"/>
    <mergeCell ref="D248:D249"/>
    <mergeCell ref="E248:E249"/>
    <mergeCell ref="F248:F249"/>
    <mergeCell ref="G248:G249"/>
    <mergeCell ref="A250:A251"/>
    <mergeCell ref="C250:C251"/>
    <mergeCell ref="D250:D251"/>
    <mergeCell ref="E250:E251"/>
    <mergeCell ref="F250:F251"/>
    <mergeCell ref="G250:G251"/>
    <mergeCell ref="A252:A253"/>
    <mergeCell ref="C252:C253"/>
    <mergeCell ref="D252:D253"/>
    <mergeCell ref="E252:E253"/>
    <mergeCell ref="F252:F253"/>
    <mergeCell ref="G252:G253"/>
    <mergeCell ref="A254:A255"/>
    <mergeCell ref="C254:C255"/>
    <mergeCell ref="D254:D255"/>
    <mergeCell ref="E254:E255"/>
    <mergeCell ref="F254:F255"/>
    <mergeCell ref="G254:G255"/>
    <mergeCell ref="A256:A257"/>
    <mergeCell ref="C256:C257"/>
    <mergeCell ref="D256:D257"/>
    <mergeCell ref="E256:E257"/>
    <mergeCell ref="F256:F257"/>
    <mergeCell ref="G256:G257"/>
    <mergeCell ref="A258:A259"/>
    <mergeCell ref="C258:C259"/>
    <mergeCell ref="D258:D259"/>
    <mergeCell ref="E258:E259"/>
    <mergeCell ref="F258:F259"/>
    <mergeCell ref="G258:G259"/>
    <mergeCell ref="A260:A261"/>
    <mergeCell ref="C260:C261"/>
    <mergeCell ref="D260:D261"/>
    <mergeCell ref="E260:E261"/>
    <mergeCell ref="F260:F261"/>
    <mergeCell ref="G260:G261"/>
    <mergeCell ref="A265:A266"/>
    <mergeCell ref="C265:C266"/>
    <mergeCell ref="D265:D266"/>
    <mergeCell ref="E265:E266"/>
    <mergeCell ref="F265:F266"/>
    <mergeCell ref="G265:G266"/>
    <mergeCell ref="A267:A268"/>
    <mergeCell ref="C267:C268"/>
    <mergeCell ref="D267:D268"/>
    <mergeCell ref="E267:E268"/>
    <mergeCell ref="F267:F268"/>
    <mergeCell ref="G267:G268"/>
    <mergeCell ref="D277:E277"/>
    <mergeCell ref="D278:E278"/>
    <mergeCell ref="D279:E279"/>
    <mergeCell ref="D276:E276"/>
    <mergeCell ref="D275:E275"/>
    <mergeCell ref="A273:E273"/>
    <mergeCell ref="D280:E280"/>
    <mergeCell ref="D281:E281"/>
    <mergeCell ref="D282:E282"/>
    <mergeCell ref="A292:A293"/>
    <mergeCell ref="C292:C293"/>
    <mergeCell ref="D292:D293"/>
    <mergeCell ref="E292:E293"/>
    <mergeCell ref="D283:E283"/>
    <mergeCell ref="B288:B289"/>
    <mergeCell ref="C288:C289"/>
    <mergeCell ref="D288:D289"/>
    <mergeCell ref="F292:F293"/>
    <mergeCell ref="G292:G293"/>
    <mergeCell ref="A294:A295"/>
    <mergeCell ref="C294:C295"/>
    <mergeCell ref="D294:D295"/>
    <mergeCell ref="E294:E295"/>
    <mergeCell ref="F294:F295"/>
    <mergeCell ref="G294:G295"/>
    <mergeCell ref="A296:A297"/>
    <mergeCell ref="C296:C297"/>
    <mergeCell ref="D296:D297"/>
    <mergeCell ref="E296:E297"/>
    <mergeCell ref="F296:F297"/>
    <mergeCell ref="G296:G297"/>
    <mergeCell ref="A298:A299"/>
    <mergeCell ref="C298:C299"/>
    <mergeCell ref="D298:D299"/>
    <mergeCell ref="E298:E299"/>
    <mergeCell ref="F298:F299"/>
    <mergeCell ref="G298:G299"/>
    <mergeCell ref="A300:A301"/>
    <mergeCell ref="C300:C301"/>
    <mergeCell ref="D300:D301"/>
    <mergeCell ref="E300:E301"/>
    <mergeCell ref="F300:F301"/>
    <mergeCell ref="G300:G301"/>
    <mergeCell ref="A302:A303"/>
    <mergeCell ref="C302:C303"/>
    <mergeCell ref="D302:D303"/>
    <mergeCell ref="E302:E303"/>
    <mergeCell ref="F302:F303"/>
    <mergeCell ref="G302:G303"/>
    <mergeCell ref="A304:A305"/>
    <mergeCell ref="C304:C305"/>
    <mergeCell ref="D304:D305"/>
    <mergeCell ref="E304:E305"/>
    <mergeCell ref="F304:F305"/>
    <mergeCell ref="G304:G305"/>
    <mergeCell ref="A306:A307"/>
    <mergeCell ref="C306:C307"/>
    <mergeCell ref="D306:D307"/>
    <mergeCell ref="E306:E307"/>
    <mergeCell ref="F306:F307"/>
    <mergeCell ref="G306:G307"/>
    <mergeCell ref="A308:A309"/>
    <mergeCell ref="C308:C309"/>
    <mergeCell ref="D308:D309"/>
    <mergeCell ref="E308:E309"/>
    <mergeCell ref="F308:F309"/>
    <mergeCell ref="G308:G309"/>
    <mergeCell ref="A310:A311"/>
    <mergeCell ref="C310:C311"/>
    <mergeCell ref="D310:D311"/>
    <mergeCell ref="E310:E311"/>
    <mergeCell ref="F310:F311"/>
    <mergeCell ref="G310:G311"/>
    <mergeCell ref="A312:A313"/>
    <mergeCell ref="C312:C313"/>
    <mergeCell ref="D312:D313"/>
    <mergeCell ref="E312:E313"/>
    <mergeCell ref="F312:F313"/>
    <mergeCell ref="G312:G313"/>
    <mergeCell ref="A317:A318"/>
    <mergeCell ref="C317:C318"/>
    <mergeCell ref="D317:D318"/>
    <mergeCell ref="E317:E318"/>
    <mergeCell ref="F317:F318"/>
    <mergeCell ref="G317:G318"/>
    <mergeCell ref="A319:A320"/>
    <mergeCell ref="C319:C320"/>
    <mergeCell ref="D319:D320"/>
    <mergeCell ref="E319:E320"/>
    <mergeCell ref="F319:F320"/>
    <mergeCell ref="G319:G320"/>
    <mergeCell ref="A321:A322"/>
    <mergeCell ref="C321:C322"/>
    <mergeCell ref="D321:D322"/>
    <mergeCell ref="E321:E322"/>
    <mergeCell ref="F321:F322"/>
    <mergeCell ref="G321:G322"/>
    <mergeCell ref="A326:A327"/>
    <mergeCell ref="C326:C327"/>
    <mergeCell ref="D326:D327"/>
    <mergeCell ref="E326:E327"/>
    <mergeCell ref="F326:F327"/>
    <mergeCell ref="G326:G327"/>
    <mergeCell ref="A328:A329"/>
    <mergeCell ref="C328:C329"/>
    <mergeCell ref="D328:D329"/>
    <mergeCell ref="E328:E329"/>
    <mergeCell ref="F328:F329"/>
    <mergeCell ref="G328:G329"/>
    <mergeCell ref="A332:A333"/>
    <mergeCell ref="C332:C333"/>
    <mergeCell ref="D332:D333"/>
    <mergeCell ref="E332:E333"/>
    <mergeCell ref="F332:F333"/>
    <mergeCell ref="G332:G333"/>
    <mergeCell ref="A330:A331"/>
    <mergeCell ref="C330:C331"/>
    <mergeCell ref="D330:D331"/>
    <mergeCell ref="E330:E331"/>
    <mergeCell ref="F330:F331"/>
    <mergeCell ref="G330:G331"/>
    <mergeCell ref="A334:A335"/>
    <mergeCell ref="C334:C335"/>
    <mergeCell ref="D334:D335"/>
    <mergeCell ref="E334:E335"/>
    <mergeCell ref="F334:F335"/>
    <mergeCell ref="G334:G335"/>
    <mergeCell ref="A336:A337"/>
    <mergeCell ref="C336:C337"/>
    <mergeCell ref="D336:D337"/>
    <mergeCell ref="E336:E337"/>
    <mergeCell ref="F336:F337"/>
    <mergeCell ref="G336:G337"/>
    <mergeCell ref="A338:A339"/>
    <mergeCell ref="C338:C339"/>
    <mergeCell ref="D338:D339"/>
    <mergeCell ref="E338:E339"/>
    <mergeCell ref="F338:F339"/>
    <mergeCell ref="G338:G339"/>
    <mergeCell ref="A340:A341"/>
    <mergeCell ref="C340:C341"/>
    <mergeCell ref="D340:D341"/>
    <mergeCell ref="E340:E341"/>
    <mergeCell ref="F340:F341"/>
    <mergeCell ref="G340:G341"/>
    <mergeCell ref="A342:A343"/>
    <mergeCell ref="C342:C343"/>
    <mergeCell ref="D342:D343"/>
    <mergeCell ref="E342:E343"/>
    <mergeCell ref="F342:F343"/>
    <mergeCell ref="G342:G343"/>
    <mergeCell ref="A344:A345"/>
    <mergeCell ref="C344:C345"/>
    <mergeCell ref="D344:D345"/>
    <mergeCell ref="E344:E345"/>
    <mergeCell ref="F344:F345"/>
    <mergeCell ref="G344:G345"/>
    <mergeCell ref="A349:A350"/>
    <mergeCell ref="C349:C350"/>
    <mergeCell ref="D349:D350"/>
    <mergeCell ref="E349:E350"/>
    <mergeCell ref="F349:F350"/>
    <mergeCell ref="G349:G350"/>
    <mergeCell ref="A351:A352"/>
    <mergeCell ref="C351:C352"/>
    <mergeCell ref="D351:D352"/>
    <mergeCell ref="E351:E352"/>
    <mergeCell ref="F351:F352"/>
    <mergeCell ref="G351:G352"/>
    <mergeCell ref="A353:A354"/>
    <mergeCell ref="C353:C354"/>
    <mergeCell ref="D353:D354"/>
    <mergeCell ref="E353:E354"/>
    <mergeCell ref="F353:F354"/>
    <mergeCell ref="G353:G354"/>
    <mergeCell ref="A378:A379"/>
    <mergeCell ref="C378:C379"/>
    <mergeCell ref="D378:D379"/>
    <mergeCell ref="E378:E379"/>
    <mergeCell ref="F378:F379"/>
    <mergeCell ref="G378:G379"/>
    <mergeCell ref="D362:E362"/>
    <mergeCell ref="D363:E363"/>
    <mergeCell ref="D364:E364"/>
    <mergeCell ref="D365:E365"/>
    <mergeCell ref="D366:E366"/>
    <mergeCell ref="D367:E367"/>
    <mergeCell ref="D368:E368"/>
    <mergeCell ref="D369:E369"/>
    <mergeCell ref="D370:E370"/>
    <mergeCell ref="A380:A381"/>
    <mergeCell ref="C380:C381"/>
    <mergeCell ref="D380:D381"/>
    <mergeCell ref="E380:E381"/>
    <mergeCell ref="F380:F381"/>
    <mergeCell ref="G380:G381"/>
    <mergeCell ref="G394:G395"/>
    <mergeCell ref="A382:A383"/>
    <mergeCell ref="C382:C383"/>
    <mergeCell ref="D382:D383"/>
    <mergeCell ref="E382:E383"/>
    <mergeCell ref="F382:F383"/>
    <mergeCell ref="G382:G383"/>
    <mergeCell ref="A387:A388"/>
    <mergeCell ref="C387:C388"/>
    <mergeCell ref="D387:D388"/>
    <mergeCell ref="E387:E388"/>
    <mergeCell ref="F387:F388"/>
    <mergeCell ref="G387:G388"/>
    <mergeCell ref="A392:A393"/>
    <mergeCell ref="C392:C393"/>
    <mergeCell ref="D392:D393"/>
    <mergeCell ref="E392:E393"/>
    <mergeCell ref="F392:F393"/>
    <mergeCell ref="G392:G393"/>
    <mergeCell ref="A394:A395"/>
    <mergeCell ref="C394:C395"/>
    <mergeCell ref="D394:D395"/>
    <mergeCell ref="E394:E395"/>
    <mergeCell ref="F394:F395"/>
    <mergeCell ref="A396:A397"/>
    <mergeCell ref="C396:C397"/>
    <mergeCell ref="D396:D397"/>
    <mergeCell ref="E396:E397"/>
    <mergeCell ref="F396:F397"/>
    <mergeCell ref="G396:G397"/>
    <mergeCell ref="A398:A399"/>
    <mergeCell ref="C398:C399"/>
    <mergeCell ref="D398:D399"/>
    <mergeCell ref="E398:E399"/>
    <mergeCell ref="F398:F399"/>
    <mergeCell ref="G398:G399"/>
    <mergeCell ref="C5:D5"/>
    <mergeCell ref="E5:F5"/>
    <mergeCell ref="C11:D11"/>
    <mergeCell ref="E11:F11"/>
    <mergeCell ref="C12:D12"/>
    <mergeCell ref="E12:F12"/>
    <mergeCell ref="B29:B30"/>
    <mergeCell ref="C29:C30"/>
    <mergeCell ref="D29:D30"/>
    <mergeCell ref="D17:E17"/>
    <mergeCell ref="D18:E18"/>
    <mergeCell ref="D19:E19"/>
    <mergeCell ref="D20:E20"/>
    <mergeCell ref="D21:E21"/>
    <mergeCell ref="D23:E23"/>
    <mergeCell ref="D24:E24"/>
    <mergeCell ref="D25:E25"/>
    <mergeCell ref="D22:E22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6:D6"/>
    <mergeCell ref="B440:B441"/>
    <mergeCell ref="A440:A441"/>
    <mergeCell ref="C440:C441"/>
    <mergeCell ref="D440:D441"/>
    <mergeCell ref="E440:E441"/>
    <mergeCell ref="F440:F441"/>
    <mergeCell ref="G440:G441"/>
    <mergeCell ref="A360:E360"/>
    <mergeCell ref="B374:B375"/>
    <mergeCell ref="C374:C375"/>
    <mergeCell ref="D374:D375"/>
    <mergeCell ref="B420:B421"/>
    <mergeCell ref="C420:C421"/>
    <mergeCell ref="D420:D421"/>
    <mergeCell ref="A405:E405"/>
    <mergeCell ref="D407:E407"/>
    <mergeCell ref="D408:E408"/>
    <mergeCell ref="D409:E409"/>
    <mergeCell ref="D410:E410"/>
    <mergeCell ref="D411:E411"/>
    <mergeCell ref="D412:E412"/>
    <mergeCell ref="D413:E413"/>
    <mergeCell ref="D414:E414"/>
    <mergeCell ref="D415:E415"/>
  </mergeCells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 Zdeněk Ing.</dc:creator>
  <cp:lastModifiedBy>Ing. Radim Rovner</cp:lastModifiedBy>
  <cp:lastPrinted>2023-07-12T08:59:22Z</cp:lastPrinted>
  <dcterms:created xsi:type="dcterms:W3CDTF">2023-01-30T22:09:51Z</dcterms:created>
  <dcterms:modified xsi:type="dcterms:W3CDTF">2023-09-12T14:30:45Z</dcterms:modified>
</cp:coreProperties>
</file>