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NVIDRIVE\Rizeni\2023\SFZP AIS\FVE\Bohušovice nad Ohří\Výběrové řízení\ZD\"/>
    </mc:Choice>
  </mc:AlternateContent>
  <xr:revisionPtr revIDLastSave="0" documentId="13_ncr:1_{520FE04F-C5E9-4123-9808-E24B99DA8FC3}" xr6:coauthVersionLast="47" xr6:coauthVersionMax="47" xr10:uidLastSave="{00000000-0000-0000-0000-000000000000}"/>
  <bookViews>
    <workbookView xWindow="28680" yWindow="-120" windowWidth="29040" windowHeight="15720" xr2:uid="{ABF7C4F3-0B77-4FDC-A2E6-87DF7E998DC1}"/>
  </bookViews>
  <sheets>
    <sheet name="Suma" sheetId="5" r:id="rId1"/>
    <sheet name="Soupis položek FVE MěÚ" sheetId="1" r:id="rId2"/>
    <sheet name="Soupis položek FVE MŠ" sheetId="3" r:id="rId3"/>
    <sheet name="Soupis položek FVE ZŠ" sheetId="4" r:id="rId4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5" l="1"/>
  <c r="G41" i="5"/>
  <c r="G42" i="5" s="1"/>
  <c r="F41" i="5" l="1"/>
  <c r="F42" i="5" s="1"/>
  <c r="G92" i="4"/>
  <c r="G93" i="4"/>
  <c r="G94" i="4"/>
  <c r="G95" i="4"/>
  <c r="G96" i="4"/>
  <c r="G97" i="4"/>
  <c r="G98" i="4"/>
  <c r="G99" i="4"/>
  <c r="G100" i="4"/>
  <c r="G101" i="4"/>
  <c r="G68" i="4"/>
  <c r="G69" i="4"/>
  <c r="G70" i="4"/>
  <c r="G129" i="4" l="1"/>
  <c r="G128" i="4"/>
  <c r="G127" i="4"/>
  <c r="G126" i="4"/>
  <c r="G125" i="4"/>
  <c r="G124" i="4"/>
  <c r="G123" i="4"/>
  <c r="G122" i="4"/>
  <c r="G121" i="4"/>
  <c r="G120" i="4"/>
  <c r="G119" i="4"/>
  <c r="G115" i="4"/>
  <c r="G114" i="4"/>
  <c r="G113" i="4"/>
  <c r="G112" i="4"/>
  <c r="G108" i="4"/>
  <c r="G107" i="4"/>
  <c r="G106" i="4"/>
  <c r="G105" i="4"/>
  <c r="G123" i="3"/>
  <c r="G122" i="3"/>
  <c r="G121" i="3"/>
  <c r="G120" i="3"/>
  <c r="G119" i="3"/>
  <c r="G118" i="3"/>
  <c r="G117" i="3"/>
  <c r="G116" i="3"/>
  <c r="G115" i="3"/>
  <c r="G114" i="3"/>
  <c r="G113" i="3"/>
  <c r="G109" i="3"/>
  <c r="G108" i="3"/>
  <c r="G107" i="3"/>
  <c r="G106" i="3"/>
  <c r="G105" i="3"/>
  <c r="G104" i="3"/>
  <c r="G100" i="3"/>
  <c r="G99" i="3"/>
  <c r="G98" i="3"/>
  <c r="G97" i="3"/>
  <c r="G96" i="3"/>
  <c r="G95" i="3"/>
  <c r="G131" i="1"/>
  <c r="G125" i="1"/>
  <c r="G128" i="1"/>
  <c r="G129" i="1"/>
  <c r="G130" i="1"/>
  <c r="G132" i="1"/>
  <c r="G127" i="1"/>
  <c r="G126" i="1"/>
  <c r="G124" i="1"/>
  <c r="G123" i="1"/>
  <c r="G122" i="1"/>
  <c r="G133" i="1" s="1"/>
  <c r="G118" i="1"/>
  <c r="G117" i="1"/>
  <c r="G116" i="1"/>
  <c r="G115" i="1"/>
  <c r="G114" i="1"/>
  <c r="G113" i="1"/>
  <c r="G109" i="1"/>
  <c r="G108" i="1"/>
  <c r="G107" i="1"/>
  <c r="G106" i="1"/>
  <c r="G105" i="1"/>
  <c r="G104" i="1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119" i="1" l="1"/>
  <c r="E14" i="5" s="1"/>
  <c r="G14" i="5" s="1"/>
  <c r="F14" i="5" s="1"/>
  <c r="G110" i="1"/>
  <c r="E13" i="5" s="1"/>
  <c r="G13" i="5" s="1"/>
  <c r="F13" i="5" s="1"/>
  <c r="G101" i="1"/>
  <c r="E12" i="5" s="1"/>
  <c r="G12" i="5" s="1"/>
  <c r="F12" i="5" s="1"/>
  <c r="G116" i="4"/>
  <c r="E36" i="5" s="1"/>
  <c r="G36" i="5" s="1"/>
  <c r="F36" i="5" s="1"/>
  <c r="G71" i="4"/>
  <c r="E33" i="5" s="1"/>
  <c r="G33" i="5" s="1"/>
  <c r="F33" i="5" s="1"/>
  <c r="G102" i="4"/>
  <c r="E34" i="5" s="1"/>
  <c r="G34" i="5" s="1"/>
  <c r="F34" i="5" s="1"/>
  <c r="G109" i="4"/>
  <c r="E35" i="5" s="1"/>
  <c r="G35" i="5" s="1"/>
  <c r="F35" i="5" s="1"/>
  <c r="G130" i="4"/>
  <c r="E37" i="5" s="1"/>
  <c r="G110" i="3"/>
  <c r="E25" i="5" s="1"/>
  <c r="G25" i="5" s="1"/>
  <c r="F25" i="5" s="1"/>
  <c r="G124" i="3"/>
  <c r="E26" i="5" s="1"/>
  <c r="G101" i="3"/>
  <c r="E24" i="5" s="1"/>
  <c r="G24" i="5" s="1"/>
  <c r="F24" i="5" s="1"/>
  <c r="G92" i="3"/>
  <c r="E23" i="5" s="1"/>
  <c r="G23" i="5" s="1"/>
  <c r="F23" i="5" s="1"/>
  <c r="G69" i="3"/>
  <c r="E22" i="5" s="1"/>
  <c r="G22" i="5" s="1"/>
  <c r="F22" i="5" s="1"/>
  <c r="E15" i="5"/>
  <c r="G15" i="5" s="1"/>
  <c r="F15" i="5" s="1"/>
  <c r="G26" i="5" l="1"/>
  <c r="G37" i="5"/>
  <c r="F26" i="5" l="1"/>
  <c r="F37" i="5"/>
  <c r="G74" i="1" l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75" i="1" l="1"/>
  <c r="E11" i="5" s="1"/>
  <c r="G11" i="5" s="1"/>
  <c r="F11" i="5" s="1"/>
  <c r="I43" i="4"/>
  <c r="G43" i="4"/>
  <c r="I42" i="4"/>
  <c r="G42" i="4"/>
  <c r="I41" i="4"/>
  <c r="G41" i="4"/>
  <c r="I40" i="4"/>
  <c r="G40" i="4"/>
  <c r="I39" i="4"/>
  <c r="G39" i="4"/>
  <c r="I38" i="4"/>
  <c r="G38" i="4"/>
  <c r="I37" i="4"/>
  <c r="G37" i="4"/>
  <c r="I36" i="4"/>
  <c r="G36" i="4"/>
  <c r="I35" i="4"/>
  <c r="G35" i="4"/>
  <c r="I34" i="4"/>
  <c r="G34" i="4"/>
  <c r="I33" i="4"/>
  <c r="G33" i="4"/>
  <c r="I32" i="4"/>
  <c r="G32" i="4"/>
  <c r="I31" i="4"/>
  <c r="G31" i="4"/>
  <c r="I30" i="4"/>
  <c r="G30" i="4"/>
  <c r="I29" i="4"/>
  <c r="G29" i="4"/>
  <c r="I25" i="4"/>
  <c r="G25" i="4"/>
  <c r="I24" i="4"/>
  <c r="G24" i="4"/>
  <c r="I23" i="4"/>
  <c r="G23" i="4"/>
  <c r="I22" i="4"/>
  <c r="G22" i="4"/>
  <c r="I21" i="4"/>
  <c r="G21" i="4"/>
  <c r="I20" i="4"/>
  <c r="G20" i="4"/>
  <c r="G26" i="4" s="1"/>
  <c r="E31" i="5" s="1"/>
  <c r="G31" i="5" s="1"/>
  <c r="F31" i="5" s="1"/>
  <c r="I16" i="4"/>
  <c r="G16" i="4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G17" i="4" s="1"/>
  <c r="E30" i="5" s="1"/>
  <c r="E38" i="5" l="1"/>
  <c r="G30" i="5"/>
  <c r="G44" i="4"/>
  <c r="E32" i="5" s="1"/>
  <c r="G32" i="5" s="1"/>
  <c r="F32" i="5" s="1"/>
  <c r="I26" i="4"/>
  <c r="I17" i="4"/>
  <c r="I44" i="4"/>
  <c r="I46" i="3"/>
  <c r="G46" i="3"/>
  <c r="I45" i="3"/>
  <c r="G45" i="3"/>
  <c r="I44" i="3"/>
  <c r="G44" i="3"/>
  <c r="I43" i="3"/>
  <c r="G43" i="3"/>
  <c r="I42" i="3"/>
  <c r="G42" i="3"/>
  <c r="I41" i="3"/>
  <c r="G41" i="3"/>
  <c r="I40" i="3"/>
  <c r="G40" i="3"/>
  <c r="I39" i="3"/>
  <c r="G39" i="3"/>
  <c r="I38" i="3"/>
  <c r="G38" i="3"/>
  <c r="I37" i="3"/>
  <c r="G37" i="3"/>
  <c r="I36" i="3"/>
  <c r="G36" i="3"/>
  <c r="I35" i="3"/>
  <c r="G35" i="3"/>
  <c r="I34" i="3"/>
  <c r="G34" i="3"/>
  <c r="I33" i="3"/>
  <c r="G33" i="3"/>
  <c r="I32" i="3"/>
  <c r="G32" i="3"/>
  <c r="I31" i="3"/>
  <c r="I47" i="3" s="1"/>
  <c r="G31" i="3"/>
  <c r="I27" i="3"/>
  <c r="G27" i="3"/>
  <c r="I26" i="3"/>
  <c r="G26" i="3"/>
  <c r="I25" i="3"/>
  <c r="G25" i="3"/>
  <c r="I24" i="3"/>
  <c r="G24" i="3"/>
  <c r="I23" i="3"/>
  <c r="G23" i="3"/>
  <c r="I22" i="3"/>
  <c r="G22" i="3"/>
  <c r="I21" i="3"/>
  <c r="G21" i="3"/>
  <c r="I17" i="3"/>
  <c r="G17" i="3"/>
  <c r="I16" i="3"/>
  <c r="G16" i="3"/>
  <c r="I15" i="3"/>
  <c r="G15" i="3"/>
  <c r="I14" i="3"/>
  <c r="G14" i="3"/>
  <c r="I13" i="3"/>
  <c r="G13" i="3"/>
  <c r="I12" i="3"/>
  <c r="G12" i="3"/>
  <c r="I11" i="3"/>
  <c r="G11" i="3"/>
  <c r="I10" i="3"/>
  <c r="G10" i="3"/>
  <c r="I9" i="3"/>
  <c r="G9" i="3"/>
  <c r="I8" i="3"/>
  <c r="G8" i="3"/>
  <c r="F30" i="5" l="1"/>
  <c r="F38" i="5" s="1"/>
  <c r="G38" i="5"/>
  <c r="G47" i="3"/>
  <c r="E21" i="5" s="1"/>
  <c r="G21" i="5" s="1"/>
  <c r="F21" i="5" s="1"/>
  <c r="I18" i="3"/>
  <c r="I28" i="3"/>
  <c r="G18" i="3"/>
  <c r="E19" i="5" s="1"/>
  <c r="G28" i="3"/>
  <c r="E20" i="5" s="1"/>
  <c r="G20" i="5" s="1"/>
  <c r="F20" i="5" s="1"/>
  <c r="G16" i="1"/>
  <c r="G8" i="1"/>
  <c r="I50" i="1"/>
  <c r="G50" i="1"/>
  <c r="I49" i="1"/>
  <c r="G49" i="1"/>
  <c r="I48" i="1"/>
  <c r="G48" i="1"/>
  <c r="I47" i="1"/>
  <c r="G47" i="1"/>
  <c r="I46" i="1"/>
  <c r="G46" i="1"/>
  <c r="I45" i="1"/>
  <c r="G45" i="1"/>
  <c r="I44" i="1"/>
  <c r="G44" i="1"/>
  <c r="I43" i="1"/>
  <c r="G43" i="1"/>
  <c r="I42" i="1"/>
  <c r="G42" i="1"/>
  <c r="I41" i="1"/>
  <c r="G41" i="1"/>
  <c r="I40" i="1"/>
  <c r="G40" i="1"/>
  <c r="I39" i="1"/>
  <c r="G39" i="1"/>
  <c r="I38" i="1"/>
  <c r="G38" i="1"/>
  <c r="I37" i="1"/>
  <c r="G37" i="1"/>
  <c r="I36" i="1"/>
  <c r="G36" i="1"/>
  <c r="I35" i="1"/>
  <c r="G35" i="1"/>
  <c r="I34" i="1"/>
  <c r="G34" i="1"/>
  <c r="I33" i="1"/>
  <c r="G33" i="1"/>
  <c r="I29" i="1"/>
  <c r="G29" i="1"/>
  <c r="I28" i="1"/>
  <c r="G28" i="1"/>
  <c r="I27" i="1"/>
  <c r="G27" i="1"/>
  <c r="I26" i="1"/>
  <c r="G26" i="1"/>
  <c r="I25" i="1"/>
  <c r="G25" i="1"/>
  <c r="I24" i="1"/>
  <c r="G24" i="1"/>
  <c r="I23" i="1"/>
  <c r="G23" i="1"/>
  <c r="I22" i="1"/>
  <c r="G22" i="1"/>
  <c r="I18" i="1"/>
  <c r="G18" i="1"/>
  <c r="I17" i="1"/>
  <c r="G17" i="1"/>
  <c r="I16" i="1"/>
  <c r="I15" i="1"/>
  <c r="G15" i="1"/>
  <c r="I14" i="1"/>
  <c r="G14" i="1"/>
  <c r="I13" i="1"/>
  <c r="G13" i="1"/>
  <c r="I12" i="1"/>
  <c r="G12" i="1"/>
  <c r="I11" i="1"/>
  <c r="G11" i="1"/>
  <c r="I10" i="1"/>
  <c r="G10" i="1"/>
  <c r="I9" i="1"/>
  <c r="G9" i="1"/>
  <c r="I8" i="1"/>
  <c r="E27" i="5" l="1"/>
  <c r="G19" i="5"/>
  <c r="G30" i="1"/>
  <c r="E9" i="5" s="1"/>
  <c r="G9" i="5" s="1"/>
  <c r="F9" i="5" s="1"/>
  <c r="G51" i="1"/>
  <c r="E10" i="5" s="1"/>
  <c r="G10" i="5" s="1"/>
  <c r="F10" i="5" s="1"/>
  <c r="G19" i="1"/>
  <c r="E8" i="5" s="1"/>
  <c r="I19" i="1"/>
  <c r="I30" i="1"/>
  <c r="I51" i="1"/>
  <c r="F19" i="5" l="1"/>
  <c r="F27" i="5" s="1"/>
  <c r="G27" i="5"/>
  <c r="E16" i="5"/>
  <c r="E44" i="5" s="1"/>
  <c r="G8" i="5"/>
  <c r="F8" i="5" l="1"/>
  <c r="F16" i="5" s="1"/>
  <c r="F44" i="5" s="1"/>
  <c r="G16" i="5"/>
  <c r="G44" i="5" s="1"/>
</calcChain>
</file>

<file path=xl/sharedStrings.xml><?xml version="1.0" encoding="utf-8"?>
<sst xmlns="http://schemas.openxmlformats.org/spreadsheetml/2006/main" count="1148" uniqueCount="176">
  <si>
    <t>číslo akce:</t>
  </si>
  <si>
    <t xml:space="preserve">název akce: </t>
  </si>
  <si>
    <t>FVE 114,38 kW – Obec Bohušovice nad Ohří</t>
  </si>
  <si>
    <t xml:space="preserve">objekt: </t>
  </si>
  <si>
    <t>p.č.</t>
  </si>
  <si>
    <t>popis položky</t>
  </si>
  <si>
    <t>mj.</t>
  </si>
  <si>
    <t>množství</t>
  </si>
  <si>
    <t>cena celkem</t>
  </si>
  <si>
    <t>Nh/mj.</t>
  </si>
  <si>
    <t>Nh celkem</t>
  </si>
  <si>
    <t>VKP</t>
  </si>
  <si>
    <t>kap.</t>
  </si>
  <si>
    <t>fotovoltaický panel 550Wp</t>
  </si>
  <si>
    <t>ks</t>
  </si>
  <si>
    <t>*</t>
  </si>
  <si>
    <t>DE</t>
  </si>
  <si>
    <t>střídač hybridní FVE 25kW</t>
  </si>
  <si>
    <t>střídač hybridní FVE 20kW</t>
  </si>
  <si>
    <t>konstrukce FV panelů dle PD</t>
  </si>
  <si>
    <t>kpl</t>
  </si>
  <si>
    <t>úprava rozvaděče RE v.č. 10</t>
  </si>
  <si>
    <t>rozvaděč RH-FVE v.č. 11</t>
  </si>
  <si>
    <t>rozvaděč R-FVE-DC v.č. 11</t>
  </si>
  <si>
    <t>optimizér s bezpečnostní funkcí STOP</t>
  </si>
  <si>
    <t>přístupový bod pro optimizéry</t>
  </si>
  <si>
    <t>bateriový blok FVE 25.3 kWh</t>
  </si>
  <si>
    <t>bateriový blok 23 kWh</t>
  </si>
  <si>
    <t>součet</t>
  </si>
  <si>
    <t>kab žlab plný FeZn 50x125x0.75 s víkem vč.kostruk</t>
  </si>
  <si>
    <t>m</t>
  </si>
  <si>
    <t>ME</t>
  </si>
  <si>
    <t>kab žlab plný FeZn 50x62x0.75 s víkem vč.konstruk</t>
  </si>
  <si>
    <t>vodič CYA 16 zel.žl. /H07V-K/</t>
  </si>
  <si>
    <t>kabel CYKY 2x1,5</t>
  </si>
  <si>
    <t>kabel FlexSol 6mm2</t>
  </si>
  <si>
    <t>kabel CYKY 2x6</t>
  </si>
  <si>
    <t>kabel 1kV CYKY 4x25</t>
  </si>
  <si>
    <t>kabel CYKY 5x10</t>
  </si>
  <si>
    <t>montáž fotovoltaického panelu</t>
  </si>
  <si>
    <t>CE</t>
  </si>
  <si>
    <t>montáž střídače do 25kWp vč. zapojení</t>
  </si>
  <si>
    <t>montáž konstrukcí FV panelů</t>
  </si>
  <si>
    <t>úprava rozvaděče RE</t>
  </si>
  <si>
    <t>rozvodnice/elektrozařízení do hmotnosti 50kg</t>
  </si>
  <si>
    <t>skříň litinová, Al nebo plast do hmotnosti 10kg</t>
  </si>
  <si>
    <t>montáž optimizéru</t>
  </si>
  <si>
    <t>montáž přístupového bodu optimizérů</t>
  </si>
  <si>
    <t>kabelový žlab MARS 125/50 úplný</t>
  </si>
  <si>
    <t>kabelový žlab MARS 65/50 úplný</t>
  </si>
  <si>
    <t>vodič Cu(-CY,CYA) pevně uložený do 1x35</t>
  </si>
  <si>
    <t>kabel(-CYKY) pevně uložený do 3x6/4x4/7x2,5</t>
  </si>
  <si>
    <t>kabel Cu(-1kV CYKY) pevně uložený do 3x35/4x25</t>
  </si>
  <si>
    <t>kabel(-CYKY) pevně ulož.do 5x10/12x4/19x2,5/24x1,5</t>
  </si>
  <si>
    <t>bateriový blok 25.3 kWh zapojení</t>
  </si>
  <si>
    <t>bateriový blok 23 kWh zapojení</t>
  </si>
  <si>
    <t>prořez</t>
  </si>
  <si>
    <t>PPV pro elektromontáže</t>
  </si>
  <si>
    <t>zařízení staveniště</t>
  </si>
  <si>
    <t>kompletační činnost</t>
  </si>
  <si>
    <t>komplexní zkoušky</t>
  </si>
  <si>
    <t xml:space="preserve">cena/mj.    </t>
  </si>
  <si>
    <t>suma</t>
  </si>
  <si>
    <t>A. Dodávky zařízení</t>
  </si>
  <si>
    <t>C. Elektromontáže</t>
  </si>
  <si>
    <t>B. Materiál elektromontážní</t>
  </si>
  <si>
    <t>Soupis položek FVE MěÚ</t>
  </si>
  <si>
    <t xml:space="preserve">Krycí list FVE </t>
  </si>
  <si>
    <t>Soupis položek FVE MŠ</t>
  </si>
  <si>
    <t>střídač hybridní FVE 25kWp</t>
  </si>
  <si>
    <t>úprava rozvaděče RH v.č. 09</t>
  </si>
  <si>
    <t>rozvaděč RH-FVE v.č. 10</t>
  </si>
  <si>
    <t>rozvaděč R-FVE-AC v.č. 11,12</t>
  </si>
  <si>
    <t>rozvaděč R-FVE-DC v.č. 13,14</t>
  </si>
  <si>
    <t>úprava rozvaděče RH</t>
  </si>
  <si>
    <t>Soupis položek FVE ZŠ</t>
  </si>
  <si>
    <t>střídac FVE 10kWp</t>
  </si>
  <si>
    <t>úprava rozvaděče RE v.č. 09</t>
  </si>
  <si>
    <t>kabel CYKY 5x6</t>
  </si>
  <si>
    <t>montáž střídače do 15kWp vč. zapojení</t>
  </si>
  <si>
    <t>kabel(-CYKY) pevně uložený do 5x6/7x4/12x1,5</t>
  </si>
  <si>
    <t>MěÚ, MŠ a ZŠ</t>
  </si>
  <si>
    <t>D. LPS materiál</t>
  </si>
  <si>
    <t>distanční vzpěra DEHN 106228/1000</t>
  </si>
  <si>
    <t>drát D10 AlMgSi0.5 stáčený</t>
  </si>
  <si>
    <t>drát D10 FeZn</t>
  </si>
  <si>
    <t>drát D8 AlMgSi0.5 stáčený</t>
  </si>
  <si>
    <t>držák jímací tyče TREMIS V545/PB19/&lt;3,0m</t>
  </si>
  <si>
    <t>držák jímací tyče V2A 1259/2,0</t>
  </si>
  <si>
    <t>držák zemního přívodu 274260</t>
  </si>
  <si>
    <t>jímací tyč 103231, 2,5mc/M16</t>
  </si>
  <si>
    <t>krabice 182x180x90/IP66</t>
  </si>
  <si>
    <t>pásovina 30x4 FeZn</t>
  </si>
  <si>
    <t>podpěra vedení 253030 grip</t>
  </si>
  <si>
    <t>podpěra vedení PRÖPSTER 110080 NC/volný</t>
  </si>
  <si>
    <t>podpěra vedení PRÖPSTER 111019 RO UNI niro</t>
  </si>
  <si>
    <t>přípojnice EPS1 uzemňovací</t>
  </si>
  <si>
    <t>svorka 314310 křížová</t>
  </si>
  <si>
    <t>svorka 319229 s příložkou nerez</t>
  </si>
  <si>
    <t>svorka D16/8 Al zkušební</t>
  </si>
  <si>
    <t>svorka jímací tyče DEHN 392050</t>
  </si>
  <si>
    <t>svorka ST FeZn okapový svod D80-D120</t>
  </si>
  <si>
    <t>štítek zkušební svorky DEHN č.1</t>
  </si>
  <si>
    <t>zemní přívod DEHN 480020, 2,0m</t>
  </si>
  <si>
    <t>montáž</t>
  </si>
  <si>
    <t>dlažba betonová zámková pokládka</t>
  </si>
  <si>
    <t>dlažba betonová zámková vytrhání</t>
  </si>
  <si>
    <t>hloubení rýhy ručně 35x90</t>
  </si>
  <si>
    <t>zához rýhy ručně 35x90cm</t>
  </si>
  <si>
    <t xml:space="preserve">A. </t>
  </si>
  <si>
    <t>Dodávky zařízení</t>
  </si>
  <si>
    <t xml:space="preserve">B. </t>
  </si>
  <si>
    <t>Materiál elektromontážní</t>
  </si>
  <si>
    <t>Elektromontáže</t>
  </si>
  <si>
    <t xml:space="preserve">C. </t>
  </si>
  <si>
    <t>cena bez DPH</t>
  </si>
  <si>
    <t>DPH</t>
  </si>
  <si>
    <t>cena s DPH</t>
  </si>
  <si>
    <t xml:space="preserve">D. </t>
  </si>
  <si>
    <t>LPS materiál</t>
  </si>
  <si>
    <t>E. LPS montáž</t>
  </si>
  <si>
    <t>LPS montáž</t>
  </si>
  <si>
    <t>E.</t>
  </si>
  <si>
    <t>Silnoproud materiál</t>
  </si>
  <si>
    <t>F. Silnoproud materiál</t>
  </si>
  <si>
    <t>rozvodnice KAEDRA 01M/1x1, IP65/N</t>
  </si>
  <si>
    <t>rozvodnice KAEDRA 04M/1x4, IP65/N</t>
  </si>
  <si>
    <t>svodič přep. SALTEK FLP-12,5 V/3</t>
  </si>
  <si>
    <t>svodič přep. SALTEK FLP-B+C MAXI V/3</t>
  </si>
  <si>
    <t>svodič přep. SALTEK HX-090 N50 F/F</t>
  </si>
  <si>
    <t>vodič H07V-K CYA25 žlutozelený</t>
  </si>
  <si>
    <t>G. Silnoproud montáž</t>
  </si>
  <si>
    <t>H. Ostatní náklady</t>
  </si>
  <si>
    <t>doprava a přesun dodávek</t>
  </si>
  <si>
    <t>podružný materiál</t>
  </si>
  <si>
    <t>soubor</t>
  </si>
  <si>
    <t>doprava a přesun materiálu</t>
  </si>
  <si>
    <t>územní vlivy</t>
  </si>
  <si>
    <t>dokumentace provedení stavby</t>
  </si>
  <si>
    <t xml:space="preserve">F. </t>
  </si>
  <si>
    <t xml:space="preserve">G. </t>
  </si>
  <si>
    <t>Silnoproud montáž</t>
  </si>
  <si>
    <t xml:space="preserve">H. </t>
  </si>
  <si>
    <t>Ostatní náklady</t>
  </si>
  <si>
    <t xml:space="preserve">revize </t>
  </si>
  <si>
    <t>distanční vzpěra 106228/1000</t>
  </si>
  <si>
    <t>držák jímací tyče V545/PB19/&lt;3,0m</t>
  </si>
  <si>
    <t>jímací tyč JR2,5, 2,5mc/M16</t>
  </si>
  <si>
    <t>podložka pod podstavec V540/PB19</t>
  </si>
  <si>
    <t>podpěra vedení Niro-Clip 110080</t>
  </si>
  <si>
    <t>podpěra vedení Niro-Clip 1117301</t>
  </si>
  <si>
    <t>svorka FeZn okapová</t>
  </si>
  <si>
    <t>svorka jímací tyče OJ</t>
  </si>
  <si>
    <t>svorka SR3b+1N nerez, páska/drát mezideska</t>
  </si>
  <si>
    <t>svorka ST4 FeZn potrubí D35-D47</t>
  </si>
  <si>
    <t>zemní přívod 480019, 1,75m</t>
  </si>
  <si>
    <t>svodič přep. SALTEK FLP-12,5 V/4</t>
  </si>
  <si>
    <t>svodič přep. SALTEK FX-090F75T F/F</t>
  </si>
  <si>
    <t>jímací sada 912068, 3,5m/20</t>
  </si>
  <si>
    <t>podpěra vedení 110080 NC/volný</t>
  </si>
  <si>
    <t>podpěra vedení 111019 RO UNI niro</t>
  </si>
  <si>
    <t>podpěra vedení 204949 grip</t>
  </si>
  <si>
    <t>svorka 319229 nerez s příložkou</t>
  </si>
  <si>
    <t>svorka jímací tyče 392050</t>
  </si>
  <si>
    <t>štítek zkušební svorky č.1-8</t>
  </si>
  <si>
    <t>trubka D25</t>
  </si>
  <si>
    <t>tyčový zemnič FeZn křížový ZT2,0K</t>
  </si>
  <si>
    <t>zemní přívod 480020, 2,0m</t>
  </si>
  <si>
    <t>1.</t>
  </si>
  <si>
    <t>Měřidlo vč. instalace v OM VO Husovo náměstí 42 - Smart Meter (průběhové měření se záznamem)</t>
  </si>
  <si>
    <t>OM VO Husovo náměstí 42</t>
  </si>
  <si>
    <t>Suma celkem</t>
  </si>
  <si>
    <t>FVE 49,5 kW Městský úřad, akumulace 48,3 kWh</t>
  </si>
  <si>
    <t>FVE 48,95 kWp MŠ</t>
  </si>
  <si>
    <t>FVE 14,3 kWp ZŠ</t>
  </si>
  <si>
    <t>vyplňovat pouze podbarvené buňky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</si>
</sst>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#"/>
    <numFmt numFmtId="165" formatCode="0.000;0.000;"/>
    <numFmt numFmtId="166" formatCode="0.00;0.00;"/>
    <numFmt numFmtId="167" formatCode="#\ ###\ ##0;#\ ###\ ##0;"/>
    <numFmt numFmtId="168" formatCode="##\ ###\ ##0;##\ ###\ ##0;"/>
    <numFmt numFmtId="169" formatCode="#,##0.00\ &quot;Kč&quot;"/>
    <numFmt numFmtId="170" formatCode="#,##0.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6"/>
      <color theme="1"/>
      <name val="Times New Roman CE"/>
      <charset val="238"/>
    </font>
    <font>
      <sz val="12"/>
      <color theme="1"/>
      <name val="Times New Roman CE"/>
      <charset val="238"/>
    </font>
    <font>
      <b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8"/>
      <color theme="1"/>
      <name val="Times New Roman CE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9C65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2" fillId="4" borderId="0" applyNumberFormat="0" applyBorder="0" applyAlignment="0" applyProtection="0"/>
  </cellStyleXfs>
  <cellXfs count="13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2" fontId="5" fillId="3" borderId="1" xfId="0" applyNumberFormat="1" applyFont="1" applyFill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  <xf numFmtId="0" fontId="5" fillId="3" borderId="1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/>
    <xf numFmtId="49" fontId="1" fillId="0" borderId="1" xfId="0" applyNumberFormat="1" applyFont="1" applyBorder="1"/>
    <xf numFmtId="165" fontId="1" fillId="0" borderId="1" xfId="0" applyNumberFormat="1" applyFont="1" applyBorder="1"/>
    <xf numFmtId="166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2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quotePrefix="1" applyFont="1"/>
    <xf numFmtId="2" fontId="3" fillId="0" borderId="0" xfId="0" applyNumberFormat="1" applyFont="1"/>
    <xf numFmtId="167" fontId="3" fillId="0" borderId="0" xfId="0" applyNumberFormat="1" applyFont="1"/>
    <xf numFmtId="168" fontId="3" fillId="0" borderId="0" xfId="0" applyNumberFormat="1" applyFont="1"/>
    <xf numFmtId="168" fontId="1" fillId="0" borderId="0" xfId="0" applyNumberFormat="1" applyFont="1"/>
    <xf numFmtId="167" fontId="1" fillId="0" borderId="0" xfId="0" applyNumberFormat="1" applyFont="1"/>
    <xf numFmtId="49" fontId="5" fillId="3" borderId="1" xfId="0" applyNumberFormat="1" applyFont="1" applyFill="1" applyBorder="1" applyAlignment="1">
      <alignment horizontal="center"/>
    </xf>
    <xf numFmtId="3" fontId="1" fillId="0" borderId="1" xfId="0" applyNumberFormat="1" applyFont="1" applyBorder="1"/>
    <xf numFmtId="0" fontId="5" fillId="3" borderId="1" xfId="0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66" fontId="5" fillId="3" borderId="1" xfId="0" applyNumberFormat="1" applyFont="1" applyFill="1" applyBorder="1" applyAlignment="1">
      <alignment horizontal="center" vertical="center"/>
    </xf>
    <xf numFmtId="169" fontId="1" fillId="0" borderId="1" xfId="0" applyNumberFormat="1" applyFont="1" applyBorder="1"/>
    <xf numFmtId="169" fontId="5" fillId="3" borderId="1" xfId="0" applyNumberFormat="1" applyFont="1" applyFill="1" applyBorder="1"/>
    <xf numFmtId="170" fontId="1" fillId="0" borderId="1" xfId="0" applyNumberFormat="1" applyFont="1" applyBorder="1"/>
    <xf numFmtId="170" fontId="5" fillId="3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7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/>
    </xf>
    <xf numFmtId="166" fontId="11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horizontal="center"/>
    </xf>
    <xf numFmtId="3" fontId="7" fillId="0" borderId="1" xfId="0" applyNumberFormat="1" applyFont="1" applyBorder="1"/>
    <xf numFmtId="169" fontId="7" fillId="0" borderId="1" xfId="0" applyNumberFormat="1" applyFont="1" applyBorder="1"/>
    <xf numFmtId="165" fontId="7" fillId="0" borderId="1" xfId="0" applyNumberFormat="1" applyFont="1" applyBorder="1"/>
    <xf numFmtId="166" fontId="7" fillId="0" borderId="1" xfId="0" applyNumberFormat="1" applyFont="1" applyBorder="1"/>
    <xf numFmtId="0" fontId="11" fillId="0" borderId="0" xfId="0" applyFont="1"/>
    <xf numFmtId="49" fontId="11" fillId="3" borderId="1" xfId="0" applyNumberFormat="1" applyFont="1" applyFill="1" applyBorder="1" applyAlignment="1">
      <alignment horizontal="center"/>
    </xf>
    <xf numFmtId="2" fontId="11" fillId="3" borderId="1" xfId="0" applyNumberFormat="1" applyFont="1" applyFill="1" applyBorder="1"/>
    <xf numFmtId="169" fontId="11" fillId="3" borderId="1" xfId="0" applyNumberFormat="1" applyFont="1" applyFill="1" applyBorder="1"/>
    <xf numFmtId="165" fontId="11" fillId="3" borderId="1" xfId="0" applyNumberFormat="1" applyFont="1" applyFill="1" applyBorder="1"/>
    <xf numFmtId="166" fontId="11" fillId="3" borderId="1" xfId="0" applyNumberFormat="1" applyFont="1" applyFill="1" applyBorder="1"/>
    <xf numFmtId="0" fontId="7" fillId="0" borderId="11" xfId="0" applyFont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2" fontId="11" fillId="3" borderId="12" xfId="0" applyNumberFormat="1" applyFont="1" applyFill="1" applyBorder="1"/>
    <xf numFmtId="169" fontId="11" fillId="3" borderId="12" xfId="0" applyNumberFormat="1" applyFont="1" applyFill="1" applyBorder="1"/>
    <xf numFmtId="170" fontId="11" fillId="3" borderId="12" xfId="0" applyNumberFormat="1" applyFont="1" applyFill="1" applyBorder="1"/>
    <xf numFmtId="0" fontId="7" fillId="0" borderId="0" xfId="0" applyFont="1" applyAlignment="1">
      <alignment horizontal="center"/>
    </xf>
    <xf numFmtId="169" fontId="3" fillId="0" borderId="1" xfId="0" applyNumberFormat="1" applyFont="1" applyBorder="1" applyAlignment="1">
      <alignment vertical="center"/>
    </xf>
    <xf numFmtId="0" fontId="1" fillId="0" borderId="1" xfId="0" applyFont="1" applyBorder="1"/>
    <xf numFmtId="0" fontId="4" fillId="0" borderId="0" xfId="0" applyFont="1" applyAlignment="1">
      <alignment vertical="center"/>
    </xf>
    <xf numFmtId="0" fontId="5" fillId="3" borderId="12" xfId="0" applyFont="1" applyFill="1" applyBorder="1" applyAlignment="1">
      <alignment horizontal="center"/>
    </xf>
    <xf numFmtId="2" fontId="5" fillId="3" borderId="12" xfId="0" applyNumberFormat="1" applyFont="1" applyFill="1" applyBorder="1" applyAlignment="1">
      <alignment horizontal="center" vertical="center"/>
    </xf>
    <xf numFmtId="169" fontId="5" fillId="3" borderId="1" xfId="0" applyNumberFormat="1" applyFont="1" applyFill="1" applyBorder="1" applyAlignment="1">
      <alignment horizontal="right" vertical="center"/>
    </xf>
    <xf numFmtId="169" fontId="4" fillId="3" borderId="1" xfId="0" applyNumberFormat="1" applyFont="1" applyFill="1" applyBorder="1" applyAlignment="1">
      <alignment horizontal="right" vertical="center"/>
    </xf>
    <xf numFmtId="169" fontId="1" fillId="5" borderId="1" xfId="0" applyNumberFormat="1" applyFont="1" applyFill="1" applyBorder="1"/>
    <xf numFmtId="169" fontId="7" fillId="5" borderId="1" xfId="0" applyNumberFormat="1" applyFont="1" applyFill="1" applyBorder="1"/>
    <xf numFmtId="169" fontId="3" fillId="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5" borderId="17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49" fontId="4" fillId="3" borderId="17" xfId="0" applyNumberFormat="1" applyFont="1" applyFill="1" applyBorder="1" applyAlignment="1">
      <alignment horizontal="left"/>
    </xf>
    <xf numFmtId="49" fontId="4" fillId="3" borderId="15" xfId="0" applyNumberFormat="1" applyFont="1" applyFill="1" applyBorder="1" applyAlignment="1">
      <alignment horizontal="left"/>
    </xf>
    <xf numFmtId="49" fontId="4" fillId="3" borderId="1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  <xf numFmtId="0" fontId="5" fillId="3" borderId="12" xfId="0" applyFont="1" applyFill="1" applyBorder="1" applyAlignment="1">
      <alignment horizontal="center"/>
    </xf>
    <xf numFmtId="49" fontId="5" fillId="3" borderId="17" xfId="0" applyNumberFormat="1" applyFont="1" applyFill="1" applyBorder="1" applyAlignment="1">
      <alignment horizontal="left"/>
    </xf>
    <xf numFmtId="49" fontId="5" fillId="3" borderId="15" xfId="0" applyNumberFormat="1" applyFont="1" applyFill="1" applyBorder="1" applyAlignment="1">
      <alignment horizontal="left"/>
    </xf>
    <xf numFmtId="49" fontId="5" fillId="3" borderId="1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3" fillId="0" borderId="22" xfId="0" quotePrefix="1" applyFont="1" applyBorder="1" applyAlignment="1">
      <alignment horizontal="left" vertical="center"/>
    </xf>
    <xf numFmtId="0" fontId="3" fillId="0" borderId="23" xfId="0" quotePrefix="1" applyFont="1" applyBorder="1" applyAlignment="1">
      <alignment horizontal="left" vertical="center"/>
    </xf>
    <xf numFmtId="0" fontId="4" fillId="0" borderId="24" xfId="0" quotePrefix="1" applyFont="1" applyBorder="1" applyAlignment="1">
      <alignment horizontal="center" vertical="center"/>
    </xf>
    <xf numFmtId="0" fontId="4" fillId="0" borderId="25" xfId="0" quotePrefix="1" applyFont="1" applyBorder="1" applyAlignment="1">
      <alignment horizontal="center" vertical="center"/>
    </xf>
    <xf numFmtId="0" fontId="4" fillId="0" borderId="26" xfId="0" quotePrefix="1" applyFont="1" applyBorder="1" applyAlignment="1">
      <alignment horizontal="center" vertical="center"/>
    </xf>
    <xf numFmtId="0" fontId="4" fillId="0" borderId="18" xfId="0" quotePrefix="1" applyFont="1" applyBorder="1" applyAlignment="1">
      <alignment horizontal="center"/>
    </xf>
    <xf numFmtId="0" fontId="4" fillId="0" borderId="13" xfId="0" quotePrefix="1" applyFont="1" applyBorder="1" applyAlignment="1">
      <alignment horizontal="center"/>
    </xf>
    <xf numFmtId="0" fontId="4" fillId="0" borderId="14" xfId="0" quotePrefix="1" applyFont="1" applyBorder="1" applyAlignment="1">
      <alignment horizontal="center"/>
    </xf>
    <xf numFmtId="0" fontId="4" fillId="0" borderId="17" xfId="0" quotePrefix="1" applyFont="1" applyBorder="1" applyAlignment="1">
      <alignment horizontal="center"/>
    </xf>
    <xf numFmtId="0" fontId="4" fillId="0" borderId="15" xfId="0" quotePrefix="1" applyFont="1" applyBorder="1" applyAlignment="1">
      <alignment horizontal="center"/>
    </xf>
    <xf numFmtId="0" fontId="4" fillId="0" borderId="16" xfId="0" quotePrefix="1" applyFont="1" applyBorder="1" applyAlignment="1">
      <alignment horizontal="center"/>
    </xf>
    <xf numFmtId="0" fontId="4" fillId="0" borderId="19" xfId="0" quotePrefix="1" applyFont="1" applyBorder="1" applyAlignment="1">
      <alignment horizontal="center"/>
    </xf>
    <xf numFmtId="0" fontId="4" fillId="0" borderId="20" xfId="0" quotePrefix="1" applyFont="1" applyBorder="1" applyAlignment="1">
      <alignment horizontal="center"/>
    </xf>
    <xf numFmtId="0" fontId="4" fillId="0" borderId="21" xfId="0" quotePrefix="1" applyFont="1" applyBorder="1" applyAlignment="1">
      <alignment horizontal="center"/>
    </xf>
    <xf numFmtId="0" fontId="3" fillId="0" borderId="3" xfId="0" quotePrefix="1" applyFont="1" applyBorder="1" applyAlignment="1">
      <alignment horizontal="left"/>
    </xf>
    <xf numFmtId="0" fontId="3" fillId="0" borderId="4" xfId="0" quotePrefix="1" applyFont="1" applyBorder="1" applyAlignment="1">
      <alignment horizontal="left"/>
    </xf>
    <xf numFmtId="0" fontId="3" fillId="0" borderId="6" xfId="0" quotePrefix="1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0" fontId="3" fillId="0" borderId="8" xfId="0" quotePrefix="1" applyFont="1" applyBorder="1" applyAlignment="1">
      <alignment horizontal="left"/>
    </xf>
    <xf numFmtId="0" fontId="3" fillId="0" borderId="9" xfId="0" quotePrefix="1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9" xfId="0" quotePrefix="1" applyFont="1" applyBorder="1" applyAlignment="1">
      <alignment horizontal="center"/>
    </xf>
    <xf numFmtId="0" fontId="4" fillId="0" borderId="10" xfId="0" quotePrefix="1" applyFont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4" fillId="0" borderId="4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9" fillId="0" borderId="8" xfId="0" quotePrefix="1" applyFont="1" applyBorder="1" applyAlignment="1">
      <alignment horizontal="left"/>
    </xf>
    <xf numFmtId="0" fontId="9" fillId="0" borderId="9" xfId="0" quotePrefix="1" applyFont="1" applyBorder="1" applyAlignment="1">
      <alignment horizontal="left"/>
    </xf>
    <xf numFmtId="0" fontId="10" fillId="0" borderId="9" xfId="0" quotePrefix="1" applyFont="1" applyBorder="1" applyAlignment="1">
      <alignment horizontal="center"/>
    </xf>
    <xf numFmtId="0" fontId="10" fillId="0" borderId="10" xfId="0" quotePrefix="1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horizontal="left"/>
    </xf>
    <xf numFmtId="0" fontId="9" fillId="0" borderId="4" xfId="0" quotePrefix="1" applyFont="1" applyBorder="1" applyAlignment="1">
      <alignment horizontal="left"/>
    </xf>
    <xf numFmtId="0" fontId="10" fillId="0" borderId="4" xfId="0" quotePrefix="1" applyFont="1" applyBorder="1" applyAlignment="1">
      <alignment horizontal="center"/>
    </xf>
    <xf numFmtId="0" fontId="10" fillId="0" borderId="5" xfId="0" quotePrefix="1" applyFont="1" applyBorder="1" applyAlignment="1">
      <alignment horizontal="center"/>
    </xf>
    <xf numFmtId="0" fontId="9" fillId="0" borderId="6" xfId="0" quotePrefix="1" applyFont="1" applyBorder="1" applyAlignment="1">
      <alignment horizontal="left"/>
    </xf>
    <xf numFmtId="0" fontId="9" fillId="0" borderId="1" xfId="0" quotePrefix="1" applyFont="1" applyBorder="1" applyAlignment="1">
      <alignment horizontal="left"/>
    </xf>
    <xf numFmtId="0" fontId="10" fillId="0" borderId="1" xfId="0" quotePrefix="1" applyFont="1" applyBorder="1" applyAlignment="1">
      <alignment horizontal="center"/>
    </xf>
    <xf numFmtId="0" fontId="10" fillId="0" borderId="7" xfId="0" quotePrefix="1" applyFont="1" applyBorder="1" applyAlignment="1">
      <alignment horizontal="center"/>
    </xf>
    <xf numFmtId="0" fontId="11" fillId="3" borderId="1" xfId="0" applyFont="1" applyFill="1" applyBorder="1" applyAlignment="1">
      <alignment horizontal="left"/>
    </xf>
    <xf numFmtId="0" fontId="11" fillId="3" borderId="12" xfId="0" applyFont="1" applyFill="1" applyBorder="1" applyAlignment="1">
      <alignment horizontal="left"/>
    </xf>
    <xf numFmtId="0" fontId="9" fillId="0" borderId="0" xfId="0" quotePrefix="1" applyFont="1" applyAlignment="1">
      <alignment horizontal="center"/>
    </xf>
    <xf numFmtId="0" fontId="10" fillId="0" borderId="1" xfId="0" applyFont="1" applyBorder="1" applyAlignment="1">
      <alignment horizontal="left" vertical="center"/>
    </xf>
    <xf numFmtId="49" fontId="11" fillId="3" borderId="1" xfId="0" applyNumberFormat="1" applyFont="1" applyFill="1" applyBorder="1" applyAlignment="1">
      <alignment horizontal="left"/>
    </xf>
    <xf numFmtId="0" fontId="1" fillId="6" borderId="15" xfId="0" applyFont="1" applyFill="1" applyBorder="1" applyAlignment="1">
      <alignment horizontal="left" wrapText="1"/>
    </xf>
    <xf numFmtId="0" fontId="1" fillId="6" borderId="11" xfId="0" applyFont="1" applyFill="1" applyBorder="1" applyAlignment="1">
      <alignment horizontal="left" wrapText="1"/>
    </xf>
  </cellXfs>
  <cellStyles count="2">
    <cellStyle name="Neutrální 2" xfId="1" xr:uid="{01304615-7FC0-45FF-AFD9-86CC68CFC613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7FDC5-4D5A-436E-B3C0-039B2A909A29}">
  <dimension ref="A1:P44"/>
  <sheetViews>
    <sheetView tabSelected="1" topLeftCell="A19" workbookViewId="0">
      <selection activeCell="M38" sqref="M38"/>
    </sheetView>
  </sheetViews>
  <sheetFormatPr defaultRowHeight="15" x14ac:dyDescent="0.25"/>
  <cols>
    <col min="1" max="1" width="2.140625" style="1" customWidth="1"/>
    <col min="2" max="2" width="4.7109375" style="1" customWidth="1"/>
    <col min="3" max="3" width="20" style="1" customWidth="1"/>
    <col min="4" max="4" width="15.42578125" style="1" customWidth="1"/>
    <col min="5" max="5" width="19.85546875" style="13" customWidth="1"/>
    <col min="6" max="6" width="24.7109375" style="21" customWidth="1"/>
    <col min="7" max="7" width="20.28515625" style="20" customWidth="1"/>
    <col min="8" max="8" width="9.140625" style="1"/>
    <col min="9" max="9" width="14.5703125" style="1" customWidth="1"/>
    <col min="10" max="10" width="14.85546875" style="1" customWidth="1"/>
    <col min="11" max="11" width="16.140625" customWidth="1"/>
    <col min="13" max="13" width="86.140625" customWidth="1"/>
  </cols>
  <sheetData>
    <row r="1" spans="2:12" ht="39" customHeight="1" thickBot="1" x14ac:dyDescent="0.3">
      <c r="B1" s="85" t="s">
        <v>67</v>
      </c>
      <c r="C1" s="86"/>
      <c r="D1" s="86"/>
      <c r="E1" s="86"/>
      <c r="F1" s="86"/>
      <c r="G1" s="87"/>
    </row>
    <row r="2" spans="2:12" ht="15.75" x14ac:dyDescent="0.25">
      <c r="B2" s="102" t="s">
        <v>0</v>
      </c>
      <c r="C2" s="103"/>
      <c r="D2" s="103"/>
      <c r="E2" s="93">
        <v>7221301091</v>
      </c>
      <c r="F2" s="94"/>
      <c r="G2" s="95"/>
      <c r="H2" s="15"/>
    </row>
    <row r="3" spans="2:12" ht="15.75" x14ac:dyDescent="0.25">
      <c r="B3" s="104" t="s">
        <v>1</v>
      </c>
      <c r="C3" s="105"/>
      <c r="D3" s="105"/>
      <c r="E3" s="96" t="s">
        <v>2</v>
      </c>
      <c r="F3" s="97"/>
      <c r="G3" s="98"/>
      <c r="H3" s="15"/>
    </row>
    <row r="4" spans="2:12" ht="16.5" thickBot="1" x14ac:dyDescent="0.3">
      <c r="B4" s="106" t="s">
        <v>3</v>
      </c>
      <c r="C4" s="107"/>
      <c r="D4" s="107"/>
      <c r="E4" s="99" t="s">
        <v>81</v>
      </c>
      <c r="F4" s="100"/>
      <c r="G4" s="101"/>
      <c r="H4" s="15"/>
    </row>
    <row r="5" spans="2:12" ht="16.5" thickBot="1" x14ac:dyDescent="0.3">
      <c r="B5" s="15"/>
      <c r="C5" s="15"/>
      <c r="D5" s="16"/>
      <c r="E5" s="17"/>
      <c r="F5" s="18"/>
      <c r="G5" s="19"/>
      <c r="H5" s="15"/>
      <c r="I5" s="73" t="s">
        <v>175</v>
      </c>
      <c r="J5" s="74"/>
      <c r="K5" s="75"/>
    </row>
    <row r="6" spans="2:12" ht="25.5" customHeight="1" thickBot="1" x14ac:dyDescent="0.3">
      <c r="B6" s="88" t="s">
        <v>3</v>
      </c>
      <c r="C6" s="89"/>
      <c r="D6" s="89"/>
      <c r="E6" s="90" t="s">
        <v>172</v>
      </c>
      <c r="F6" s="91"/>
      <c r="G6" s="92"/>
      <c r="H6" s="16"/>
      <c r="I6" s="16"/>
      <c r="J6"/>
    </row>
    <row r="7" spans="2:12" x14ac:dyDescent="0.25">
      <c r="B7" s="65" t="s">
        <v>4</v>
      </c>
      <c r="C7" s="80" t="s">
        <v>5</v>
      </c>
      <c r="D7" s="80"/>
      <c r="E7" s="66" t="s">
        <v>115</v>
      </c>
      <c r="F7" s="66" t="s">
        <v>116</v>
      </c>
      <c r="G7" s="66" t="s">
        <v>117</v>
      </c>
    </row>
    <row r="8" spans="2:12" ht="15.75" x14ac:dyDescent="0.25">
      <c r="B8" s="72" t="s">
        <v>109</v>
      </c>
      <c r="C8" s="84" t="s">
        <v>110</v>
      </c>
      <c r="D8" s="84"/>
      <c r="E8" s="62">
        <f>'Soupis položek FVE MěÚ'!G19</f>
        <v>0</v>
      </c>
      <c r="F8" s="62">
        <f>G8-E8</f>
        <v>0</v>
      </c>
      <c r="G8" s="62">
        <f>E8*1.21</f>
        <v>0</v>
      </c>
      <c r="I8" s="64"/>
      <c r="K8" s="1"/>
      <c r="L8" s="1"/>
    </row>
    <row r="9" spans="2:12" ht="15.75" x14ac:dyDescent="0.25">
      <c r="B9" s="72" t="s">
        <v>111</v>
      </c>
      <c r="C9" s="84" t="s">
        <v>112</v>
      </c>
      <c r="D9" s="84"/>
      <c r="E9" s="62">
        <f>'Soupis položek FVE MěÚ'!G30</f>
        <v>0</v>
      </c>
      <c r="F9" s="62">
        <f t="shared" ref="F9:F15" si="0">G9-E9</f>
        <v>0</v>
      </c>
      <c r="G9" s="62">
        <f t="shared" ref="G9:G15" si="1">E9*1.21</f>
        <v>0</v>
      </c>
      <c r="I9" s="20"/>
    </row>
    <row r="10" spans="2:12" ht="15.75" x14ac:dyDescent="0.25">
      <c r="B10" s="72" t="s">
        <v>114</v>
      </c>
      <c r="C10" s="84" t="s">
        <v>113</v>
      </c>
      <c r="D10" s="84"/>
      <c r="E10" s="62">
        <f>'Soupis položek FVE MěÚ'!G51</f>
        <v>0</v>
      </c>
      <c r="F10" s="62">
        <f t="shared" si="0"/>
        <v>0</v>
      </c>
      <c r="G10" s="62">
        <f t="shared" si="1"/>
        <v>0</v>
      </c>
      <c r="I10" s="64"/>
    </row>
    <row r="11" spans="2:12" ht="15.75" x14ac:dyDescent="0.25">
      <c r="B11" s="72" t="s">
        <v>118</v>
      </c>
      <c r="C11" s="84" t="s">
        <v>119</v>
      </c>
      <c r="D11" s="84"/>
      <c r="E11" s="62">
        <f>'Soupis položek FVE MěÚ'!G75</f>
        <v>0</v>
      </c>
      <c r="F11" s="62">
        <f t="shared" si="0"/>
        <v>0</v>
      </c>
      <c r="G11" s="62">
        <f t="shared" si="1"/>
        <v>0</v>
      </c>
    </row>
    <row r="12" spans="2:12" ht="15.75" x14ac:dyDescent="0.25">
      <c r="B12" s="72" t="s">
        <v>122</v>
      </c>
      <c r="C12" s="84" t="s">
        <v>121</v>
      </c>
      <c r="D12" s="84"/>
      <c r="E12" s="62">
        <f>'Soupis položek FVE MěÚ'!G101</f>
        <v>0</v>
      </c>
      <c r="F12" s="62">
        <f t="shared" si="0"/>
        <v>0</v>
      </c>
      <c r="G12" s="62">
        <f t="shared" si="1"/>
        <v>0</v>
      </c>
    </row>
    <row r="13" spans="2:12" ht="15.75" x14ac:dyDescent="0.25">
      <c r="B13" s="72" t="s">
        <v>139</v>
      </c>
      <c r="C13" s="84" t="s">
        <v>123</v>
      </c>
      <c r="D13" s="84"/>
      <c r="E13" s="62">
        <f>'Soupis položek FVE MěÚ'!G110</f>
        <v>0</v>
      </c>
      <c r="F13" s="62">
        <f t="shared" si="0"/>
        <v>0</v>
      </c>
      <c r="G13" s="62">
        <f t="shared" si="1"/>
        <v>0</v>
      </c>
    </row>
    <row r="14" spans="2:12" ht="15.75" x14ac:dyDescent="0.25">
      <c r="B14" s="72" t="s">
        <v>140</v>
      </c>
      <c r="C14" s="84" t="s">
        <v>141</v>
      </c>
      <c r="D14" s="84"/>
      <c r="E14" s="62">
        <f>'Soupis položek FVE MěÚ'!G119</f>
        <v>0</v>
      </c>
      <c r="F14" s="62">
        <f t="shared" si="0"/>
        <v>0</v>
      </c>
      <c r="G14" s="62">
        <f t="shared" si="1"/>
        <v>0</v>
      </c>
    </row>
    <row r="15" spans="2:12" ht="15.75" x14ac:dyDescent="0.25">
      <c r="B15" s="72" t="s">
        <v>142</v>
      </c>
      <c r="C15" s="84" t="s">
        <v>143</v>
      </c>
      <c r="D15" s="84"/>
      <c r="E15" s="62">
        <f>'Soupis položek FVE MěÚ'!G133</f>
        <v>0</v>
      </c>
      <c r="F15" s="62">
        <f t="shared" si="0"/>
        <v>0</v>
      </c>
      <c r="G15" s="62">
        <f t="shared" si="1"/>
        <v>0</v>
      </c>
    </row>
    <row r="16" spans="2:12" ht="15.75" thickBot="1" x14ac:dyDescent="0.3">
      <c r="B16" s="79" t="s">
        <v>62</v>
      </c>
      <c r="C16" s="79"/>
      <c r="D16" s="79"/>
      <c r="E16" s="67">
        <f>SUM(E8:E15)</f>
        <v>0</v>
      </c>
      <c r="F16" s="67">
        <f t="shared" ref="F16:G16" si="2">SUM(F8:F15)</f>
        <v>0</v>
      </c>
      <c r="G16" s="67">
        <f t="shared" si="2"/>
        <v>0</v>
      </c>
    </row>
    <row r="17" spans="2:16" ht="26.25" customHeight="1" thickBot="1" x14ac:dyDescent="0.3">
      <c r="B17" s="88" t="s">
        <v>3</v>
      </c>
      <c r="C17" s="89"/>
      <c r="D17" s="89"/>
      <c r="E17" s="90" t="s">
        <v>173</v>
      </c>
      <c r="F17" s="91"/>
      <c r="G17" s="92"/>
    </row>
    <row r="18" spans="2:16" x14ac:dyDescent="0.25">
      <c r="B18" s="65" t="s">
        <v>4</v>
      </c>
      <c r="C18" s="80" t="s">
        <v>5</v>
      </c>
      <c r="D18" s="80"/>
      <c r="E18" s="66" t="s">
        <v>115</v>
      </c>
      <c r="F18" s="66" t="s">
        <v>116</v>
      </c>
      <c r="G18" s="66" t="s">
        <v>117</v>
      </c>
    </row>
    <row r="19" spans="2:16" ht="15.75" x14ac:dyDescent="0.25">
      <c r="B19" s="72" t="s">
        <v>109</v>
      </c>
      <c r="C19" s="84" t="s">
        <v>110</v>
      </c>
      <c r="D19" s="84"/>
      <c r="E19" s="62">
        <f>'Soupis položek FVE MŠ'!G18</f>
        <v>0</v>
      </c>
      <c r="F19" s="62">
        <f t="shared" ref="F19:F26" si="3">G19-E19</f>
        <v>0</v>
      </c>
      <c r="G19" s="62">
        <f t="shared" ref="G19:G26" si="4">E19*1.21</f>
        <v>0</v>
      </c>
    </row>
    <row r="20" spans="2:16" ht="15.75" x14ac:dyDescent="0.25">
      <c r="B20" s="72" t="s">
        <v>111</v>
      </c>
      <c r="C20" s="84" t="s">
        <v>112</v>
      </c>
      <c r="D20" s="84"/>
      <c r="E20" s="62">
        <f>'Soupis položek FVE MŠ'!G28</f>
        <v>0</v>
      </c>
      <c r="F20" s="62">
        <f t="shared" si="3"/>
        <v>0</v>
      </c>
      <c r="G20" s="62">
        <f t="shared" si="4"/>
        <v>0</v>
      </c>
    </row>
    <row r="21" spans="2:16" ht="15.75" x14ac:dyDescent="0.25">
      <c r="B21" s="72" t="s">
        <v>114</v>
      </c>
      <c r="C21" s="84" t="s">
        <v>113</v>
      </c>
      <c r="D21" s="84"/>
      <c r="E21" s="62">
        <f>'Soupis položek FVE MŠ'!G47</f>
        <v>0</v>
      </c>
      <c r="F21" s="62">
        <f t="shared" si="3"/>
        <v>0</v>
      </c>
      <c r="G21" s="62">
        <f t="shared" si="4"/>
        <v>0</v>
      </c>
      <c r="K21" s="1"/>
      <c r="L21" s="1"/>
      <c r="M21" s="1"/>
      <c r="N21" s="1"/>
      <c r="O21" s="1"/>
      <c r="P21" s="1"/>
    </row>
    <row r="22" spans="2:16" ht="15.75" x14ac:dyDescent="0.25">
      <c r="B22" s="72" t="s">
        <v>118</v>
      </c>
      <c r="C22" s="84" t="s">
        <v>119</v>
      </c>
      <c r="D22" s="84"/>
      <c r="E22" s="62">
        <f>'Soupis položek FVE MŠ'!G69</f>
        <v>0</v>
      </c>
      <c r="F22" s="62">
        <f t="shared" si="3"/>
        <v>0</v>
      </c>
      <c r="G22" s="62">
        <f t="shared" si="4"/>
        <v>0</v>
      </c>
      <c r="K22" s="1"/>
      <c r="L22" s="1"/>
      <c r="M22" s="1"/>
      <c r="N22" s="1"/>
      <c r="O22" s="1"/>
      <c r="P22" s="1"/>
    </row>
    <row r="23" spans="2:16" ht="15.75" x14ac:dyDescent="0.25">
      <c r="B23" s="72" t="s">
        <v>122</v>
      </c>
      <c r="C23" s="84" t="s">
        <v>121</v>
      </c>
      <c r="D23" s="84"/>
      <c r="E23" s="62">
        <f>'Soupis položek FVE MŠ'!G92</f>
        <v>0</v>
      </c>
      <c r="F23" s="62">
        <f t="shared" si="3"/>
        <v>0</v>
      </c>
      <c r="G23" s="62">
        <f t="shared" si="4"/>
        <v>0</v>
      </c>
      <c r="K23" s="1"/>
      <c r="L23" s="1"/>
      <c r="M23" s="1"/>
      <c r="N23" s="1"/>
      <c r="O23" s="1"/>
      <c r="P23" s="1"/>
    </row>
    <row r="24" spans="2:16" ht="15.75" x14ac:dyDescent="0.25">
      <c r="B24" s="72" t="s">
        <v>139</v>
      </c>
      <c r="C24" s="84" t="s">
        <v>123</v>
      </c>
      <c r="D24" s="84"/>
      <c r="E24" s="62">
        <f>'Soupis položek FVE MŠ'!G101</f>
        <v>0</v>
      </c>
      <c r="F24" s="62">
        <f t="shared" si="3"/>
        <v>0</v>
      </c>
      <c r="G24" s="62">
        <f t="shared" si="4"/>
        <v>0</v>
      </c>
      <c r="K24" s="1"/>
      <c r="L24" s="1"/>
      <c r="M24" s="1"/>
      <c r="N24" s="1"/>
      <c r="O24" s="1"/>
      <c r="P24" s="1"/>
    </row>
    <row r="25" spans="2:16" ht="15.75" x14ac:dyDescent="0.25">
      <c r="B25" s="72" t="s">
        <v>140</v>
      </c>
      <c r="C25" s="84" t="s">
        <v>141</v>
      </c>
      <c r="D25" s="84"/>
      <c r="E25" s="62">
        <f>'Soupis položek FVE MŠ'!G110</f>
        <v>0</v>
      </c>
      <c r="F25" s="62">
        <f t="shared" si="3"/>
        <v>0</v>
      </c>
      <c r="G25" s="62">
        <f t="shared" si="4"/>
        <v>0</v>
      </c>
      <c r="K25" s="1"/>
      <c r="L25" s="1"/>
      <c r="M25" s="1"/>
      <c r="N25" s="1"/>
      <c r="O25" s="1"/>
      <c r="P25" s="1"/>
    </row>
    <row r="26" spans="2:16" ht="15.75" x14ac:dyDescent="0.25">
      <c r="B26" s="72" t="s">
        <v>142</v>
      </c>
      <c r="C26" s="84" t="s">
        <v>143</v>
      </c>
      <c r="D26" s="84"/>
      <c r="E26" s="62">
        <f>'Soupis položek FVE MŠ'!G124</f>
        <v>0</v>
      </c>
      <c r="F26" s="62">
        <f t="shared" si="3"/>
        <v>0</v>
      </c>
      <c r="G26" s="62">
        <f t="shared" si="4"/>
        <v>0</v>
      </c>
      <c r="K26" s="1"/>
      <c r="L26" s="1"/>
      <c r="M26" s="1"/>
      <c r="N26" s="1"/>
      <c r="O26" s="1"/>
      <c r="P26" s="1"/>
    </row>
    <row r="27" spans="2:16" ht="15.75" thickBot="1" x14ac:dyDescent="0.3">
      <c r="B27" s="79" t="s">
        <v>62</v>
      </c>
      <c r="C27" s="79"/>
      <c r="D27" s="79"/>
      <c r="E27" s="67">
        <f>SUM(E19:E26)</f>
        <v>0</v>
      </c>
      <c r="F27" s="67">
        <f t="shared" ref="F27" si="5">SUM(F19:F26)</f>
        <v>0</v>
      </c>
      <c r="G27" s="67">
        <f t="shared" ref="G27" si="6">SUM(G19:G26)</f>
        <v>0</v>
      </c>
      <c r="K27" s="1"/>
      <c r="L27" s="1"/>
      <c r="M27" s="1"/>
      <c r="N27" s="1"/>
      <c r="O27" s="1"/>
      <c r="P27" s="1"/>
    </row>
    <row r="28" spans="2:16" ht="27" customHeight="1" thickBot="1" x14ac:dyDescent="0.3">
      <c r="B28" s="88" t="s">
        <v>3</v>
      </c>
      <c r="C28" s="89"/>
      <c r="D28" s="89"/>
      <c r="E28" s="90" t="s">
        <v>174</v>
      </c>
      <c r="F28" s="91"/>
      <c r="G28" s="92"/>
      <c r="K28" s="1"/>
      <c r="L28" s="1"/>
      <c r="M28" s="1"/>
      <c r="N28" s="1"/>
      <c r="O28" s="1"/>
      <c r="P28" s="1"/>
    </row>
    <row r="29" spans="2:16" x14ac:dyDescent="0.25">
      <c r="B29" s="65" t="s">
        <v>4</v>
      </c>
      <c r="C29" s="80" t="s">
        <v>5</v>
      </c>
      <c r="D29" s="80"/>
      <c r="E29" s="66" t="s">
        <v>115</v>
      </c>
      <c r="F29" s="66" t="s">
        <v>116</v>
      </c>
      <c r="G29" s="66" t="s">
        <v>117</v>
      </c>
      <c r="K29" s="1"/>
      <c r="L29" s="1"/>
      <c r="M29" s="1"/>
      <c r="N29" s="1"/>
      <c r="O29" s="1"/>
      <c r="P29" s="1"/>
    </row>
    <row r="30" spans="2:16" ht="15.75" x14ac:dyDescent="0.25">
      <c r="B30" s="72" t="s">
        <v>109</v>
      </c>
      <c r="C30" s="84" t="s">
        <v>110</v>
      </c>
      <c r="D30" s="84"/>
      <c r="E30" s="62">
        <f>'Soupis položek FVE ZŠ'!G17</f>
        <v>0</v>
      </c>
      <c r="F30" s="62">
        <f t="shared" ref="F30:F37" si="7">G30-E30</f>
        <v>0</v>
      </c>
      <c r="G30" s="62">
        <f t="shared" ref="G30:G37" si="8">E30*1.21</f>
        <v>0</v>
      </c>
      <c r="K30" s="1"/>
      <c r="L30" s="1"/>
      <c r="M30" s="1"/>
      <c r="N30" s="1"/>
      <c r="O30" s="1"/>
      <c r="P30" s="1"/>
    </row>
    <row r="31" spans="2:16" ht="15.75" x14ac:dyDescent="0.25">
      <c r="B31" s="72" t="s">
        <v>111</v>
      </c>
      <c r="C31" s="84" t="s">
        <v>112</v>
      </c>
      <c r="D31" s="84"/>
      <c r="E31" s="62">
        <f>'Soupis položek FVE ZŠ'!G26</f>
        <v>0</v>
      </c>
      <c r="F31" s="62">
        <f t="shared" si="7"/>
        <v>0</v>
      </c>
      <c r="G31" s="62">
        <f t="shared" si="8"/>
        <v>0</v>
      </c>
      <c r="K31" s="1"/>
      <c r="L31" s="1"/>
      <c r="M31" s="1"/>
      <c r="N31" s="1"/>
      <c r="O31" s="1"/>
      <c r="P31" s="1"/>
    </row>
    <row r="32" spans="2:16" ht="15.75" x14ac:dyDescent="0.25">
      <c r="B32" s="72" t="s">
        <v>114</v>
      </c>
      <c r="C32" s="84" t="s">
        <v>113</v>
      </c>
      <c r="D32" s="84"/>
      <c r="E32" s="62">
        <f>'Soupis položek FVE ZŠ'!G44</f>
        <v>0</v>
      </c>
      <c r="F32" s="62">
        <f t="shared" si="7"/>
        <v>0</v>
      </c>
      <c r="G32" s="62">
        <f t="shared" si="8"/>
        <v>0</v>
      </c>
      <c r="K32" s="1"/>
      <c r="L32" s="1"/>
      <c r="M32" s="1"/>
      <c r="N32" s="1"/>
      <c r="O32" s="1"/>
      <c r="P32" s="1"/>
    </row>
    <row r="33" spans="2:16" ht="15.75" x14ac:dyDescent="0.25">
      <c r="B33" s="72" t="s">
        <v>118</v>
      </c>
      <c r="C33" s="84" t="s">
        <v>119</v>
      </c>
      <c r="D33" s="84"/>
      <c r="E33" s="62">
        <f>'Soupis položek FVE ZŠ'!G71</f>
        <v>0</v>
      </c>
      <c r="F33" s="62">
        <f t="shared" si="7"/>
        <v>0</v>
      </c>
      <c r="G33" s="62">
        <f t="shared" si="8"/>
        <v>0</v>
      </c>
      <c r="K33" s="1"/>
      <c r="L33" s="1"/>
      <c r="M33" s="1"/>
      <c r="N33" s="1"/>
      <c r="O33" s="1"/>
      <c r="P33" s="1"/>
    </row>
    <row r="34" spans="2:16" ht="15.75" x14ac:dyDescent="0.25">
      <c r="B34" s="72" t="s">
        <v>122</v>
      </c>
      <c r="C34" s="84" t="s">
        <v>121</v>
      </c>
      <c r="D34" s="84"/>
      <c r="E34" s="62">
        <f>'Soupis položek FVE ZŠ'!G102</f>
        <v>0</v>
      </c>
      <c r="F34" s="62">
        <f t="shared" si="7"/>
        <v>0</v>
      </c>
      <c r="G34" s="62">
        <f t="shared" si="8"/>
        <v>0</v>
      </c>
      <c r="K34" s="1"/>
      <c r="L34" s="1"/>
      <c r="M34" s="1"/>
      <c r="N34" s="1"/>
      <c r="O34" s="1"/>
      <c r="P34" s="1"/>
    </row>
    <row r="35" spans="2:16" ht="15.75" x14ac:dyDescent="0.25">
      <c r="B35" s="72" t="s">
        <v>139</v>
      </c>
      <c r="C35" s="84" t="s">
        <v>123</v>
      </c>
      <c r="D35" s="84"/>
      <c r="E35" s="62">
        <f>'Soupis položek FVE ZŠ'!G109</f>
        <v>0</v>
      </c>
      <c r="F35" s="62">
        <f t="shared" si="7"/>
        <v>0</v>
      </c>
      <c r="G35" s="62">
        <f t="shared" si="8"/>
        <v>0</v>
      </c>
      <c r="K35" s="1"/>
      <c r="L35" s="1"/>
      <c r="M35" s="1"/>
      <c r="N35" s="1"/>
      <c r="O35" s="1"/>
      <c r="P35" s="1"/>
    </row>
    <row r="36" spans="2:16" ht="15.75" x14ac:dyDescent="0.25">
      <c r="B36" s="72" t="s">
        <v>140</v>
      </c>
      <c r="C36" s="84" t="s">
        <v>141</v>
      </c>
      <c r="D36" s="84"/>
      <c r="E36" s="62">
        <f>'Soupis položek FVE ZŠ'!G116</f>
        <v>0</v>
      </c>
      <c r="F36" s="62">
        <f t="shared" si="7"/>
        <v>0</v>
      </c>
      <c r="G36" s="62">
        <f t="shared" si="8"/>
        <v>0</v>
      </c>
    </row>
    <row r="37" spans="2:16" ht="15.75" x14ac:dyDescent="0.25">
      <c r="B37" s="72" t="s">
        <v>142</v>
      </c>
      <c r="C37" s="84" t="s">
        <v>143</v>
      </c>
      <c r="D37" s="84"/>
      <c r="E37" s="62">
        <f>'Soupis položek FVE ZŠ'!G130</f>
        <v>0</v>
      </c>
      <c r="F37" s="62">
        <f t="shared" si="7"/>
        <v>0</v>
      </c>
      <c r="G37" s="62">
        <f t="shared" si="8"/>
        <v>0</v>
      </c>
    </row>
    <row r="38" spans="2:16" ht="15.75" thickBot="1" x14ac:dyDescent="0.3">
      <c r="B38" s="79" t="s">
        <v>62</v>
      </c>
      <c r="C38" s="79"/>
      <c r="D38" s="79"/>
      <c r="E38" s="67">
        <f>SUM(E30:E37)</f>
        <v>0</v>
      </c>
      <c r="F38" s="67">
        <f t="shared" ref="F38" si="9">SUM(F30:F37)</f>
        <v>0</v>
      </c>
      <c r="G38" s="67">
        <f t="shared" ref="G38" si="10">SUM(G30:G37)</f>
        <v>0</v>
      </c>
    </row>
    <row r="39" spans="2:16" ht="28.5" customHeight="1" thickBot="1" x14ac:dyDescent="0.3">
      <c r="B39" s="88" t="s">
        <v>3</v>
      </c>
      <c r="C39" s="89"/>
      <c r="D39" s="89"/>
      <c r="E39" s="90" t="s">
        <v>170</v>
      </c>
      <c r="F39" s="91"/>
      <c r="G39" s="92"/>
    </row>
    <row r="40" spans="2:16" x14ac:dyDescent="0.25">
      <c r="B40" s="65" t="s">
        <v>4</v>
      </c>
      <c r="C40" s="80" t="s">
        <v>5</v>
      </c>
      <c r="D40" s="80"/>
      <c r="E40" s="66" t="s">
        <v>115</v>
      </c>
      <c r="F40" s="66" t="s">
        <v>116</v>
      </c>
      <c r="G40" s="66" t="s">
        <v>117</v>
      </c>
    </row>
    <row r="41" spans="2:16" ht="30" customHeight="1" x14ac:dyDescent="0.25">
      <c r="B41" s="72" t="s">
        <v>168</v>
      </c>
      <c r="C41" s="136" t="s">
        <v>169</v>
      </c>
      <c r="D41" s="137"/>
      <c r="E41" s="71"/>
      <c r="F41" s="62">
        <f>G41-E41</f>
        <v>0</v>
      </c>
      <c r="G41" s="62">
        <f>E41*1.21</f>
        <v>0</v>
      </c>
    </row>
    <row r="42" spans="2:16" x14ac:dyDescent="0.25">
      <c r="B42" s="81" t="s">
        <v>62</v>
      </c>
      <c r="C42" s="82"/>
      <c r="D42" s="83"/>
      <c r="E42" s="67">
        <f>SUM(E41)</f>
        <v>0</v>
      </c>
      <c r="F42" s="67">
        <f t="shared" ref="F42:G42" si="11">SUM(F41)</f>
        <v>0</v>
      </c>
      <c r="G42" s="67">
        <f t="shared" si="11"/>
        <v>0</v>
      </c>
    </row>
    <row r="44" spans="2:16" ht="18.75" customHeight="1" x14ac:dyDescent="0.25">
      <c r="B44" s="76" t="s">
        <v>171</v>
      </c>
      <c r="C44" s="77"/>
      <c r="D44" s="78"/>
      <c r="E44" s="68">
        <f>E16+E27+E38+E42</f>
        <v>0</v>
      </c>
      <c r="F44" s="68">
        <f>F16+F27+F38+F42</f>
        <v>0</v>
      </c>
      <c r="G44" s="68">
        <f>G16+G27+G38+G42</f>
        <v>0</v>
      </c>
    </row>
  </sheetData>
  <mergeCells count="50">
    <mergeCell ref="E2:G2"/>
    <mergeCell ref="E3:G3"/>
    <mergeCell ref="E4:G4"/>
    <mergeCell ref="B2:D2"/>
    <mergeCell ref="B3:D3"/>
    <mergeCell ref="B4:D4"/>
    <mergeCell ref="C12:D12"/>
    <mergeCell ref="C13:D13"/>
    <mergeCell ref="E39:G39"/>
    <mergeCell ref="E28:G28"/>
    <mergeCell ref="B28:D28"/>
    <mergeCell ref="B39:D39"/>
    <mergeCell ref="E17:G17"/>
    <mergeCell ref="B17:D17"/>
    <mergeCell ref="C25:D25"/>
    <mergeCell ref="C26:D26"/>
    <mergeCell ref="C14:D14"/>
    <mergeCell ref="C15:D15"/>
    <mergeCell ref="C35:D35"/>
    <mergeCell ref="C36:D36"/>
    <mergeCell ref="B1:G1"/>
    <mergeCell ref="B6:D6"/>
    <mergeCell ref="E6:G6"/>
    <mergeCell ref="C23:D23"/>
    <mergeCell ref="C24:D24"/>
    <mergeCell ref="C20:D20"/>
    <mergeCell ref="C21:D21"/>
    <mergeCell ref="C22:D22"/>
    <mergeCell ref="C19:D19"/>
    <mergeCell ref="C7:D7"/>
    <mergeCell ref="C8:D8"/>
    <mergeCell ref="C9:D9"/>
    <mergeCell ref="C10:D10"/>
    <mergeCell ref="C11:D11"/>
    <mergeCell ref="I5:K5"/>
    <mergeCell ref="B44:D44"/>
    <mergeCell ref="B38:D38"/>
    <mergeCell ref="C40:D40"/>
    <mergeCell ref="B42:D42"/>
    <mergeCell ref="C41:D41"/>
    <mergeCell ref="B16:D16"/>
    <mergeCell ref="C18:D18"/>
    <mergeCell ref="C37:D37"/>
    <mergeCell ref="B27:D27"/>
    <mergeCell ref="C29:D29"/>
    <mergeCell ref="C30:D30"/>
    <mergeCell ref="C31:D31"/>
    <mergeCell ref="C32:D32"/>
    <mergeCell ref="C33:D33"/>
    <mergeCell ref="C34:D3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A41E-3338-467E-BCBB-5577F510029A}">
  <dimension ref="A1:L133"/>
  <sheetViews>
    <sheetView workbookViewId="0">
      <selection activeCell="I127" sqref="I127"/>
    </sheetView>
  </sheetViews>
  <sheetFormatPr defaultRowHeight="15" x14ac:dyDescent="0.25"/>
  <cols>
    <col min="1" max="1" width="2.85546875" style="1" customWidth="1"/>
    <col min="2" max="2" width="4.140625" style="14" bestFit="1" customWidth="1"/>
    <col min="3" max="3" width="47.5703125" style="1" customWidth="1"/>
    <col min="4" max="4" width="7.5703125" style="14" customWidth="1"/>
    <col min="5" max="5" width="9.7109375" style="1" customWidth="1"/>
    <col min="6" max="6" width="14.7109375" style="1" customWidth="1"/>
    <col min="7" max="7" width="17.140625" style="1" customWidth="1"/>
    <col min="8" max="8" width="8.42578125" style="1" customWidth="1"/>
    <col min="9" max="9" width="11.7109375" style="1" customWidth="1"/>
    <col min="10" max="10" width="5.42578125" style="14" customWidth="1"/>
    <col min="11" max="11" width="4.5703125" style="14" customWidth="1"/>
    <col min="12" max="12" width="9.140625" style="1"/>
  </cols>
  <sheetData>
    <row r="1" spans="1:12" ht="28.5" customHeight="1" thickBot="1" x14ac:dyDescent="0.3">
      <c r="B1" s="112" t="s">
        <v>66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1:12" ht="15.75" x14ac:dyDescent="0.25">
      <c r="B2" s="102" t="s">
        <v>0</v>
      </c>
      <c r="C2" s="103"/>
      <c r="D2" s="113">
        <v>7221301091</v>
      </c>
      <c r="E2" s="113"/>
      <c r="F2" s="113"/>
      <c r="G2" s="113"/>
      <c r="H2" s="113"/>
      <c r="I2" s="113"/>
      <c r="J2" s="113"/>
      <c r="K2" s="114"/>
    </row>
    <row r="3" spans="1:12" ht="15.75" x14ac:dyDescent="0.25">
      <c r="B3" s="104" t="s">
        <v>1</v>
      </c>
      <c r="C3" s="105"/>
      <c r="D3" s="115" t="s">
        <v>2</v>
      </c>
      <c r="E3" s="115"/>
      <c r="F3" s="115"/>
      <c r="G3" s="115"/>
      <c r="H3" s="115"/>
      <c r="I3" s="115"/>
      <c r="J3" s="115"/>
      <c r="K3" s="116"/>
    </row>
    <row r="4" spans="1:12" ht="16.5" thickBot="1" x14ac:dyDescent="0.3">
      <c r="B4" s="106" t="s">
        <v>3</v>
      </c>
      <c r="C4" s="107"/>
      <c r="D4" s="109" t="s">
        <v>172</v>
      </c>
      <c r="E4" s="109"/>
      <c r="F4" s="109"/>
      <c r="G4" s="109"/>
      <c r="H4" s="109"/>
      <c r="I4" s="109"/>
      <c r="J4" s="109"/>
      <c r="K4" s="110"/>
    </row>
    <row r="5" spans="1:12" ht="15.75" x14ac:dyDescent="0.25">
      <c r="B5" s="117"/>
      <c r="C5" s="117"/>
      <c r="D5" s="117"/>
      <c r="E5" s="117"/>
      <c r="F5" s="117"/>
      <c r="G5" s="117"/>
      <c r="H5" s="117"/>
      <c r="I5" s="117"/>
      <c r="J5" s="117"/>
      <c r="K5" s="117"/>
    </row>
    <row r="6" spans="1:12" ht="21" customHeight="1" x14ac:dyDescent="0.25">
      <c r="A6" s="8"/>
      <c r="B6" s="108" t="s">
        <v>63</v>
      </c>
      <c r="C6" s="108"/>
      <c r="D6" s="108"/>
      <c r="E6" s="108"/>
      <c r="F6" s="108"/>
      <c r="G6" s="108"/>
      <c r="H6" s="108"/>
      <c r="I6" s="108"/>
      <c r="J6" s="108"/>
      <c r="K6" s="108"/>
      <c r="L6" s="8"/>
    </row>
    <row r="7" spans="1:12" ht="15.75" x14ac:dyDescent="0.25">
      <c r="A7" s="8"/>
      <c r="B7" s="6" t="s">
        <v>4</v>
      </c>
      <c r="C7" s="2" t="s">
        <v>5</v>
      </c>
      <c r="D7" s="24" t="s">
        <v>6</v>
      </c>
      <c r="E7" s="25" t="s">
        <v>7</v>
      </c>
      <c r="F7" s="25" t="s">
        <v>61</v>
      </c>
      <c r="G7" s="26" t="s">
        <v>8</v>
      </c>
      <c r="H7" s="27" t="s">
        <v>9</v>
      </c>
      <c r="I7" s="28" t="s">
        <v>10</v>
      </c>
      <c r="J7" s="24" t="s">
        <v>11</v>
      </c>
      <c r="K7" s="24" t="s">
        <v>12</v>
      </c>
      <c r="L7" s="8"/>
    </row>
    <row r="8" spans="1:12" x14ac:dyDescent="0.25">
      <c r="B8" s="33">
        <v>1</v>
      </c>
      <c r="C8" s="9" t="s">
        <v>13</v>
      </c>
      <c r="D8" s="12" t="s">
        <v>14</v>
      </c>
      <c r="E8" s="23">
        <v>90</v>
      </c>
      <c r="F8" s="69"/>
      <c r="G8" s="29">
        <f>E8*F8</f>
        <v>0</v>
      </c>
      <c r="H8" s="10">
        <v>0</v>
      </c>
      <c r="I8" s="11">
        <f t="shared" ref="I8:I18" si="0">E8*H8</f>
        <v>0</v>
      </c>
      <c r="J8" s="33" t="s">
        <v>15</v>
      </c>
      <c r="K8" s="12" t="s">
        <v>16</v>
      </c>
    </row>
    <row r="9" spans="1:12" x14ac:dyDescent="0.25">
      <c r="B9" s="33">
        <v>2</v>
      </c>
      <c r="C9" s="9" t="s">
        <v>17</v>
      </c>
      <c r="D9" s="12" t="s">
        <v>14</v>
      </c>
      <c r="E9" s="23">
        <v>1</v>
      </c>
      <c r="F9" s="69"/>
      <c r="G9" s="29">
        <f t="shared" ref="G9:G18" si="1">E9*F9</f>
        <v>0</v>
      </c>
      <c r="H9" s="10">
        <v>0</v>
      </c>
      <c r="I9" s="11">
        <f t="shared" si="0"/>
        <v>0</v>
      </c>
      <c r="J9" s="33" t="s">
        <v>15</v>
      </c>
      <c r="K9" s="12" t="s">
        <v>16</v>
      </c>
    </row>
    <row r="10" spans="1:12" x14ac:dyDescent="0.25">
      <c r="B10" s="33">
        <v>3</v>
      </c>
      <c r="C10" s="9" t="s">
        <v>18</v>
      </c>
      <c r="D10" s="12" t="s">
        <v>14</v>
      </c>
      <c r="E10" s="23">
        <v>1</v>
      </c>
      <c r="F10" s="69"/>
      <c r="G10" s="29">
        <f>E10*F10</f>
        <v>0</v>
      </c>
      <c r="H10" s="10">
        <v>0</v>
      </c>
      <c r="I10" s="11">
        <f t="shared" si="0"/>
        <v>0</v>
      </c>
      <c r="J10" s="33" t="s">
        <v>15</v>
      </c>
      <c r="K10" s="12" t="s">
        <v>16</v>
      </c>
    </row>
    <row r="11" spans="1:12" x14ac:dyDescent="0.25">
      <c r="B11" s="33">
        <v>4</v>
      </c>
      <c r="C11" s="9" t="s">
        <v>19</v>
      </c>
      <c r="D11" s="12" t="s">
        <v>20</v>
      </c>
      <c r="E11" s="23">
        <v>1</v>
      </c>
      <c r="F11" s="69"/>
      <c r="G11" s="29">
        <f>E11*F11</f>
        <v>0</v>
      </c>
      <c r="H11" s="10">
        <v>0</v>
      </c>
      <c r="I11" s="11">
        <f t="shared" si="0"/>
        <v>0</v>
      </c>
      <c r="J11" s="33" t="s">
        <v>15</v>
      </c>
      <c r="K11" s="12" t="s">
        <v>16</v>
      </c>
    </row>
    <row r="12" spans="1:12" x14ac:dyDescent="0.25">
      <c r="B12" s="33">
        <v>5</v>
      </c>
      <c r="C12" s="9" t="s">
        <v>21</v>
      </c>
      <c r="D12" s="12" t="s">
        <v>14</v>
      </c>
      <c r="E12" s="23">
        <v>1</v>
      </c>
      <c r="F12" s="69"/>
      <c r="G12" s="29">
        <f>E12*F12</f>
        <v>0</v>
      </c>
      <c r="H12" s="10">
        <v>0</v>
      </c>
      <c r="I12" s="11">
        <f t="shared" si="0"/>
        <v>0</v>
      </c>
      <c r="J12" s="33" t="s">
        <v>15</v>
      </c>
      <c r="K12" s="12" t="s">
        <v>16</v>
      </c>
    </row>
    <row r="13" spans="1:12" x14ac:dyDescent="0.25">
      <c r="B13" s="33">
        <v>6</v>
      </c>
      <c r="C13" s="9" t="s">
        <v>22</v>
      </c>
      <c r="D13" s="12" t="s">
        <v>14</v>
      </c>
      <c r="E13" s="23">
        <v>1</v>
      </c>
      <c r="F13" s="69"/>
      <c r="G13" s="29">
        <f t="shared" si="1"/>
        <v>0</v>
      </c>
      <c r="H13" s="10">
        <v>0</v>
      </c>
      <c r="I13" s="11">
        <f t="shared" si="0"/>
        <v>0</v>
      </c>
      <c r="J13" s="33" t="s">
        <v>15</v>
      </c>
      <c r="K13" s="12" t="s">
        <v>16</v>
      </c>
    </row>
    <row r="14" spans="1:12" x14ac:dyDescent="0.25">
      <c r="B14" s="33">
        <v>7</v>
      </c>
      <c r="C14" s="9" t="s">
        <v>23</v>
      </c>
      <c r="D14" s="12" t="s">
        <v>14</v>
      </c>
      <c r="E14" s="23">
        <v>2</v>
      </c>
      <c r="F14" s="69"/>
      <c r="G14" s="29">
        <f t="shared" si="1"/>
        <v>0</v>
      </c>
      <c r="H14" s="10">
        <v>0</v>
      </c>
      <c r="I14" s="11">
        <f t="shared" si="0"/>
        <v>0</v>
      </c>
      <c r="J14" s="33" t="s">
        <v>15</v>
      </c>
      <c r="K14" s="12" t="s">
        <v>16</v>
      </c>
    </row>
    <row r="15" spans="1:12" x14ac:dyDescent="0.25">
      <c r="B15" s="33">
        <v>8</v>
      </c>
      <c r="C15" s="9" t="s">
        <v>24</v>
      </c>
      <c r="D15" s="12" t="s">
        <v>14</v>
      </c>
      <c r="E15" s="23">
        <v>90</v>
      </c>
      <c r="F15" s="69"/>
      <c r="G15" s="29">
        <f t="shared" si="1"/>
        <v>0</v>
      </c>
      <c r="H15" s="10">
        <v>0</v>
      </c>
      <c r="I15" s="11">
        <f t="shared" si="0"/>
        <v>0</v>
      </c>
      <c r="J15" s="33" t="s">
        <v>15</v>
      </c>
      <c r="K15" s="12" t="s">
        <v>16</v>
      </c>
    </row>
    <row r="16" spans="1:12" x14ac:dyDescent="0.25">
      <c r="B16" s="33">
        <v>9</v>
      </c>
      <c r="C16" s="9" t="s">
        <v>25</v>
      </c>
      <c r="D16" s="12" t="s">
        <v>14</v>
      </c>
      <c r="E16" s="23">
        <v>2</v>
      </c>
      <c r="F16" s="69"/>
      <c r="G16" s="29">
        <f>E16*F16</f>
        <v>0</v>
      </c>
      <c r="H16" s="10">
        <v>0</v>
      </c>
      <c r="I16" s="11">
        <f t="shared" si="0"/>
        <v>0</v>
      </c>
      <c r="J16" s="33" t="s">
        <v>15</v>
      </c>
      <c r="K16" s="12" t="s">
        <v>16</v>
      </c>
    </row>
    <row r="17" spans="1:12" x14ac:dyDescent="0.25">
      <c r="B17" s="33">
        <v>10</v>
      </c>
      <c r="C17" s="9" t="s">
        <v>26</v>
      </c>
      <c r="D17" s="12" t="s">
        <v>14</v>
      </c>
      <c r="E17" s="23">
        <v>1</v>
      </c>
      <c r="F17" s="69"/>
      <c r="G17" s="29">
        <f t="shared" si="1"/>
        <v>0</v>
      </c>
      <c r="H17" s="10">
        <v>0</v>
      </c>
      <c r="I17" s="11">
        <f t="shared" si="0"/>
        <v>0</v>
      </c>
      <c r="J17" s="33" t="s">
        <v>15</v>
      </c>
      <c r="K17" s="12" t="s">
        <v>16</v>
      </c>
    </row>
    <row r="18" spans="1:12" x14ac:dyDescent="0.25">
      <c r="B18" s="33">
        <v>11</v>
      </c>
      <c r="C18" s="9" t="s">
        <v>27</v>
      </c>
      <c r="D18" s="12" t="s">
        <v>14</v>
      </c>
      <c r="E18" s="23">
        <v>1</v>
      </c>
      <c r="F18" s="69"/>
      <c r="G18" s="29">
        <f t="shared" si="1"/>
        <v>0</v>
      </c>
      <c r="H18" s="10">
        <v>0</v>
      </c>
      <c r="I18" s="11">
        <f t="shared" si="0"/>
        <v>0</v>
      </c>
      <c r="J18" s="33" t="s">
        <v>15</v>
      </c>
      <c r="K18" s="12" t="s">
        <v>16</v>
      </c>
    </row>
    <row r="19" spans="1:12" x14ac:dyDescent="0.25">
      <c r="A19" s="7"/>
      <c r="B19" s="79" t="s">
        <v>28</v>
      </c>
      <c r="C19" s="79"/>
      <c r="D19" s="22"/>
      <c r="E19" s="3"/>
      <c r="F19" s="30"/>
      <c r="G19" s="30">
        <f>SUM(G8:G18)</f>
        <v>0</v>
      </c>
      <c r="H19" s="4"/>
      <c r="I19" s="5">
        <f>SUM(I8:I18)</f>
        <v>0</v>
      </c>
      <c r="J19" s="6"/>
      <c r="K19" s="22"/>
      <c r="L19" s="7"/>
    </row>
    <row r="20" spans="1:12" ht="19.5" customHeight="1" x14ac:dyDescent="0.25">
      <c r="A20" s="8"/>
      <c r="B20" s="108" t="s">
        <v>65</v>
      </c>
      <c r="C20" s="108"/>
      <c r="D20" s="108"/>
      <c r="E20" s="108"/>
      <c r="F20" s="108"/>
      <c r="G20" s="108"/>
      <c r="H20" s="108"/>
      <c r="I20" s="108"/>
      <c r="J20" s="108"/>
      <c r="K20" s="108"/>
      <c r="L20" s="8"/>
    </row>
    <row r="21" spans="1:12" ht="15.75" x14ac:dyDescent="0.25">
      <c r="A21" s="8"/>
      <c r="B21" s="6" t="s">
        <v>4</v>
      </c>
      <c r="C21" s="2" t="s">
        <v>5</v>
      </c>
      <c r="D21" s="24" t="s">
        <v>6</v>
      </c>
      <c r="E21" s="25" t="s">
        <v>7</v>
      </c>
      <c r="F21" s="25" t="s">
        <v>61</v>
      </c>
      <c r="G21" s="26" t="s">
        <v>8</v>
      </c>
      <c r="H21" s="27" t="s">
        <v>9</v>
      </c>
      <c r="I21" s="28" t="s">
        <v>10</v>
      </c>
      <c r="J21" s="24" t="s">
        <v>11</v>
      </c>
      <c r="K21" s="24" t="s">
        <v>12</v>
      </c>
      <c r="L21" s="8"/>
    </row>
    <row r="22" spans="1:12" x14ac:dyDescent="0.25">
      <c r="B22" s="33">
        <v>12</v>
      </c>
      <c r="C22" s="9" t="s">
        <v>29</v>
      </c>
      <c r="D22" s="12" t="s">
        <v>30</v>
      </c>
      <c r="E22" s="23">
        <v>50</v>
      </c>
      <c r="F22" s="69"/>
      <c r="G22" s="29">
        <f t="shared" ref="G22:G29" si="2">E22*F22</f>
        <v>0</v>
      </c>
      <c r="H22" s="10">
        <v>0</v>
      </c>
      <c r="I22" s="11">
        <f t="shared" ref="I22:I29" si="3">E22*H22</f>
        <v>0</v>
      </c>
      <c r="J22" s="33" t="s">
        <v>15</v>
      </c>
      <c r="K22" s="12" t="s">
        <v>31</v>
      </c>
    </row>
    <row r="23" spans="1:12" x14ac:dyDescent="0.25">
      <c r="B23" s="33">
        <v>13</v>
      </c>
      <c r="C23" s="9" t="s">
        <v>32</v>
      </c>
      <c r="D23" s="12" t="s">
        <v>30</v>
      </c>
      <c r="E23" s="23">
        <v>105</v>
      </c>
      <c r="F23" s="69"/>
      <c r="G23" s="29">
        <f t="shared" si="2"/>
        <v>0</v>
      </c>
      <c r="H23" s="10">
        <v>0</v>
      </c>
      <c r="I23" s="11">
        <f t="shared" si="3"/>
        <v>0</v>
      </c>
      <c r="J23" s="33" t="s">
        <v>15</v>
      </c>
      <c r="K23" s="12" t="s">
        <v>31</v>
      </c>
    </row>
    <row r="24" spans="1:12" x14ac:dyDescent="0.25">
      <c r="B24" s="33">
        <v>14</v>
      </c>
      <c r="C24" s="9" t="s">
        <v>33</v>
      </c>
      <c r="D24" s="12" t="s">
        <v>30</v>
      </c>
      <c r="E24" s="23">
        <v>230</v>
      </c>
      <c r="F24" s="69"/>
      <c r="G24" s="29">
        <f t="shared" si="2"/>
        <v>0</v>
      </c>
      <c r="H24" s="10">
        <v>0</v>
      </c>
      <c r="I24" s="11">
        <f t="shared" si="3"/>
        <v>0</v>
      </c>
      <c r="J24" s="33" t="s">
        <v>15</v>
      </c>
      <c r="K24" s="12" t="s">
        <v>31</v>
      </c>
    </row>
    <row r="25" spans="1:12" x14ac:dyDescent="0.25">
      <c r="B25" s="33">
        <v>15</v>
      </c>
      <c r="C25" s="9" t="s">
        <v>34</v>
      </c>
      <c r="D25" s="12" t="s">
        <v>30</v>
      </c>
      <c r="E25" s="23">
        <v>120</v>
      </c>
      <c r="F25" s="69"/>
      <c r="G25" s="29">
        <f t="shared" si="2"/>
        <v>0</v>
      </c>
      <c r="H25" s="10">
        <v>0</v>
      </c>
      <c r="I25" s="11">
        <f t="shared" si="3"/>
        <v>0</v>
      </c>
      <c r="J25" s="33" t="s">
        <v>15</v>
      </c>
      <c r="K25" s="12" t="s">
        <v>31</v>
      </c>
    </row>
    <row r="26" spans="1:12" x14ac:dyDescent="0.25">
      <c r="B26" s="33">
        <v>16</v>
      </c>
      <c r="C26" s="9" t="s">
        <v>35</v>
      </c>
      <c r="D26" s="12" t="s">
        <v>30</v>
      </c>
      <c r="E26" s="23">
        <v>360</v>
      </c>
      <c r="F26" s="69"/>
      <c r="G26" s="29">
        <f t="shared" si="2"/>
        <v>0</v>
      </c>
      <c r="H26" s="10">
        <v>0</v>
      </c>
      <c r="I26" s="11">
        <f t="shared" si="3"/>
        <v>0</v>
      </c>
      <c r="J26" s="33" t="s">
        <v>15</v>
      </c>
      <c r="K26" s="12" t="s">
        <v>31</v>
      </c>
    </row>
    <row r="27" spans="1:12" x14ac:dyDescent="0.25">
      <c r="B27" s="33">
        <v>17</v>
      </c>
      <c r="C27" s="9" t="s">
        <v>36</v>
      </c>
      <c r="D27" s="12" t="s">
        <v>30</v>
      </c>
      <c r="E27" s="23">
        <v>120</v>
      </c>
      <c r="F27" s="69"/>
      <c r="G27" s="29">
        <f t="shared" si="2"/>
        <v>0</v>
      </c>
      <c r="H27" s="10">
        <v>0</v>
      </c>
      <c r="I27" s="11">
        <f t="shared" si="3"/>
        <v>0</v>
      </c>
      <c r="J27" s="33" t="s">
        <v>15</v>
      </c>
      <c r="K27" s="12" t="s">
        <v>31</v>
      </c>
    </row>
    <row r="28" spans="1:12" x14ac:dyDescent="0.25">
      <c r="B28" s="33">
        <v>18</v>
      </c>
      <c r="C28" s="9" t="s">
        <v>37</v>
      </c>
      <c r="D28" s="12" t="s">
        <v>30</v>
      </c>
      <c r="E28" s="23">
        <v>60</v>
      </c>
      <c r="F28" s="69"/>
      <c r="G28" s="29">
        <f t="shared" si="2"/>
        <v>0</v>
      </c>
      <c r="H28" s="10">
        <v>0</v>
      </c>
      <c r="I28" s="11">
        <f t="shared" si="3"/>
        <v>0</v>
      </c>
      <c r="J28" s="33" t="s">
        <v>15</v>
      </c>
      <c r="K28" s="12" t="s">
        <v>31</v>
      </c>
    </row>
    <row r="29" spans="1:12" x14ac:dyDescent="0.25">
      <c r="B29" s="33">
        <v>19</v>
      </c>
      <c r="C29" s="9" t="s">
        <v>38</v>
      </c>
      <c r="D29" s="12" t="s">
        <v>30</v>
      </c>
      <c r="E29" s="23">
        <v>16</v>
      </c>
      <c r="F29" s="69"/>
      <c r="G29" s="29">
        <f t="shared" si="2"/>
        <v>0</v>
      </c>
      <c r="H29" s="10">
        <v>0</v>
      </c>
      <c r="I29" s="11">
        <f t="shared" si="3"/>
        <v>0</v>
      </c>
      <c r="J29" s="33" t="s">
        <v>15</v>
      </c>
      <c r="K29" s="12" t="s">
        <v>31</v>
      </c>
    </row>
    <row r="30" spans="1:12" x14ac:dyDescent="0.25">
      <c r="A30" s="7"/>
      <c r="B30" s="79" t="s">
        <v>28</v>
      </c>
      <c r="C30" s="79"/>
      <c r="D30" s="22"/>
      <c r="E30" s="3"/>
      <c r="F30" s="30"/>
      <c r="G30" s="30">
        <f>SUM(G22:G29)</f>
        <v>0</v>
      </c>
      <c r="H30" s="4"/>
      <c r="I30" s="5">
        <f>SUM(I22:I29)</f>
        <v>0</v>
      </c>
      <c r="J30" s="6"/>
      <c r="K30" s="22"/>
      <c r="L30" s="7"/>
    </row>
    <row r="31" spans="1:12" ht="20.25" customHeight="1" x14ac:dyDescent="0.25">
      <c r="A31" s="8"/>
      <c r="B31" s="108" t="s">
        <v>64</v>
      </c>
      <c r="C31" s="108"/>
      <c r="D31" s="108"/>
      <c r="E31" s="108"/>
      <c r="F31" s="108"/>
      <c r="G31" s="108"/>
      <c r="H31" s="108"/>
      <c r="I31" s="108"/>
      <c r="J31" s="108"/>
      <c r="K31" s="108"/>
      <c r="L31" s="8"/>
    </row>
    <row r="32" spans="1:12" ht="15.75" x14ac:dyDescent="0.25">
      <c r="A32" s="8"/>
      <c r="B32" s="6" t="s">
        <v>4</v>
      </c>
      <c r="C32" s="2" t="s">
        <v>5</v>
      </c>
      <c r="D32" s="24" t="s">
        <v>6</v>
      </c>
      <c r="E32" s="25" t="s">
        <v>7</v>
      </c>
      <c r="F32" s="25" t="s">
        <v>61</v>
      </c>
      <c r="G32" s="26" t="s">
        <v>8</v>
      </c>
      <c r="H32" s="27" t="s">
        <v>9</v>
      </c>
      <c r="I32" s="28" t="s">
        <v>10</v>
      </c>
      <c r="J32" s="24" t="s">
        <v>11</v>
      </c>
      <c r="K32" s="24" t="s">
        <v>12</v>
      </c>
      <c r="L32" s="8"/>
    </row>
    <row r="33" spans="2:11" x14ac:dyDescent="0.25">
      <c r="B33" s="33">
        <v>20</v>
      </c>
      <c r="C33" s="9" t="s">
        <v>39</v>
      </c>
      <c r="D33" s="12" t="s">
        <v>14</v>
      </c>
      <c r="E33" s="23">
        <v>90</v>
      </c>
      <c r="F33" s="69"/>
      <c r="G33" s="29">
        <f t="shared" ref="G33:G50" si="4">E33*F33</f>
        <v>0</v>
      </c>
      <c r="H33" s="31">
        <v>2.665</v>
      </c>
      <c r="I33" s="31">
        <f t="shared" ref="I33:I50" si="5">E33*H33</f>
        <v>239.85</v>
      </c>
      <c r="J33" s="33"/>
      <c r="K33" s="12" t="s">
        <v>40</v>
      </c>
    </row>
    <row r="34" spans="2:11" x14ac:dyDescent="0.25">
      <c r="B34" s="33">
        <v>21</v>
      </c>
      <c r="C34" s="9" t="s">
        <v>41</v>
      </c>
      <c r="D34" s="12" t="s">
        <v>14</v>
      </c>
      <c r="E34" s="23">
        <v>2</v>
      </c>
      <c r="F34" s="69"/>
      <c r="G34" s="29">
        <f t="shared" si="4"/>
        <v>0</v>
      </c>
      <c r="H34" s="31">
        <v>21.19</v>
      </c>
      <c r="I34" s="31">
        <f t="shared" si="5"/>
        <v>42.38</v>
      </c>
      <c r="J34" s="33"/>
      <c r="K34" s="12" t="s">
        <v>40</v>
      </c>
    </row>
    <row r="35" spans="2:11" x14ac:dyDescent="0.25">
      <c r="B35" s="33">
        <v>22</v>
      </c>
      <c r="C35" s="9" t="s">
        <v>42</v>
      </c>
      <c r="D35" s="12" t="s">
        <v>14</v>
      </c>
      <c r="E35" s="23">
        <v>1</v>
      </c>
      <c r="F35" s="69"/>
      <c r="G35" s="29">
        <f t="shared" si="4"/>
        <v>0</v>
      </c>
      <c r="H35" s="31">
        <v>86</v>
      </c>
      <c r="I35" s="31">
        <f t="shared" si="5"/>
        <v>86</v>
      </c>
      <c r="J35" s="33"/>
      <c r="K35" s="12" t="s">
        <v>40</v>
      </c>
    </row>
    <row r="36" spans="2:11" x14ac:dyDescent="0.25">
      <c r="B36" s="33">
        <v>23</v>
      </c>
      <c r="C36" s="9" t="s">
        <v>43</v>
      </c>
      <c r="D36" s="12" t="s">
        <v>14</v>
      </c>
      <c r="E36" s="23">
        <v>1</v>
      </c>
      <c r="F36" s="69"/>
      <c r="G36" s="29">
        <f t="shared" si="4"/>
        <v>0</v>
      </c>
      <c r="H36" s="31">
        <v>11.148</v>
      </c>
      <c r="I36" s="31">
        <f t="shared" si="5"/>
        <v>11.148</v>
      </c>
      <c r="J36" s="33"/>
      <c r="K36" s="12" t="s">
        <v>40</v>
      </c>
    </row>
    <row r="37" spans="2:11" x14ac:dyDescent="0.25">
      <c r="B37" s="33">
        <v>24</v>
      </c>
      <c r="C37" s="9" t="s">
        <v>44</v>
      </c>
      <c r="D37" s="12" t="s">
        <v>14</v>
      </c>
      <c r="E37" s="23">
        <v>1</v>
      </c>
      <c r="F37" s="69"/>
      <c r="G37" s="29">
        <f t="shared" si="4"/>
        <v>0</v>
      </c>
      <c r="H37" s="31">
        <v>0.86499999999999999</v>
      </c>
      <c r="I37" s="31">
        <f t="shared" si="5"/>
        <v>0.86499999999999999</v>
      </c>
      <c r="J37" s="33"/>
      <c r="K37" s="12" t="s">
        <v>40</v>
      </c>
    </row>
    <row r="38" spans="2:11" x14ac:dyDescent="0.25">
      <c r="B38" s="33">
        <v>25</v>
      </c>
      <c r="C38" s="9" t="s">
        <v>45</v>
      </c>
      <c r="D38" s="12" t="s">
        <v>14</v>
      </c>
      <c r="E38" s="23">
        <v>2</v>
      </c>
      <c r="F38" s="69"/>
      <c r="G38" s="29">
        <f t="shared" si="4"/>
        <v>0</v>
      </c>
      <c r="H38" s="31">
        <v>0.46400000000000002</v>
      </c>
      <c r="I38" s="31">
        <f t="shared" si="5"/>
        <v>0.92800000000000005</v>
      </c>
      <c r="J38" s="33"/>
      <c r="K38" s="12" t="s">
        <v>40</v>
      </c>
    </row>
    <row r="39" spans="2:11" x14ac:dyDescent="0.25">
      <c r="B39" s="33">
        <v>26</v>
      </c>
      <c r="C39" s="9" t="s">
        <v>46</v>
      </c>
      <c r="D39" s="12" t="s">
        <v>14</v>
      </c>
      <c r="E39" s="23">
        <v>90</v>
      </c>
      <c r="F39" s="69"/>
      <c r="G39" s="29">
        <f t="shared" si="4"/>
        <v>0</v>
      </c>
      <c r="H39" s="31">
        <v>1.04</v>
      </c>
      <c r="I39" s="31">
        <f t="shared" si="5"/>
        <v>93.600000000000009</v>
      </c>
      <c r="J39" s="33"/>
      <c r="K39" s="12" t="s">
        <v>40</v>
      </c>
    </row>
    <row r="40" spans="2:11" x14ac:dyDescent="0.25">
      <c r="B40" s="33">
        <v>27</v>
      </c>
      <c r="C40" s="9" t="s">
        <v>47</v>
      </c>
      <c r="D40" s="12" t="s">
        <v>14</v>
      </c>
      <c r="E40" s="23">
        <v>2</v>
      </c>
      <c r="F40" s="69"/>
      <c r="G40" s="29">
        <f t="shared" si="4"/>
        <v>0</v>
      </c>
      <c r="H40" s="31">
        <v>2.9289999999999998</v>
      </c>
      <c r="I40" s="31">
        <f t="shared" si="5"/>
        <v>5.8579999999999997</v>
      </c>
      <c r="J40" s="33"/>
      <c r="K40" s="12" t="s">
        <v>40</v>
      </c>
    </row>
    <row r="41" spans="2:11" x14ac:dyDescent="0.25">
      <c r="B41" s="33">
        <v>28</v>
      </c>
      <c r="C41" s="9" t="s">
        <v>48</v>
      </c>
      <c r="D41" s="12" t="s">
        <v>30</v>
      </c>
      <c r="E41" s="23">
        <v>50</v>
      </c>
      <c r="F41" s="69"/>
      <c r="G41" s="29">
        <f t="shared" si="4"/>
        <v>0</v>
      </c>
      <c r="H41" s="31">
        <v>0.64400000000000002</v>
      </c>
      <c r="I41" s="31">
        <f t="shared" si="5"/>
        <v>32.200000000000003</v>
      </c>
      <c r="J41" s="33"/>
      <c r="K41" s="12" t="s">
        <v>40</v>
      </c>
    </row>
    <row r="42" spans="2:11" x14ac:dyDescent="0.25">
      <c r="B42" s="33">
        <v>29</v>
      </c>
      <c r="C42" s="9" t="s">
        <v>49</v>
      </c>
      <c r="D42" s="12" t="s">
        <v>30</v>
      </c>
      <c r="E42" s="23">
        <v>105</v>
      </c>
      <c r="F42" s="69"/>
      <c r="G42" s="29">
        <f t="shared" si="4"/>
        <v>0</v>
      </c>
      <c r="H42" s="31">
        <v>0.57999999999999996</v>
      </c>
      <c r="I42" s="31">
        <f t="shared" si="5"/>
        <v>60.9</v>
      </c>
      <c r="J42" s="33"/>
      <c r="K42" s="12" t="s">
        <v>40</v>
      </c>
    </row>
    <row r="43" spans="2:11" x14ac:dyDescent="0.25">
      <c r="B43" s="33">
        <v>30</v>
      </c>
      <c r="C43" s="9" t="s">
        <v>50</v>
      </c>
      <c r="D43" s="12" t="s">
        <v>30</v>
      </c>
      <c r="E43" s="23">
        <v>230</v>
      </c>
      <c r="F43" s="69"/>
      <c r="G43" s="29">
        <f t="shared" si="4"/>
        <v>0</v>
      </c>
      <c r="H43" s="31">
        <v>9.0999999999999998E-2</v>
      </c>
      <c r="I43" s="31">
        <f t="shared" si="5"/>
        <v>20.93</v>
      </c>
      <c r="J43" s="33"/>
      <c r="K43" s="12" t="s">
        <v>40</v>
      </c>
    </row>
    <row r="44" spans="2:11" x14ac:dyDescent="0.25">
      <c r="B44" s="33">
        <v>31</v>
      </c>
      <c r="C44" s="9" t="s">
        <v>51</v>
      </c>
      <c r="D44" s="12" t="s">
        <v>30</v>
      </c>
      <c r="E44" s="23">
        <v>120</v>
      </c>
      <c r="F44" s="69"/>
      <c r="G44" s="29">
        <f t="shared" si="4"/>
        <v>0</v>
      </c>
      <c r="H44" s="31">
        <v>0.09</v>
      </c>
      <c r="I44" s="31">
        <f t="shared" si="5"/>
        <v>10.799999999999999</v>
      </c>
      <c r="J44" s="33"/>
      <c r="K44" s="12" t="s">
        <v>40</v>
      </c>
    </row>
    <row r="45" spans="2:11" x14ac:dyDescent="0.25">
      <c r="B45" s="33">
        <v>32</v>
      </c>
      <c r="C45" s="9" t="s">
        <v>50</v>
      </c>
      <c r="D45" s="12" t="s">
        <v>30</v>
      </c>
      <c r="E45" s="23">
        <v>360</v>
      </c>
      <c r="F45" s="69"/>
      <c r="G45" s="29">
        <f t="shared" si="4"/>
        <v>0</v>
      </c>
      <c r="H45" s="31">
        <v>9.0999999999999998E-2</v>
      </c>
      <c r="I45" s="31">
        <f t="shared" si="5"/>
        <v>32.76</v>
      </c>
      <c r="J45" s="33"/>
      <c r="K45" s="12" t="s">
        <v>40</v>
      </c>
    </row>
    <row r="46" spans="2:11" x14ac:dyDescent="0.25">
      <c r="B46" s="33">
        <v>33</v>
      </c>
      <c r="C46" s="9" t="s">
        <v>51</v>
      </c>
      <c r="D46" s="12" t="s">
        <v>30</v>
      </c>
      <c r="E46" s="23">
        <v>120</v>
      </c>
      <c r="F46" s="69"/>
      <c r="G46" s="29">
        <f t="shared" si="4"/>
        <v>0</v>
      </c>
      <c r="H46" s="31">
        <v>0.09</v>
      </c>
      <c r="I46" s="31">
        <f t="shared" si="5"/>
        <v>10.799999999999999</v>
      </c>
      <c r="J46" s="33"/>
      <c r="K46" s="12" t="s">
        <v>40</v>
      </c>
    </row>
    <row r="47" spans="2:11" x14ac:dyDescent="0.25">
      <c r="B47" s="33">
        <v>34</v>
      </c>
      <c r="C47" s="9" t="s">
        <v>52</v>
      </c>
      <c r="D47" s="12" t="s">
        <v>30</v>
      </c>
      <c r="E47" s="23">
        <v>60</v>
      </c>
      <c r="F47" s="69"/>
      <c r="G47" s="29">
        <f t="shared" si="4"/>
        <v>0</v>
      </c>
      <c r="H47" s="31">
        <v>0.127</v>
      </c>
      <c r="I47" s="31">
        <f t="shared" si="5"/>
        <v>7.62</v>
      </c>
      <c r="J47" s="33"/>
      <c r="K47" s="12" t="s">
        <v>40</v>
      </c>
    </row>
    <row r="48" spans="2:11" x14ac:dyDescent="0.25">
      <c r="B48" s="33">
        <v>35</v>
      </c>
      <c r="C48" s="9" t="s">
        <v>53</v>
      </c>
      <c r="D48" s="12" t="s">
        <v>30</v>
      </c>
      <c r="E48" s="23">
        <v>16</v>
      </c>
      <c r="F48" s="69"/>
      <c r="G48" s="29">
        <f t="shared" si="4"/>
        <v>0</v>
      </c>
      <c r="H48" s="31">
        <v>0.105</v>
      </c>
      <c r="I48" s="31">
        <f t="shared" si="5"/>
        <v>1.68</v>
      </c>
      <c r="J48" s="33"/>
      <c r="K48" s="12" t="s">
        <v>40</v>
      </c>
    </row>
    <row r="49" spans="1:12" x14ac:dyDescent="0.25">
      <c r="B49" s="33">
        <v>36</v>
      </c>
      <c r="C49" s="9" t="s">
        <v>54</v>
      </c>
      <c r="D49" s="12" t="s">
        <v>14</v>
      </c>
      <c r="E49" s="23">
        <v>1</v>
      </c>
      <c r="F49" s="69"/>
      <c r="G49" s="29">
        <f t="shared" si="4"/>
        <v>0</v>
      </c>
      <c r="H49" s="31">
        <v>20.53</v>
      </c>
      <c r="I49" s="31">
        <f t="shared" si="5"/>
        <v>20.53</v>
      </c>
      <c r="J49" s="33"/>
      <c r="K49" s="12" t="s">
        <v>40</v>
      </c>
    </row>
    <row r="50" spans="1:12" x14ac:dyDescent="0.25">
      <c r="B50" s="33">
        <v>37</v>
      </c>
      <c r="C50" s="9" t="s">
        <v>55</v>
      </c>
      <c r="D50" s="12" t="s">
        <v>14</v>
      </c>
      <c r="E50" s="23">
        <v>1</v>
      </c>
      <c r="F50" s="69"/>
      <c r="G50" s="29">
        <f t="shared" si="4"/>
        <v>0</v>
      </c>
      <c r="H50" s="31">
        <v>8.01</v>
      </c>
      <c r="I50" s="31">
        <f t="shared" si="5"/>
        <v>8.01</v>
      </c>
      <c r="J50" s="33"/>
      <c r="K50" s="12" t="s">
        <v>40</v>
      </c>
    </row>
    <row r="51" spans="1:12" x14ac:dyDescent="0.25">
      <c r="A51" s="7"/>
      <c r="B51" s="111" t="s">
        <v>28</v>
      </c>
      <c r="C51" s="111"/>
      <c r="D51" s="6"/>
      <c r="E51" s="3"/>
      <c r="F51" s="3"/>
      <c r="G51" s="30">
        <f>SUM(G33:G50)</f>
        <v>0</v>
      </c>
      <c r="H51" s="32"/>
      <c r="I51" s="32">
        <f>SUM(I33:I50)</f>
        <v>686.85899999999981</v>
      </c>
      <c r="J51" s="6"/>
      <c r="K51" s="6"/>
      <c r="L51" s="7"/>
    </row>
    <row r="52" spans="1:12" ht="22.5" customHeight="1" x14ac:dyDescent="0.25">
      <c r="B52" s="108" t="s">
        <v>82</v>
      </c>
      <c r="C52" s="108"/>
      <c r="D52" s="108"/>
      <c r="E52" s="108"/>
      <c r="F52" s="108"/>
      <c r="G52" s="108"/>
      <c r="H52" s="108"/>
      <c r="I52" s="108"/>
      <c r="J52" s="108"/>
      <c r="K52" s="108"/>
    </row>
    <row r="53" spans="1:12" x14ac:dyDescent="0.25">
      <c r="B53" s="6" t="s">
        <v>4</v>
      </c>
      <c r="C53" s="2" t="s">
        <v>5</v>
      </c>
      <c r="D53" s="24" t="s">
        <v>6</v>
      </c>
      <c r="E53" s="25" t="s">
        <v>7</v>
      </c>
      <c r="F53" s="25" t="s">
        <v>61</v>
      </c>
      <c r="G53" s="26" t="s">
        <v>8</v>
      </c>
      <c r="H53" s="27" t="s">
        <v>9</v>
      </c>
      <c r="I53" s="28" t="s">
        <v>10</v>
      </c>
      <c r="J53" s="24" t="s">
        <v>11</v>
      </c>
      <c r="K53" s="24" t="s">
        <v>12</v>
      </c>
    </row>
    <row r="54" spans="1:12" x14ac:dyDescent="0.25">
      <c r="B54" s="33">
        <v>38</v>
      </c>
      <c r="C54" s="9" t="s">
        <v>83</v>
      </c>
      <c r="D54" s="12" t="s">
        <v>14</v>
      </c>
      <c r="E54" s="23">
        <v>4</v>
      </c>
      <c r="F54" s="69"/>
      <c r="G54" s="29">
        <f>E54*F54</f>
        <v>0</v>
      </c>
      <c r="H54" s="10"/>
      <c r="I54" s="11"/>
      <c r="J54" s="33"/>
      <c r="K54" s="33"/>
    </row>
    <row r="55" spans="1:12" x14ac:dyDescent="0.25">
      <c r="B55" s="33">
        <v>39</v>
      </c>
      <c r="C55" s="9" t="s">
        <v>84</v>
      </c>
      <c r="D55" s="12" t="s">
        <v>30</v>
      </c>
      <c r="E55" s="23">
        <v>8</v>
      </c>
      <c r="F55" s="69"/>
      <c r="G55" s="29">
        <f t="shared" ref="G55:G74" si="6">E55*F55</f>
        <v>0</v>
      </c>
      <c r="H55" s="10"/>
      <c r="I55" s="11"/>
      <c r="J55" s="33"/>
      <c r="K55" s="33"/>
    </row>
    <row r="56" spans="1:12" x14ac:dyDescent="0.25">
      <c r="B56" s="33">
        <v>40</v>
      </c>
      <c r="C56" s="9" t="s">
        <v>85</v>
      </c>
      <c r="D56" s="12" t="s">
        <v>30</v>
      </c>
      <c r="E56" s="23">
        <v>25</v>
      </c>
      <c r="F56" s="69"/>
      <c r="G56" s="29">
        <f t="shared" si="6"/>
        <v>0</v>
      </c>
      <c r="H56" s="10"/>
      <c r="I56" s="11"/>
      <c r="J56" s="33"/>
      <c r="K56" s="33"/>
    </row>
    <row r="57" spans="1:12" x14ac:dyDescent="0.25">
      <c r="B57" s="33">
        <v>41</v>
      </c>
      <c r="C57" s="9" t="s">
        <v>86</v>
      </c>
      <c r="D57" s="12" t="s">
        <v>30</v>
      </c>
      <c r="E57" s="23">
        <v>340</v>
      </c>
      <c r="F57" s="69"/>
      <c r="G57" s="29">
        <f t="shared" si="6"/>
        <v>0</v>
      </c>
      <c r="H57" s="10"/>
      <c r="I57" s="11"/>
      <c r="J57" s="33"/>
      <c r="K57" s="33"/>
    </row>
    <row r="58" spans="1:12" x14ac:dyDescent="0.25">
      <c r="B58" s="33">
        <v>42</v>
      </c>
      <c r="C58" s="9" t="s">
        <v>87</v>
      </c>
      <c r="D58" s="12" t="s">
        <v>14</v>
      </c>
      <c r="E58" s="23">
        <v>2</v>
      </c>
      <c r="F58" s="69"/>
      <c r="G58" s="29">
        <f t="shared" si="6"/>
        <v>0</v>
      </c>
      <c r="H58" s="10"/>
      <c r="I58" s="11"/>
      <c r="J58" s="33"/>
      <c r="K58" s="33"/>
    </row>
    <row r="59" spans="1:12" x14ac:dyDescent="0.25">
      <c r="B59" s="33">
        <v>43</v>
      </c>
      <c r="C59" s="9" t="s">
        <v>88</v>
      </c>
      <c r="D59" s="12" t="s">
        <v>14</v>
      </c>
      <c r="E59" s="23">
        <v>3</v>
      </c>
      <c r="F59" s="69"/>
      <c r="G59" s="29">
        <f t="shared" si="6"/>
        <v>0</v>
      </c>
      <c r="H59" s="10"/>
      <c r="I59" s="11"/>
      <c r="J59" s="33"/>
      <c r="K59" s="33"/>
    </row>
    <row r="60" spans="1:12" x14ac:dyDescent="0.25">
      <c r="B60" s="33">
        <v>44</v>
      </c>
      <c r="C60" s="9" t="s">
        <v>89</v>
      </c>
      <c r="D60" s="12" t="s">
        <v>14</v>
      </c>
      <c r="E60" s="23">
        <v>28</v>
      </c>
      <c r="F60" s="69"/>
      <c r="G60" s="29">
        <f t="shared" si="6"/>
        <v>0</v>
      </c>
      <c r="H60" s="10"/>
      <c r="I60" s="11"/>
      <c r="J60" s="33"/>
      <c r="K60" s="33"/>
    </row>
    <row r="61" spans="1:12" x14ac:dyDescent="0.25">
      <c r="B61" s="33">
        <v>45</v>
      </c>
      <c r="C61" s="9" t="s">
        <v>90</v>
      </c>
      <c r="D61" s="12" t="s">
        <v>14</v>
      </c>
      <c r="E61" s="23">
        <v>5</v>
      </c>
      <c r="F61" s="69"/>
      <c r="G61" s="29">
        <f t="shared" si="6"/>
        <v>0</v>
      </c>
      <c r="H61" s="10"/>
      <c r="I61" s="11"/>
      <c r="J61" s="33"/>
      <c r="K61" s="33"/>
    </row>
    <row r="62" spans="1:12" x14ac:dyDescent="0.25">
      <c r="B62" s="33">
        <v>46</v>
      </c>
      <c r="C62" s="9" t="s">
        <v>91</v>
      </c>
      <c r="D62" s="12" t="s">
        <v>14</v>
      </c>
      <c r="E62" s="23">
        <v>2</v>
      </c>
      <c r="F62" s="69"/>
      <c r="G62" s="29">
        <f t="shared" si="6"/>
        <v>0</v>
      </c>
      <c r="H62" s="63"/>
      <c r="I62" s="63"/>
      <c r="J62" s="33"/>
      <c r="K62" s="33"/>
    </row>
    <row r="63" spans="1:12" x14ac:dyDescent="0.25">
      <c r="B63" s="33">
        <v>47</v>
      </c>
      <c r="C63" s="9" t="s">
        <v>92</v>
      </c>
      <c r="D63" s="12" t="s">
        <v>30</v>
      </c>
      <c r="E63" s="23">
        <v>190</v>
      </c>
      <c r="F63" s="69"/>
      <c r="G63" s="29">
        <f t="shared" si="6"/>
        <v>0</v>
      </c>
      <c r="H63" s="63"/>
      <c r="I63" s="63"/>
      <c r="J63" s="33"/>
      <c r="K63" s="33"/>
    </row>
    <row r="64" spans="1:12" x14ac:dyDescent="0.25">
      <c r="B64" s="33">
        <v>48</v>
      </c>
      <c r="C64" s="9" t="s">
        <v>93</v>
      </c>
      <c r="D64" s="12" t="s">
        <v>14</v>
      </c>
      <c r="E64" s="23">
        <v>25</v>
      </c>
      <c r="F64" s="69"/>
      <c r="G64" s="29">
        <f t="shared" si="6"/>
        <v>0</v>
      </c>
      <c r="H64" s="63"/>
      <c r="I64" s="63"/>
      <c r="J64" s="33"/>
      <c r="K64" s="33"/>
    </row>
    <row r="65" spans="2:11" x14ac:dyDescent="0.25">
      <c r="B65" s="33">
        <v>49</v>
      </c>
      <c r="C65" s="9" t="s">
        <v>94</v>
      </c>
      <c r="D65" s="12" t="s">
        <v>14</v>
      </c>
      <c r="E65" s="23">
        <v>175</v>
      </c>
      <c r="F65" s="69"/>
      <c r="G65" s="29">
        <f t="shared" si="6"/>
        <v>0</v>
      </c>
      <c r="H65" s="63"/>
      <c r="I65" s="63"/>
      <c r="J65" s="33"/>
      <c r="K65" s="33"/>
    </row>
    <row r="66" spans="2:11" x14ac:dyDescent="0.25">
      <c r="B66" s="33">
        <v>50</v>
      </c>
      <c r="C66" s="9" t="s">
        <v>95</v>
      </c>
      <c r="D66" s="12" t="s">
        <v>14</v>
      </c>
      <c r="E66" s="23">
        <v>95</v>
      </c>
      <c r="F66" s="69"/>
      <c r="G66" s="29">
        <f t="shared" si="6"/>
        <v>0</v>
      </c>
      <c r="H66" s="63"/>
      <c r="I66" s="63"/>
      <c r="J66" s="33"/>
      <c r="K66" s="33"/>
    </row>
    <row r="67" spans="2:11" x14ac:dyDescent="0.25">
      <c r="B67" s="33">
        <v>51</v>
      </c>
      <c r="C67" s="9" t="s">
        <v>96</v>
      </c>
      <c r="D67" s="12" t="s">
        <v>14</v>
      </c>
      <c r="E67" s="23">
        <v>3</v>
      </c>
      <c r="F67" s="69"/>
      <c r="G67" s="29">
        <f t="shared" si="6"/>
        <v>0</v>
      </c>
      <c r="H67" s="63"/>
      <c r="I67" s="63"/>
      <c r="J67" s="33"/>
      <c r="K67" s="33"/>
    </row>
    <row r="68" spans="2:11" x14ac:dyDescent="0.25">
      <c r="B68" s="33">
        <v>52</v>
      </c>
      <c r="C68" s="9" t="s">
        <v>97</v>
      </c>
      <c r="D68" s="12" t="s">
        <v>14</v>
      </c>
      <c r="E68" s="23">
        <v>26</v>
      </c>
      <c r="F68" s="69"/>
      <c r="G68" s="29">
        <f t="shared" si="6"/>
        <v>0</v>
      </c>
      <c r="H68" s="63"/>
      <c r="I68" s="63"/>
      <c r="J68" s="33"/>
      <c r="K68" s="33"/>
    </row>
    <row r="69" spans="2:11" x14ac:dyDescent="0.25">
      <c r="B69" s="33">
        <v>53</v>
      </c>
      <c r="C69" s="9" t="s">
        <v>98</v>
      </c>
      <c r="D69" s="12" t="s">
        <v>14</v>
      </c>
      <c r="E69" s="23">
        <v>16</v>
      </c>
      <c r="F69" s="69"/>
      <c r="G69" s="29">
        <f t="shared" si="6"/>
        <v>0</v>
      </c>
      <c r="H69" s="63"/>
      <c r="I69" s="63"/>
      <c r="J69" s="33"/>
      <c r="K69" s="33"/>
    </row>
    <row r="70" spans="2:11" x14ac:dyDescent="0.25">
      <c r="B70" s="33">
        <v>54</v>
      </c>
      <c r="C70" s="9" t="s">
        <v>99</v>
      </c>
      <c r="D70" s="12" t="s">
        <v>14</v>
      </c>
      <c r="E70" s="23">
        <v>14</v>
      </c>
      <c r="F70" s="69"/>
      <c r="G70" s="29">
        <f t="shared" si="6"/>
        <v>0</v>
      </c>
      <c r="H70" s="63"/>
      <c r="I70" s="63"/>
      <c r="J70" s="33"/>
      <c r="K70" s="33"/>
    </row>
    <row r="71" spans="2:11" x14ac:dyDescent="0.25">
      <c r="B71" s="33">
        <v>55</v>
      </c>
      <c r="C71" s="9" t="s">
        <v>100</v>
      </c>
      <c r="D71" s="12" t="s">
        <v>14</v>
      </c>
      <c r="E71" s="23">
        <v>8</v>
      </c>
      <c r="F71" s="69"/>
      <c r="G71" s="29">
        <f t="shared" si="6"/>
        <v>0</v>
      </c>
      <c r="H71" s="63"/>
      <c r="I71" s="63"/>
      <c r="J71" s="33"/>
      <c r="K71" s="33"/>
    </row>
    <row r="72" spans="2:11" x14ac:dyDescent="0.25">
      <c r="B72" s="33">
        <v>56</v>
      </c>
      <c r="C72" s="9" t="s">
        <v>101</v>
      </c>
      <c r="D72" s="12" t="s">
        <v>14</v>
      </c>
      <c r="E72" s="23">
        <v>6</v>
      </c>
      <c r="F72" s="69"/>
      <c r="G72" s="29">
        <f t="shared" si="6"/>
        <v>0</v>
      </c>
      <c r="H72" s="63"/>
      <c r="I72" s="63"/>
      <c r="J72" s="33"/>
      <c r="K72" s="33"/>
    </row>
    <row r="73" spans="2:11" x14ac:dyDescent="0.25">
      <c r="B73" s="33">
        <v>57</v>
      </c>
      <c r="C73" s="9" t="s">
        <v>102</v>
      </c>
      <c r="D73" s="12" t="s">
        <v>14</v>
      </c>
      <c r="E73" s="23">
        <v>14</v>
      </c>
      <c r="F73" s="69"/>
      <c r="G73" s="29">
        <f t="shared" si="6"/>
        <v>0</v>
      </c>
      <c r="H73" s="63"/>
      <c r="I73" s="63"/>
      <c r="J73" s="33"/>
      <c r="K73" s="33"/>
    </row>
    <row r="74" spans="2:11" x14ac:dyDescent="0.25">
      <c r="B74" s="33">
        <v>58</v>
      </c>
      <c r="C74" s="9" t="s">
        <v>103</v>
      </c>
      <c r="D74" s="12" t="s">
        <v>14</v>
      </c>
      <c r="E74" s="23">
        <v>14</v>
      </c>
      <c r="F74" s="69"/>
      <c r="G74" s="29">
        <f t="shared" si="6"/>
        <v>0</v>
      </c>
      <c r="H74" s="63"/>
      <c r="I74" s="63"/>
      <c r="J74" s="33"/>
      <c r="K74" s="33"/>
    </row>
    <row r="75" spans="2:11" x14ac:dyDescent="0.25">
      <c r="B75" s="79" t="s">
        <v>28</v>
      </c>
      <c r="C75" s="79"/>
      <c r="D75" s="22"/>
      <c r="E75" s="3"/>
      <c r="F75" s="30"/>
      <c r="G75" s="30">
        <f>SUM(G54:G74)</f>
        <v>0</v>
      </c>
      <c r="H75" s="32"/>
      <c r="I75" s="32"/>
      <c r="J75" s="32"/>
      <c r="K75" s="32"/>
    </row>
    <row r="76" spans="2:11" ht="23.25" customHeight="1" x14ac:dyDescent="0.25">
      <c r="B76" s="108" t="s">
        <v>120</v>
      </c>
      <c r="C76" s="108"/>
      <c r="D76" s="108"/>
      <c r="E76" s="108"/>
      <c r="F76" s="108"/>
      <c r="G76" s="108"/>
      <c r="H76" s="108"/>
      <c r="I76" s="108"/>
      <c r="J76" s="108"/>
      <c r="K76" s="108"/>
    </row>
    <row r="77" spans="2:11" x14ac:dyDescent="0.25">
      <c r="B77" s="6" t="s">
        <v>4</v>
      </c>
      <c r="C77" s="2" t="s">
        <v>5</v>
      </c>
      <c r="D77" s="24" t="s">
        <v>6</v>
      </c>
      <c r="E77" s="25" t="s">
        <v>7</v>
      </c>
      <c r="F77" s="25" t="s">
        <v>61</v>
      </c>
      <c r="G77" s="26" t="s">
        <v>8</v>
      </c>
      <c r="H77" s="27" t="s">
        <v>9</v>
      </c>
      <c r="I77" s="28" t="s">
        <v>10</v>
      </c>
      <c r="J77" s="24" t="s">
        <v>11</v>
      </c>
      <c r="K77" s="24" t="s">
        <v>12</v>
      </c>
    </row>
    <row r="78" spans="2:11" x14ac:dyDescent="0.25">
      <c r="B78" s="33">
        <v>59</v>
      </c>
      <c r="C78" s="9" t="s">
        <v>83</v>
      </c>
      <c r="D78" s="12" t="s">
        <v>104</v>
      </c>
      <c r="E78" s="23">
        <v>1</v>
      </c>
      <c r="F78" s="69"/>
      <c r="G78" s="29">
        <f t="shared" ref="G78:G100" si="7">E78*F78</f>
        <v>0</v>
      </c>
      <c r="H78" s="10"/>
      <c r="I78" s="11"/>
      <c r="J78" s="33"/>
      <c r="K78" s="33"/>
    </row>
    <row r="79" spans="2:11" x14ac:dyDescent="0.25">
      <c r="B79" s="33">
        <v>60</v>
      </c>
      <c r="C79" s="9" t="s">
        <v>105</v>
      </c>
      <c r="D79" s="12" t="s">
        <v>104</v>
      </c>
      <c r="E79" s="23">
        <v>1</v>
      </c>
      <c r="F79" s="69"/>
      <c r="G79" s="29">
        <f t="shared" si="7"/>
        <v>0</v>
      </c>
      <c r="H79" s="10"/>
      <c r="I79" s="11"/>
      <c r="J79" s="33"/>
      <c r="K79" s="33"/>
    </row>
    <row r="80" spans="2:11" x14ac:dyDescent="0.25">
      <c r="B80" s="33">
        <v>61</v>
      </c>
      <c r="C80" s="9" t="s">
        <v>106</v>
      </c>
      <c r="D80" s="12" t="s">
        <v>104</v>
      </c>
      <c r="E80" s="23">
        <v>1</v>
      </c>
      <c r="F80" s="69"/>
      <c r="G80" s="29">
        <f t="shared" si="7"/>
        <v>0</v>
      </c>
      <c r="H80" s="10"/>
      <c r="I80" s="11"/>
      <c r="J80" s="33"/>
      <c r="K80" s="33"/>
    </row>
    <row r="81" spans="2:11" x14ac:dyDescent="0.25">
      <c r="B81" s="33">
        <v>62</v>
      </c>
      <c r="C81" s="9" t="s">
        <v>84</v>
      </c>
      <c r="D81" s="12" t="s">
        <v>104</v>
      </c>
      <c r="E81" s="23">
        <v>1</v>
      </c>
      <c r="F81" s="69"/>
      <c r="G81" s="29">
        <f t="shared" si="7"/>
        <v>0</v>
      </c>
      <c r="H81" s="10"/>
      <c r="I81" s="11"/>
      <c r="J81" s="33"/>
      <c r="K81" s="33"/>
    </row>
    <row r="82" spans="2:11" x14ac:dyDescent="0.25">
      <c r="B82" s="33">
        <v>63</v>
      </c>
      <c r="C82" s="9" t="s">
        <v>85</v>
      </c>
      <c r="D82" s="12" t="s">
        <v>104</v>
      </c>
      <c r="E82" s="23">
        <v>1</v>
      </c>
      <c r="F82" s="69"/>
      <c r="G82" s="29">
        <f t="shared" si="7"/>
        <v>0</v>
      </c>
      <c r="H82" s="10"/>
      <c r="I82" s="11"/>
      <c r="J82" s="33"/>
      <c r="K82" s="33"/>
    </row>
    <row r="83" spans="2:11" x14ac:dyDescent="0.25">
      <c r="B83" s="33">
        <v>64</v>
      </c>
      <c r="C83" s="9" t="s">
        <v>86</v>
      </c>
      <c r="D83" s="12" t="s">
        <v>104</v>
      </c>
      <c r="E83" s="23">
        <v>1</v>
      </c>
      <c r="F83" s="69"/>
      <c r="G83" s="29">
        <f t="shared" si="7"/>
        <v>0</v>
      </c>
      <c r="H83" s="10"/>
      <c r="I83" s="11"/>
      <c r="J83" s="33"/>
      <c r="K83" s="33"/>
    </row>
    <row r="84" spans="2:11" x14ac:dyDescent="0.25">
      <c r="B84" s="33">
        <v>65</v>
      </c>
      <c r="C84" s="9" t="s">
        <v>89</v>
      </c>
      <c r="D84" s="12" t="s">
        <v>104</v>
      </c>
      <c r="E84" s="23">
        <v>1</v>
      </c>
      <c r="F84" s="69"/>
      <c r="G84" s="29">
        <f t="shared" si="7"/>
        <v>0</v>
      </c>
      <c r="H84" s="10"/>
      <c r="I84" s="11"/>
      <c r="J84" s="33"/>
      <c r="K84" s="33"/>
    </row>
    <row r="85" spans="2:11" x14ac:dyDescent="0.25">
      <c r="B85" s="33">
        <v>66</v>
      </c>
      <c r="C85" s="9" t="s">
        <v>107</v>
      </c>
      <c r="D85" s="12" t="s">
        <v>104</v>
      </c>
      <c r="E85" s="23">
        <v>1</v>
      </c>
      <c r="F85" s="69"/>
      <c r="G85" s="29">
        <f t="shared" si="7"/>
        <v>0</v>
      </c>
      <c r="H85" s="10"/>
      <c r="I85" s="11"/>
      <c r="J85" s="33"/>
      <c r="K85" s="33"/>
    </row>
    <row r="86" spans="2:11" x14ac:dyDescent="0.25">
      <c r="B86" s="33">
        <v>67</v>
      </c>
      <c r="C86" s="9" t="s">
        <v>90</v>
      </c>
      <c r="D86" s="12" t="s">
        <v>104</v>
      </c>
      <c r="E86" s="23">
        <v>1</v>
      </c>
      <c r="F86" s="69"/>
      <c r="G86" s="29">
        <f t="shared" si="7"/>
        <v>0</v>
      </c>
      <c r="H86" s="63"/>
      <c r="I86" s="63"/>
      <c r="J86" s="33"/>
      <c r="K86" s="33"/>
    </row>
    <row r="87" spans="2:11" x14ac:dyDescent="0.25">
      <c r="B87" s="33">
        <v>68</v>
      </c>
      <c r="C87" s="9" t="s">
        <v>91</v>
      </c>
      <c r="D87" s="12" t="s">
        <v>104</v>
      </c>
      <c r="E87" s="23">
        <v>1</v>
      </c>
      <c r="F87" s="69"/>
      <c r="G87" s="29">
        <f t="shared" si="7"/>
        <v>0</v>
      </c>
      <c r="H87" s="63"/>
      <c r="I87" s="63"/>
      <c r="J87" s="33"/>
      <c r="K87" s="33"/>
    </row>
    <row r="88" spans="2:11" x14ac:dyDescent="0.25">
      <c r="B88" s="33">
        <v>69</v>
      </c>
      <c r="C88" s="9" t="s">
        <v>92</v>
      </c>
      <c r="D88" s="12" t="s">
        <v>104</v>
      </c>
      <c r="E88" s="23">
        <v>1</v>
      </c>
      <c r="F88" s="69"/>
      <c r="G88" s="29">
        <f t="shared" si="7"/>
        <v>0</v>
      </c>
      <c r="H88" s="63"/>
      <c r="I88" s="63"/>
      <c r="J88" s="33"/>
      <c r="K88" s="33"/>
    </row>
    <row r="89" spans="2:11" x14ac:dyDescent="0.25">
      <c r="B89" s="33">
        <v>70</v>
      </c>
      <c r="C89" s="9" t="s">
        <v>93</v>
      </c>
      <c r="D89" s="12" t="s">
        <v>104</v>
      </c>
      <c r="E89" s="23">
        <v>1</v>
      </c>
      <c r="F89" s="69"/>
      <c r="G89" s="29">
        <f t="shared" si="7"/>
        <v>0</v>
      </c>
      <c r="H89" s="63"/>
      <c r="I89" s="63"/>
      <c r="J89" s="33"/>
      <c r="K89" s="33"/>
    </row>
    <row r="90" spans="2:11" x14ac:dyDescent="0.25">
      <c r="B90" s="33">
        <v>71</v>
      </c>
      <c r="C90" s="9" t="s">
        <v>94</v>
      </c>
      <c r="D90" s="12" t="s">
        <v>104</v>
      </c>
      <c r="E90" s="23">
        <v>1</v>
      </c>
      <c r="F90" s="69"/>
      <c r="G90" s="29">
        <f t="shared" si="7"/>
        <v>0</v>
      </c>
      <c r="H90" s="63"/>
      <c r="I90" s="63"/>
      <c r="J90" s="33"/>
      <c r="K90" s="33"/>
    </row>
    <row r="91" spans="2:11" x14ac:dyDescent="0.25">
      <c r="B91" s="33">
        <v>72</v>
      </c>
      <c r="C91" s="9" t="s">
        <v>95</v>
      </c>
      <c r="D91" s="12" t="s">
        <v>104</v>
      </c>
      <c r="E91" s="23">
        <v>1</v>
      </c>
      <c r="F91" s="69"/>
      <c r="G91" s="29">
        <f t="shared" si="7"/>
        <v>0</v>
      </c>
      <c r="H91" s="63"/>
      <c r="I91" s="63"/>
      <c r="J91" s="33"/>
      <c r="K91" s="33"/>
    </row>
    <row r="92" spans="2:11" x14ac:dyDescent="0.25">
      <c r="B92" s="33">
        <v>73</v>
      </c>
      <c r="C92" s="9" t="s">
        <v>96</v>
      </c>
      <c r="D92" s="12" t="s">
        <v>104</v>
      </c>
      <c r="E92" s="23">
        <v>1</v>
      </c>
      <c r="F92" s="69"/>
      <c r="G92" s="29">
        <f t="shared" si="7"/>
        <v>0</v>
      </c>
      <c r="H92" s="63"/>
      <c r="I92" s="63"/>
      <c r="J92" s="33"/>
      <c r="K92" s="33"/>
    </row>
    <row r="93" spans="2:11" x14ac:dyDescent="0.25">
      <c r="B93" s="33">
        <v>74</v>
      </c>
      <c r="C93" s="9" t="s">
        <v>97</v>
      </c>
      <c r="D93" s="12" t="s">
        <v>104</v>
      </c>
      <c r="E93" s="23">
        <v>1</v>
      </c>
      <c r="F93" s="69"/>
      <c r="G93" s="29">
        <f t="shared" si="7"/>
        <v>0</v>
      </c>
      <c r="H93" s="63"/>
      <c r="I93" s="63"/>
      <c r="J93" s="33"/>
      <c r="K93" s="33"/>
    </row>
    <row r="94" spans="2:11" x14ac:dyDescent="0.25">
      <c r="B94" s="33">
        <v>75</v>
      </c>
      <c r="C94" s="9" t="s">
        <v>98</v>
      </c>
      <c r="D94" s="12" t="s">
        <v>104</v>
      </c>
      <c r="E94" s="23">
        <v>1</v>
      </c>
      <c r="F94" s="69"/>
      <c r="G94" s="29">
        <f t="shared" si="7"/>
        <v>0</v>
      </c>
      <c r="H94" s="63"/>
      <c r="I94" s="63"/>
      <c r="J94" s="33"/>
      <c r="K94" s="33"/>
    </row>
    <row r="95" spans="2:11" x14ac:dyDescent="0.25">
      <c r="B95" s="33">
        <v>76</v>
      </c>
      <c r="C95" s="9" t="s">
        <v>99</v>
      </c>
      <c r="D95" s="12" t="s">
        <v>104</v>
      </c>
      <c r="E95" s="23">
        <v>1</v>
      </c>
      <c r="F95" s="69"/>
      <c r="G95" s="29">
        <f t="shared" si="7"/>
        <v>0</v>
      </c>
      <c r="H95" s="63"/>
      <c r="I95" s="63"/>
      <c r="J95" s="33"/>
      <c r="K95" s="33"/>
    </row>
    <row r="96" spans="2:11" x14ac:dyDescent="0.25">
      <c r="B96" s="33">
        <v>77</v>
      </c>
      <c r="C96" s="9" t="s">
        <v>100</v>
      </c>
      <c r="D96" s="12" t="s">
        <v>104</v>
      </c>
      <c r="E96" s="23">
        <v>1</v>
      </c>
      <c r="F96" s="69"/>
      <c r="G96" s="29">
        <f t="shared" si="7"/>
        <v>0</v>
      </c>
      <c r="H96" s="63"/>
      <c r="I96" s="63"/>
      <c r="J96" s="33"/>
      <c r="K96" s="33"/>
    </row>
    <row r="97" spans="2:11" x14ac:dyDescent="0.25">
      <c r="B97" s="33">
        <v>78</v>
      </c>
      <c r="C97" s="9" t="s">
        <v>101</v>
      </c>
      <c r="D97" s="12" t="s">
        <v>104</v>
      </c>
      <c r="E97" s="23">
        <v>1</v>
      </c>
      <c r="F97" s="69"/>
      <c r="G97" s="29">
        <f t="shared" si="7"/>
        <v>0</v>
      </c>
      <c r="H97" s="63"/>
      <c r="I97" s="63"/>
      <c r="J97" s="33"/>
      <c r="K97" s="33"/>
    </row>
    <row r="98" spans="2:11" x14ac:dyDescent="0.25">
      <c r="B98" s="33">
        <v>79</v>
      </c>
      <c r="C98" s="9" t="s">
        <v>102</v>
      </c>
      <c r="D98" s="12" t="s">
        <v>104</v>
      </c>
      <c r="E98" s="23">
        <v>1</v>
      </c>
      <c r="F98" s="69"/>
      <c r="G98" s="29">
        <f t="shared" si="7"/>
        <v>0</v>
      </c>
      <c r="H98" s="63"/>
      <c r="I98" s="63"/>
      <c r="J98" s="33"/>
      <c r="K98" s="33"/>
    </row>
    <row r="99" spans="2:11" x14ac:dyDescent="0.25">
      <c r="B99" s="33">
        <v>80</v>
      </c>
      <c r="C99" s="9" t="s">
        <v>108</v>
      </c>
      <c r="D99" s="12" t="s">
        <v>104</v>
      </c>
      <c r="E99" s="23">
        <v>1</v>
      </c>
      <c r="F99" s="69"/>
      <c r="G99" s="29">
        <f t="shared" si="7"/>
        <v>0</v>
      </c>
      <c r="H99" s="63"/>
      <c r="I99" s="63"/>
      <c r="J99" s="33"/>
      <c r="K99" s="33"/>
    </row>
    <row r="100" spans="2:11" x14ac:dyDescent="0.25">
      <c r="B100" s="33">
        <v>81</v>
      </c>
      <c r="C100" s="9" t="s">
        <v>103</v>
      </c>
      <c r="D100" s="12" t="s">
        <v>104</v>
      </c>
      <c r="E100" s="23">
        <v>1</v>
      </c>
      <c r="F100" s="69"/>
      <c r="G100" s="29">
        <f t="shared" si="7"/>
        <v>0</v>
      </c>
      <c r="H100" s="63"/>
      <c r="I100" s="63"/>
      <c r="J100" s="33"/>
      <c r="K100" s="33"/>
    </row>
    <row r="101" spans="2:11" x14ac:dyDescent="0.25">
      <c r="B101" s="79" t="s">
        <v>28</v>
      </c>
      <c r="C101" s="79"/>
      <c r="D101" s="22"/>
      <c r="E101" s="3"/>
      <c r="F101" s="30"/>
      <c r="G101" s="30">
        <f>SUM(G78:G100)</f>
        <v>0</v>
      </c>
      <c r="H101" s="32"/>
      <c r="I101" s="32"/>
      <c r="J101" s="32"/>
      <c r="K101" s="32"/>
    </row>
    <row r="102" spans="2:11" ht="27" customHeight="1" x14ac:dyDescent="0.25">
      <c r="B102" s="108" t="s">
        <v>124</v>
      </c>
      <c r="C102" s="108" t="s">
        <v>123</v>
      </c>
      <c r="D102" s="108"/>
      <c r="E102" s="108"/>
      <c r="F102" s="108"/>
      <c r="G102" s="108"/>
      <c r="H102" s="108"/>
      <c r="I102" s="108"/>
      <c r="J102" s="108"/>
      <c r="K102" s="108"/>
    </row>
    <row r="103" spans="2:11" x14ac:dyDescent="0.25">
      <c r="B103" s="6" t="s">
        <v>4</v>
      </c>
      <c r="C103" s="2" t="s">
        <v>5</v>
      </c>
      <c r="D103" s="24" t="s">
        <v>6</v>
      </c>
      <c r="E103" s="25" t="s">
        <v>7</v>
      </c>
      <c r="F103" s="25" t="s">
        <v>61</v>
      </c>
      <c r="G103" s="26" t="s">
        <v>8</v>
      </c>
      <c r="H103" s="27" t="s">
        <v>9</v>
      </c>
      <c r="I103" s="28" t="s">
        <v>10</v>
      </c>
      <c r="J103" s="24" t="s">
        <v>11</v>
      </c>
      <c r="K103" s="24" t="s">
        <v>12</v>
      </c>
    </row>
    <row r="104" spans="2:11" x14ac:dyDescent="0.25">
      <c r="B104" s="33">
        <v>82</v>
      </c>
      <c r="C104" s="9" t="s">
        <v>125</v>
      </c>
      <c r="D104" s="12" t="s">
        <v>14</v>
      </c>
      <c r="E104" s="23">
        <v>1</v>
      </c>
      <c r="F104" s="69"/>
      <c r="G104" s="29">
        <f>E104*F104</f>
        <v>0</v>
      </c>
      <c r="H104" s="63"/>
      <c r="I104" s="63"/>
      <c r="J104" s="33"/>
      <c r="K104" s="33"/>
    </row>
    <row r="105" spans="2:11" x14ac:dyDescent="0.25">
      <c r="B105" s="33">
        <v>83</v>
      </c>
      <c r="C105" s="9" t="s">
        <v>126</v>
      </c>
      <c r="D105" s="12" t="s">
        <v>14</v>
      </c>
      <c r="E105" s="23">
        <v>1</v>
      </c>
      <c r="F105" s="69"/>
      <c r="G105" s="29">
        <f t="shared" ref="G105:G109" si="8">E105*F105</f>
        <v>0</v>
      </c>
      <c r="H105" s="63"/>
      <c r="I105" s="63"/>
      <c r="J105" s="33"/>
      <c r="K105" s="33"/>
    </row>
    <row r="106" spans="2:11" x14ac:dyDescent="0.25">
      <c r="B106" s="33">
        <v>84</v>
      </c>
      <c r="C106" s="9" t="s">
        <v>127</v>
      </c>
      <c r="D106" s="12" t="s">
        <v>14</v>
      </c>
      <c r="E106" s="23">
        <v>1</v>
      </c>
      <c r="F106" s="69"/>
      <c r="G106" s="29">
        <f t="shared" si="8"/>
        <v>0</v>
      </c>
      <c r="H106" s="63"/>
      <c r="I106" s="63"/>
      <c r="J106" s="33"/>
      <c r="K106" s="33"/>
    </row>
    <row r="107" spans="2:11" x14ac:dyDescent="0.25">
      <c r="B107" s="33">
        <v>85</v>
      </c>
      <c r="C107" s="9" t="s">
        <v>128</v>
      </c>
      <c r="D107" s="12" t="s">
        <v>14</v>
      </c>
      <c r="E107" s="23">
        <v>1</v>
      </c>
      <c r="F107" s="69"/>
      <c r="G107" s="29">
        <f t="shared" si="8"/>
        <v>0</v>
      </c>
      <c r="H107" s="63"/>
      <c r="I107" s="63"/>
      <c r="J107" s="33"/>
      <c r="K107" s="33"/>
    </row>
    <row r="108" spans="2:11" x14ac:dyDescent="0.25">
      <c r="B108" s="33">
        <v>86</v>
      </c>
      <c r="C108" s="9" t="s">
        <v>129</v>
      </c>
      <c r="D108" s="12" t="s">
        <v>14</v>
      </c>
      <c r="E108" s="23">
        <v>3</v>
      </c>
      <c r="F108" s="69"/>
      <c r="G108" s="29">
        <f t="shared" si="8"/>
        <v>0</v>
      </c>
      <c r="H108" s="63"/>
      <c r="I108" s="63"/>
      <c r="J108" s="33"/>
      <c r="K108" s="33"/>
    </row>
    <row r="109" spans="2:11" x14ac:dyDescent="0.25">
      <c r="B109" s="33">
        <v>87</v>
      </c>
      <c r="C109" s="9" t="s">
        <v>130</v>
      </c>
      <c r="D109" s="12" t="s">
        <v>30</v>
      </c>
      <c r="E109" s="23">
        <v>100</v>
      </c>
      <c r="F109" s="69"/>
      <c r="G109" s="29">
        <f t="shared" si="8"/>
        <v>0</v>
      </c>
      <c r="H109" s="63"/>
      <c r="I109" s="63"/>
      <c r="J109" s="33"/>
      <c r="K109" s="33"/>
    </row>
    <row r="110" spans="2:11" x14ac:dyDescent="0.25">
      <c r="B110" s="79" t="s">
        <v>28</v>
      </c>
      <c r="C110" s="79"/>
      <c r="D110" s="22"/>
      <c r="E110" s="3"/>
      <c r="F110" s="30"/>
      <c r="G110" s="30">
        <f>SUM(G104:G109)</f>
        <v>0</v>
      </c>
      <c r="H110" s="32"/>
      <c r="I110" s="32"/>
      <c r="J110" s="32"/>
      <c r="K110" s="32"/>
    </row>
    <row r="111" spans="2:11" ht="25.5" customHeight="1" x14ac:dyDescent="0.25">
      <c r="B111" s="108" t="s">
        <v>131</v>
      </c>
      <c r="C111" s="108"/>
      <c r="D111" s="108"/>
      <c r="E111" s="108"/>
      <c r="F111" s="108"/>
      <c r="G111" s="108"/>
    </row>
    <row r="112" spans="2:11" x14ac:dyDescent="0.25">
      <c r="B112" s="6" t="s">
        <v>4</v>
      </c>
      <c r="C112" s="2" t="s">
        <v>5</v>
      </c>
      <c r="D112" s="24" t="s">
        <v>6</v>
      </c>
      <c r="E112" s="25" t="s">
        <v>7</v>
      </c>
      <c r="F112" s="25" t="s">
        <v>61</v>
      </c>
      <c r="G112" s="26" t="s">
        <v>8</v>
      </c>
      <c r="H112" s="27" t="s">
        <v>9</v>
      </c>
      <c r="I112" s="28" t="s">
        <v>10</v>
      </c>
      <c r="J112" s="24" t="s">
        <v>11</v>
      </c>
      <c r="K112" s="24" t="s">
        <v>12</v>
      </c>
    </row>
    <row r="113" spans="2:11" x14ac:dyDescent="0.25">
      <c r="B113" s="33">
        <v>88</v>
      </c>
      <c r="C113" s="9" t="s">
        <v>125</v>
      </c>
      <c r="D113" s="12" t="s">
        <v>104</v>
      </c>
      <c r="E113" s="23">
        <v>1</v>
      </c>
      <c r="F113" s="69"/>
      <c r="G113" s="29">
        <f t="shared" ref="G113:G118" si="9">E113*F113</f>
        <v>0</v>
      </c>
      <c r="H113" s="63"/>
      <c r="I113" s="63"/>
      <c r="J113" s="33"/>
      <c r="K113" s="33"/>
    </row>
    <row r="114" spans="2:11" x14ac:dyDescent="0.25">
      <c r="B114" s="33">
        <v>89</v>
      </c>
      <c r="C114" s="9" t="s">
        <v>126</v>
      </c>
      <c r="D114" s="12" t="s">
        <v>104</v>
      </c>
      <c r="E114" s="23">
        <v>1</v>
      </c>
      <c r="F114" s="69"/>
      <c r="G114" s="29">
        <f t="shared" si="9"/>
        <v>0</v>
      </c>
      <c r="H114" s="63"/>
      <c r="I114" s="63"/>
      <c r="J114" s="33"/>
      <c r="K114" s="33"/>
    </row>
    <row r="115" spans="2:11" x14ac:dyDescent="0.25">
      <c r="B115" s="33">
        <v>90</v>
      </c>
      <c r="C115" s="9" t="s">
        <v>127</v>
      </c>
      <c r="D115" s="12" t="s">
        <v>104</v>
      </c>
      <c r="E115" s="23">
        <v>1</v>
      </c>
      <c r="F115" s="69"/>
      <c r="G115" s="29">
        <f t="shared" si="9"/>
        <v>0</v>
      </c>
      <c r="H115" s="63"/>
      <c r="I115" s="63"/>
      <c r="J115" s="33"/>
      <c r="K115" s="33"/>
    </row>
    <row r="116" spans="2:11" x14ac:dyDescent="0.25">
      <c r="B116" s="33">
        <v>91</v>
      </c>
      <c r="C116" s="9" t="s">
        <v>128</v>
      </c>
      <c r="D116" s="12" t="s">
        <v>104</v>
      </c>
      <c r="E116" s="23">
        <v>1</v>
      </c>
      <c r="F116" s="69"/>
      <c r="G116" s="29">
        <f t="shared" si="9"/>
        <v>0</v>
      </c>
      <c r="H116" s="63"/>
      <c r="I116" s="63"/>
      <c r="J116" s="33"/>
      <c r="K116" s="33"/>
    </row>
    <row r="117" spans="2:11" x14ac:dyDescent="0.25">
      <c r="B117" s="33">
        <v>92</v>
      </c>
      <c r="C117" s="9" t="s">
        <v>129</v>
      </c>
      <c r="D117" s="12" t="s">
        <v>104</v>
      </c>
      <c r="E117" s="23">
        <v>1</v>
      </c>
      <c r="F117" s="69"/>
      <c r="G117" s="29">
        <f t="shared" si="9"/>
        <v>0</v>
      </c>
      <c r="H117" s="63"/>
      <c r="I117" s="63"/>
      <c r="J117" s="33"/>
      <c r="K117" s="33"/>
    </row>
    <row r="118" spans="2:11" x14ac:dyDescent="0.25">
      <c r="B118" s="33">
        <v>93</v>
      </c>
      <c r="C118" s="9" t="s">
        <v>130</v>
      </c>
      <c r="D118" s="12" t="s">
        <v>104</v>
      </c>
      <c r="E118" s="23">
        <v>1</v>
      </c>
      <c r="F118" s="69"/>
      <c r="G118" s="29">
        <f t="shared" si="9"/>
        <v>0</v>
      </c>
      <c r="H118" s="63"/>
      <c r="I118" s="63"/>
      <c r="J118" s="33"/>
      <c r="K118" s="33"/>
    </row>
    <row r="119" spans="2:11" x14ac:dyDescent="0.25">
      <c r="B119" s="79" t="s">
        <v>28</v>
      </c>
      <c r="C119" s="79"/>
      <c r="D119" s="22"/>
      <c r="E119" s="3"/>
      <c r="F119" s="30"/>
      <c r="G119" s="30">
        <f>SUM(G113:G118)</f>
        <v>0</v>
      </c>
      <c r="H119" s="32"/>
      <c r="I119" s="32"/>
      <c r="J119" s="32"/>
      <c r="K119" s="32"/>
    </row>
    <row r="120" spans="2:11" ht="22.5" customHeight="1" x14ac:dyDescent="0.25">
      <c r="B120" s="108" t="s">
        <v>132</v>
      </c>
      <c r="C120" s="108"/>
      <c r="D120" s="108"/>
      <c r="E120" s="108"/>
      <c r="F120" s="108"/>
      <c r="G120" s="108"/>
    </row>
    <row r="121" spans="2:11" x14ac:dyDescent="0.25">
      <c r="B121" s="6" t="s">
        <v>4</v>
      </c>
      <c r="C121" s="2" t="s">
        <v>5</v>
      </c>
      <c r="D121" s="24" t="s">
        <v>6</v>
      </c>
      <c r="E121" s="25" t="s">
        <v>7</v>
      </c>
      <c r="F121" s="25" t="s">
        <v>61</v>
      </c>
      <c r="G121" s="26" t="s">
        <v>8</v>
      </c>
      <c r="H121" s="27" t="s">
        <v>9</v>
      </c>
      <c r="I121" s="28" t="s">
        <v>10</v>
      </c>
      <c r="J121" s="24" t="s">
        <v>11</v>
      </c>
      <c r="K121" s="24" t="s">
        <v>12</v>
      </c>
    </row>
    <row r="122" spans="2:11" x14ac:dyDescent="0.25">
      <c r="B122" s="33">
        <v>94</v>
      </c>
      <c r="C122" s="9" t="s">
        <v>134</v>
      </c>
      <c r="D122" s="12" t="s">
        <v>135</v>
      </c>
      <c r="E122" s="23">
        <v>1</v>
      </c>
      <c r="F122" s="69"/>
      <c r="G122" s="29">
        <f t="shared" ref="G122:G132" si="10">E122*F122</f>
        <v>0</v>
      </c>
      <c r="H122" s="63"/>
      <c r="I122" s="63"/>
      <c r="J122" s="33"/>
      <c r="K122" s="33"/>
    </row>
    <row r="123" spans="2:11" x14ac:dyDescent="0.25">
      <c r="B123" s="33">
        <v>95</v>
      </c>
      <c r="C123" s="9" t="s">
        <v>133</v>
      </c>
      <c r="D123" s="12" t="s">
        <v>135</v>
      </c>
      <c r="E123" s="23">
        <v>1</v>
      </c>
      <c r="F123" s="69"/>
      <c r="G123" s="29">
        <f t="shared" si="10"/>
        <v>0</v>
      </c>
      <c r="H123" s="63"/>
      <c r="I123" s="63"/>
      <c r="J123" s="33"/>
      <c r="K123" s="33"/>
    </row>
    <row r="124" spans="2:11" x14ac:dyDescent="0.25">
      <c r="B124" s="33">
        <v>96</v>
      </c>
      <c r="C124" s="9" t="s">
        <v>136</v>
      </c>
      <c r="D124" s="12" t="s">
        <v>135</v>
      </c>
      <c r="E124" s="23">
        <v>1</v>
      </c>
      <c r="F124" s="69"/>
      <c r="G124" s="29">
        <f t="shared" si="10"/>
        <v>0</v>
      </c>
      <c r="H124" s="63"/>
      <c r="I124" s="63"/>
      <c r="J124" s="33"/>
      <c r="K124" s="33"/>
    </row>
    <row r="125" spans="2:11" x14ac:dyDescent="0.25">
      <c r="B125" s="33">
        <v>97</v>
      </c>
      <c r="C125" s="1" t="s">
        <v>56</v>
      </c>
      <c r="D125" s="12" t="s">
        <v>135</v>
      </c>
      <c r="E125" s="23">
        <v>1</v>
      </c>
      <c r="F125" s="69"/>
      <c r="G125" s="29">
        <f t="shared" si="10"/>
        <v>0</v>
      </c>
      <c r="H125" s="63"/>
      <c r="I125" s="63"/>
      <c r="J125" s="33"/>
      <c r="K125" s="33"/>
    </row>
    <row r="126" spans="2:11" x14ac:dyDescent="0.25">
      <c r="B126" s="33">
        <v>98</v>
      </c>
      <c r="C126" s="9" t="s">
        <v>57</v>
      </c>
      <c r="D126" s="12" t="s">
        <v>135</v>
      </c>
      <c r="E126" s="23">
        <v>1</v>
      </c>
      <c r="F126" s="69"/>
      <c r="G126" s="29">
        <f t="shared" si="10"/>
        <v>0</v>
      </c>
      <c r="H126" s="63"/>
      <c r="I126" s="63"/>
      <c r="J126" s="33"/>
      <c r="K126" s="33"/>
    </row>
    <row r="127" spans="2:11" x14ac:dyDescent="0.25">
      <c r="B127" s="33">
        <v>99</v>
      </c>
      <c r="C127" s="9" t="s">
        <v>58</v>
      </c>
      <c r="D127" s="12" t="s">
        <v>135</v>
      </c>
      <c r="E127" s="23">
        <v>1</v>
      </c>
      <c r="F127" s="69"/>
      <c r="G127" s="29">
        <f t="shared" si="10"/>
        <v>0</v>
      </c>
      <c r="H127" s="63"/>
      <c r="I127" s="63"/>
      <c r="J127" s="33"/>
      <c r="K127" s="33"/>
    </row>
    <row r="128" spans="2:11" x14ac:dyDescent="0.25">
      <c r="B128" s="33">
        <v>100</v>
      </c>
      <c r="C128" s="9" t="s">
        <v>59</v>
      </c>
      <c r="D128" s="12" t="s">
        <v>135</v>
      </c>
      <c r="E128" s="23">
        <v>1</v>
      </c>
      <c r="F128" s="69"/>
      <c r="G128" s="29">
        <f t="shared" si="10"/>
        <v>0</v>
      </c>
      <c r="H128" s="63"/>
      <c r="I128" s="63"/>
      <c r="J128" s="33"/>
      <c r="K128" s="33"/>
    </row>
    <row r="129" spans="2:11" x14ac:dyDescent="0.25">
      <c r="B129" s="33">
        <v>101</v>
      </c>
      <c r="C129" s="9" t="s">
        <v>137</v>
      </c>
      <c r="D129" s="12" t="s">
        <v>135</v>
      </c>
      <c r="E129" s="23">
        <v>1</v>
      </c>
      <c r="F129" s="69"/>
      <c r="G129" s="29">
        <f t="shared" si="10"/>
        <v>0</v>
      </c>
      <c r="H129" s="63"/>
      <c r="I129" s="63"/>
      <c r="J129" s="33"/>
      <c r="K129" s="33"/>
    </row>
    <row r="130" spans="2:11" x14ac:dyDescent="0.25">
      <c r="B130" s="33">
        <v>102</v>
      </c>
      <c r="C130" s="9" t="s">
        <v>144</v>
      </c>
      <c r="D130" s="12" t="s">
        <v>135</v>
      </c>
      <c r="E130" s="23">
        <v>1</v>
      </c>
      <c r="F130" s="69"/>
      <c r="G130" s="29">
        <f t="shared" si="10"/>
        <v>0</v>
      </c>
      <c r="H130" s="63"/>
      <c r="I130" s="63"/>
      <c r="J130" s="33"/>
      <c r="K130" s="33"/>
    </row>
    <row r="131" spans="2:11" x14ac:dyDescent="0.25">
      <c r="B131" s="33">
        <v>103</v>
      </c>
      <c r="C131" s="9" t="s">
        <v>60</v>
      </c>
      <c r="D131" s="12" t="s">
        <v>135</v>
      </c>
      <c r="E131" s="23">
        <v>1</v>
      </c>
      <c r="F131" s="69"/>
      <c r="G131" s="29">
        <f t="shared" si="10"/>
        <v>0</v>
      </c>
      <c r="H131" s="63"/>
      <c r="I131" s="63"/>
      <c r="J131" s="33"/>
      <c r="K131" s="33"/>
    </row>
    <row r="132" spans="2:11" x14ac:dyDescent="0.25">
      <c r="B132" s="33">
        <v>104</v>
      </c>
      <c r="C132" s="9" t="s">
        <v>138</v>
      </c>
      <c r="D132" s="12" t="s">
        <v>135</v>
      </c>
      <c r="E132" s="23">
        <v>1</v>
      </c>
      <c r="F132" s="69"/>
      <c r="G132" s="29">
        <f t="shared" si="10"/>
        <v>0</v>
      </c>
      <c r="H132" s="63"/>
      <c r="I132" s="63"/>
      <c r="J132" s="33"/>
      <c r="K132" s="33"/>
    </row>
    <row r="133" spans="2:11" x14ac:dyDescent="0.25">
      <c r="B133" s="79" t="s">
        <v>28</v>
      </c>
      <c r="C133" s="79"/>
      <c r="D133" s="22"/>
      <c r="E133" s="3"/>
      <c r="F133" s="30"/>
      <c r="G133" s="30">
        <f>SUM(G122:G132)</f>
        <v>0</v>
      </c>
      <c r="H133" s="32"/>
      <c r="I133" s="32"/>
      <c r="J133" s="32"/>
      <c r="K133" s="32"/>
    </row>
  </sheetData>
  <mergeCells count="24">
    <mergeCell ref="B52:K52"/>
    <mergeCell ref="B75:C75"/>
    <mergeCell ref="B101:C101"/>
    <mergeCell ref="B5:K5"/>
    <mergeCell ref="B1:K1"/>
    <mergeCell ref="B2:C2"/>
    <mergeCell ref="D2:K2"/>
    <mergeCell ref="B3:C3"/>
    <mergeCell ref="D3:K3"/>
    <mergeCell ref="B4:C4"/>
    <mergeCell ref="D4:K4"/>
    <mergeCell ref="B51:C51"/>
    <mergeCell ref="B6:K6"/>
    <mergeCell ref="B20:K20"/>
    <mergeCell ref="B31:K31"/>
    <mergeCell ref="B19:C19"/>
    <mergeCell ref="B30:C30"/>
    <mergeCell ref="B119:C119"/>
    <mergeCell ref="B120:G120"/>
    <mergeCell ref="B133:C133"/>
    <mergeCell ref="B76:K76"/>
    <mergeCell ref="B102:K102"/>
    <mergeCell ref="B110:C110"/>
    <mergeCell ref="B111:G111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C301-0F5D-45AE-90E3-58A9A792566F}">
  <dimension ref="A1:L124"/>
  <sheetViews>
    <sheetView topLeftCell="A99" workbookViewId="0">
      <selection activeCell="O118" sqref="O118"/>
    </sheetView>
  </sheetViews>
  <sheetFormatPr defaultRowHeight="15" x14ac:dyDescent="0.25"/>
  <cols>
    <col min="1" max="1" width="2.85546875" style="34" customWidth="1"/>
    <col min="2" max="2" width="4.140625" style="61" bestFit="1" customWidth="1"/>
    <col min="3" max="3" width="47.5703125" style="34" customWidth="1"/>
    <col min="4" max="4" width="9" style="61" customWidth="1"/>
    <col min="5" max="5" width="9.7109375" style="34" customWidth="1"/>
    <col min="6" max="6" width="14.7109375" style="34" customWidth="1"/>
    <col min="7" max="7" width="17.140625" style="34" customWidth="1"/>
    <col min="8" max="8" width="8.42578125" style="34" customWidth="1"/>
    <col min="9" max="9" width="11.7109375" style="34" customWidth="1"/>
    <col min="10" max="10" width="5.42578125" style="61" customWidth="1"/>
    <col min="11" max="11" width="4.5703125" style="61" customWidth="1"/>
    <col min="12" max="12" width="9.140625" style="34"/>
  </cols>
  <sheetData>
    <row r="1" spans="1:12" ht="42" customHeight="1" thickBot="1" x14ac:dyDescent="0.3">
      <c r="B1" s="122" t="s">
        <v>68</v>
      </c>
      <c r="C1" s="122"/>
      <c r="D1" s="122"/>
      <c r="E1" s="122"/>
      <c r="F1" s="122"/>
      <c r="G1" s="122"/>
      <c r="H1" s="122"/>
      <c r="I1" s="122"/>
      <c r="J1" s="122"/>
      <c r="K1" s="122"/>
    </row>
    <row r="2" spans="1:12" ht="15.75" x14ac:dyDescent="0.25">
      <c r="B2" s="123" t="s">
        <v>0</v>
      </c>
      <c r="C2" s="124"/>
      <c r="D2" s="125">
        <v>7221301091</v>
      </c>
      <c r="E2" s="125"/>
      <c r="F2" s="125"/>
      <c r="G2" s="125"/>
      <c r="H2" s="125"/>
      <c r="I2" s="125"/>
      <c r="J2" s="125"/>
      <c r="K2" s="126"/>
    </row>
    <row r="3" spans="1:12" ht="15.75" x14ac:dyDescent="0.25">
      <c r="B3" s="127" t="s">
        <v>1</v>
      </c>
      <c r="C3" s="128"/>
      <c r="D3" s="129" t="s">
        <v>2</v>
      </c>
      <c r="E3" s="129"/>
      <c r="F3" s="129"/>
      <c r="G3" s="129"/>
      <c r="H3" s="129"/>
      <c r="I3" s="129"/>
      <c r="J3" s="129"/>
      <c r="K3" s="130"/>
    </row>
    <row r="4" spans="1:12" ht="16.5" thickBot="1" x14ac:dyDescent="0.3">
      <c r="B4" s="118" t="s">
        <v>3</v>
      </c>
      <c r="C4" s="119"/>
      <c r="D4" s="120" t="s">
        <v>173</v>
      </c>
      <c r="E4" s="120"/>
      <c r="F4" s="120"/>
      <c r="G4" s="120"/>
      <c r="H4" s="120"/>
      <c r="I4" s="120"/>
      <c r="J4" s="120"/>
      <c r="K4" s="121"/>
    </row>
    <row r="5" spans="1:12" ht="24" customHeight="1" x14ac:dyDescent="0.25">
      <c r="B5" s="133"/>
      <c r="C5" s="133"/>
      <c r="D5" s="133"/>
      <c r="E5" s="133"/>
      <c r="F5" s="133"/>
      <c r="G5" s="133"/>
      <c r="H5" s="133"/>
      <c r="I5" s="133"/>
      <c r="J5" s="133"/>
      <c r="K5" s="133"/>
    </row>
    <row r="6" spans="1:12" ht="24" customHeight="1" x14ac:dyDescent="0.25">
      <c r="A6" s="35"/>
      <c r="B6" s="134" t="s">
        <v>63</v>
      </c>
      <c r="C6" s="134"/>
      <c r="D6" s="134"/>
      <c r="E6" s="134"/>
      <c r="F6" s="134"/>
      <c r="G6" s="134"/>
      <c r="H6" s="134"/>
      <c r="I6" s="134"/>
      <c r="J6" s="134"/>
      <c r="K6" s="134"/>
      <c r="L6" s="35"/>
    </row>
    <row r="7" spans="1:12" ht="15.75" x14ac:dyDescent="0.25">
      <c r="A7" s="35"/>
      <c r="B7" s="36" t="s">
        <v>4</v>
      </c>
      <c r="C7" s="37" t="s">
        <v>5</v>
      </c>
      <c r="D7" s="38" t="s">
        <v>6</v>
      </c>
      <c r="E7" s="39" t="s">
        <v>7</v>
      </c>
      <c r="F7" s="39" t="s">
        <v>61</v>
      </c>
      <c r="G7" s="40" t="s">
        <v>8</v>
      </c>
      <c r="H7" s="41" t="s">
        <v>9</v>
      </c>
      <c r="I7" s="42" t="s">
        <v>10</v>
      </c>
      <c r="J7" s="38" t="s">
        <v>11</v>
      </c>
      <c r="K7" s="38" t="s">
        <v>12</v>
      </c>
      <c r="L7" s="35"/>
    </row>
    <row r="8" spans="1:12" x14ac:dyDescent="0.25">
      <c r="B8" s="43">
        <v>1</v>
      </c>
      <c r="C8" s="44" t="s">
        <v>13</v>
      </c>
      <c r="D8" s="45" t="s">
        <v>14</v>
      </c>
      <c r="E8" s="46">
        <v>89</v>
      </c>
      <c r="F8" s="70"/>
      <c r="G8" s="47">
        <f>E8*F8</f>
        <v>0</v>
      </c>
      <c r="H8" s="48">
        <v>0</v>
      </c>
      <c r="I8" s="49">
        <f t="shared" ref="I8:I17" si="0">E8*H8</f>
        <v>0</v>
      </c>
      <c r="J8" s="43" t="s">
        <v>15</v>
      </c>
      <c r="K8" s="45" t="s">
        <v>16</v>
      </c>
    </row>
    <row r="9" spans="1:12" x14ac:dyDescent="0.25">
      <c r="B9" s="43">
        <v>2</v>
      </c>
      <c r="C9" s="44" t="s">
        <v>69</v>
      </c>
      <c r="D9" s="45" t="s">
        <v>14</v>
      </c>
      <c r="E9" s="46">
        <v>1</v>
      </c>
      <c r="F9" s="70"/>
      <c r="G9" s="47">
        <f t="shared" ref="G9:G17" si="1">E9*F9</f>
        <v>0</v>
      </c>
      <c r="H9" s="48">
        <v>0</v>
      </c>
      <c r="I9" s="49">
        <f t="shared" si="0"/>
        <v>0</v>
      </c>
      <c r="J9" s="43" t="s">
        <v>15</v>
      </c>
      <c r="K9" s="45" t="s">
        <v>16</v>
      </c>
    </row>
    <row r="10" spans="1:12" x14ac:dyDescent="0.25">
      <c r="B10" s="43">
        <v>3</v>
      </c>
      <c r="C10" s="44" t="s">
        <v>18</v>
      </c>
      <c r="D10" s="45" t="s">
        <v>14</v>
      </c>
      <c r="E10" s="46">
        <v>1</v>
      </c>
      <c r="F10" s="70"/>
      <c r="G10" s="47">
        <f>E10*F10</f>
        <v>0</v>
      </c>
      <c r="H10" s="48">
        <v>0</v>
      </c>
      <c r="I10" s="49">
        <f t="shared" si="0"/>
        <v>0</v>
      </c>
      <c r="J10" s="43"/>
      <c r="K10" s="45" t="s">
        <v>16</v>
      </c>
    </row>
    <row r="11" spans="1:12" x14ac:dyDescent="0.25">
      <c r="B11" s="43">
        <v>4</v>
      </c>
      <c r="C11" s="44" t="s">
        <v>19</v>
      </c>
      <c r="D11" s="45" t="s">
        <v>20</v>
      </c>
      <c r="E11" s="46">
        <v>1</v>
      </c>
      <c r="F11" s="70"/>
      <c r="G11" s="47">
        <f>E11*F11</f>
        <v>0</v>
      </c>
      <c r="H11" s="48">
        <v>0</v>
      </c>
      <c r="I11" s="49">
        <f t="shared" si="0"/>
        <v>0</v>
      </c>
      <c r="J11" s="43" t="s">
        <v>15</v>
      </c>
      <c r="K11" s="45" t="s">
        <v>16</v>
      </c>
    </row>
    <row r="12" spans="1:12" x14ac:dyDescent="0.25">
      <c r="B12" s="43">
        <v>5</v>
      </c>
      <c r="C12" s="44" t="s">
        <v>70</v>
      </c>
      <c r="D12" s="45" t="s">
        <v>14</v>
      </c>
      <c r="E12" s="46">
        <v>1</v>
      </c>
      <c r="F12" s="70"/>
      <c r="G12" s="47">
        <f>E12*F12</f>
        <v>0</v>
      </c>
      <c r="H12" s="48">
        <v>0</v>
      </c>
      <c r="I12" s="49">
        <f t="shared" si="0"/>
        <v>0</v>
      </c>
      <c r="J12" s="43" t="s">
        <v>15</v>
      </c>
      <c r="K12" s="45" t="s">
        <v>16</v>
      </c>
    </row>
    <row r="13" spans="1:12" x14ac:dyDescent="0.25">
      <c r="B13" s="43">
        <v>6</v>
      </c>
      <c r="C13" s="44" t="s">
        <v>71</v>
      </c>
      <c r="D13" s="45" t="s">
        <v>14</v>
      </c>
      <c r="E13" s="46">
        <v>1</v>
      </c>
      <c r="F13" s="70"/>
      <c r="G13" s="47">
        <f t="shared" si="1"/>
        <v>0</v>
      </c>
      <c r="H13" s="48">
        <v>0</v>
      </c>
      <c r="I13" s="49">
        <f t="shared" si="0"/>
        <v>0</v>
      </c>
      <c r="J13" s="43" t="s">
        <v>15</v>
      </c>
      <c r="K13" s="45" t="s">
        <v>16</v>
      </c>
    </row>
    <row r="14" spans="1:12" x14ac:dyDescent="0.25">
      <c r="B14" s="43">
        <v>7</v>
      </c>
      <c r="C14" s="44" t="s">
        <v>72</v>
      </c>
      <c r="D14" s="45" t="s">
        <v>14</v>
      </c>
      <c r="E14" s="46">
        <v>2</v>
      </c>
      <c r="F14" s="70"/>
      <c r="G14" s="47">
        <f t="shared" si="1"/>
        <v>0</v>
      </c>
      <c r="H14" s="48">
        <v>0</v>
      </c>
      <c r="I14" s="49">
        <f t="shared" si="0"/>
        <v>0</v>
      </c>
      <c r="J14" s="43"/>
      <c r="K14" s="45" t="s">
        <v>16</v>
      </c>
    </row>
    <row r="15" spans="1:12" x14ac:dyDescent="0.25">
      <c r="B15" s="43">
        <v>8</v>
      </c>
      <c r="C15" s="44" t="s">
        <v>73</v>
      </c>
      <c r="D15" s="45" t="s">
        <v>14</v>
      </c>
      <c r="E15" s="46">
        <v>2</v>
      </c>
      <c r="F15" s="70"/>
      <c r="G15" s="47">
        <f t="shared" si="1"/>
        <v>0</v>
      </c>
      <c r="H15" s="48">
        <v>0</v>
      </c>
      <c r="I15" s="49">
        <f t="shared" si="0"/>
        <v>0</v>
      </c>
      <c r="J15" s="43" t="s">
        <v>15</v>
      </c>
      <c r="K15" s="45" t="s">
        <v>16</v>
      </c>
    </row>
    <row r="16" spans="1:12" x14ac:dyDescent="0.25">
      <c r="B16" s="43">
        <v>9</v>
      </c>
      <c r="C16" s="44" t="s">
        <v>24</v>
      </c>
      <c r="D16" s="45" t="s">
        <v>14</v>
      </c>
      <c r="E16" s="46">
        <v>89</v>
      </c>
      <c r="F16" s="70"/>
      <c r="G16" s="47">
        <f>E16*F16</f>
        <v>0</v>
      </c>
      <c r="H16" s="48">
        <v>0</v>
      </c>
      <c r="I16" s="49">
        <f t="shared" si="0"/>
        <v>0</v>
      </c>
      <c r="J16" s="43" t="s">
        <v>15</v>
      </c>
      <c r="K16" s="45" t="s">
        <v>16</v>
      </c>
    </row>
    <row r="17" spans="1:12" x14ac:dyDescent="0.25">
      <c r="B17" s="43">
        <v>10</v>
      </c>
      <c r="C17" s="44" t="s">
        <v>25</v>
      </c>
      <c r="D17" s="45" t="s">
        <v>14</v>
      </c>
      <c r="E17" s="46">
        <v>4</v>
      </c>
      <c r="F17" s="70"/>
      <c r="G17" s="47">
        <f t="shared" si="1"/>
        <v>0</v>
      </c>
      <c r="H17" s="48">
        <v>0</v>
      </c>
      <c r="I17" s="49">
        <f t="shared" si="0"/>
        <v>0</v>
      </c>
      <c r="J17" s="43" t="s">
        <v>15</v>
      </c>
      <c r="K17" s="45" t="s">
        <v>16</v>
      </c>
    </row>
    <row r="18" spans="1:12" x14ac:dyDescent="0.25">
      <c r="A18" s="50"/>
      <c r="B18" s="135" t="s">
        <v>28</v>
      </c>
      <c r="C18" s="135"/>
      <c r="D18" s="51"/>
      <c r="E18" s="52"/>
      <c r="F18" s="53"/>
      <c r="G18" s="53">
        <f>SUM(G8:G17)</f>
        <v>0</v>
      </c>
      <c r="H18" s="54"/>
      <c r="I18" s="55">
        <f>SUM(I8:I17)</f>
        <v>0</v>
      </c>
      <c r="J18" s="36"/>
      <c r="K18" s="51"/>
      <c r="L18" s="50"/>
    </row>
    <row r="19" spans="1:12" ht="22.5" customHeight="1" x14ac:dyDescent="0.25">
      <c r="A19" s="35"/>
      <c r="B19" s="134" t="s">
        <v>65</v>
      </c>
      <c r="C19" s="134"/>
      <c r="D19" s="134"/>
      <c r="E19" s="134"/>
      <c r="F19" s="134"/>
      <c r="G19" s="134"/>
      <c r="H19" s="134"/>
      <c r="I19" s="134"/>
      <c r="J19" s="134"/>
      <c r="K19" s="134"/>
      <c r="L19" s="35"/>
    </row>
    <row r="20" spans="1:12" ht="15.75" x14ac:dyDescent="0.25">
      <c r="A20" s="35"/>
      <c r="B20" s="36" t="s">
        <v>4</v>
      </c>
      <c r="C20" s="37" t="s">
        <v>5</v>
      </c>
      <c r="D20" s="38" t="s">
        <v>6</v>
      </c>
      <c r="E20" s="39" t="s">
        <v>7</v>
      </c>
      <c r="F20" s="39" t="s">
        <v>61</v>
      </c>
      <c r="G20" s="40" t="s">
        <v>8</v>
      </c>
      <c r="H20" s="41" t="s">
        <v>9</v>
      </c>
      <c r="I20" s="42" t="s">
        <v>10</v>
      </c>
      <c r="J20" s="38" t="s">
        <v>11</v>
      </c>
      <c r="K20" s="38" t="s">
        <v>12</v>
      </c>
      <c r="L20" s="35"/>
    </row>
    <row r="21" spans="1:12" x14ac:dyDescent="0.25">
      <c r="B21" s="43">
        <v>11</v>
      </c>
      <c r="C21" s="44" t="s">
        <v>29</v>
      </c>
      <c r="D21" s="45" t="s">
        <v>30</v>
      </c>
      <c r="E21" s="46">
        <v>160</v>
      </c>
      <c r="F21" s="70"/>
      <c r="G21" s="47">
        <f t="shared" ref="G21:G27" si="2">E21*F21</f>
        <v>0</v>
      </c>
      <c r="H21" s="48">
        <v>0</v>
      </c>
      <c r="I21" s="49">
        <f t="shared" ref="I21:I27" si="3">E21*H21</f>
        <v>0</v>
      </c>
      <c r="J21" s="43" t="s">
        <v>15</v>
      </c>
      <c r="K21" s="45" t="s">
        <v>31</v>
      </c>
    </row>
    <row r="22" spans="1:12" x14ac:dyDescent="0.25">
      <c r="B22" s="43">
        <v>12</v>
      </c>
      <c r="C22" s="44" t="s">
        <v>32</v>
      </c>
      <c r="D22" s="45" t="s">
        <v>30</v>
      </c>
      <c r="E22" s="46">
        <v>130</v>
      </c>
      <c r="F22" s="70"/>
      <c r="G22" s="47">
        <f t="shared" si="2"/>
        <v>0</v>
      </c>
      <c r="H22" s="48">
        <v>0</v>
      </c>
      <c r="I22" s="49">
        <f t="shared" si="3"/>
        <v>0</v>
      </c>
      <c r="J22" s="43" t="s">
        <v>15</v>
      </c>
      <c r="K22" s="45" t="s">
        <v>31</v>
      </c>
    </row>
    <row r="23" spans="1:12" x14ac:dyDescent="0.25">
      <c r="B23" s="43">
        <v>13</v>
      </c>
      <c r="C23" s="44" t="s">
        <v>33</v>
      </c>
      <c r="D23" s="45" t="s">
        <v>30</v>
      </c>
      <c r="E23" s="46">
        <v>380</v>
      </c>
      <c r="F23" s="70"/>
      <c r="G23" s="47">
        <f t="shared" si="2"/>
        <v>0</v>
      </c>
      <c r="H23" s="48">
        <v>0</v>
      </c>
      <c r="I23" s="49">
        <f t="shared" si="3"/>
        <v>0</v>
      </c>
      <c r="J23" s="43" t="s">
        <v>15</v>
      </c>
      <c r="K23" s="45" t="s">
        <v>31</v>
      </c>
    </row>
    <row r="24" spans="1:12" x14ac:dyDescent="0.25">
      <c r="B24" s="43">
        <v>14</v>
      </c>
      <c r="C24" s="44" t="s">
        <v>34</v>
      </c>
      <c r="D24" s="45" t="s">
        <v>30</v>
      </c>
      <c r="E24" s="46">
        <v>120</v>
      </c>
      <c r="F24" s="70"/>
      <c r="G24" s="47">
        <f t="shared" si="2"/>
        <v>0</v>
      </c>
      <c r="H24" s="48">
        <v>0</v>
      </c>
      <c r="I24" s="49">
        <f t="shared" si="3"/>
        <v>0</v>
      </c>
      <c r="J24" s="43" t="s">
        <v>15</v>
      </c>
      <c r="K24" s="45" t="s">
        <v>31</v>
      </c>
    </row>
    <row r="25" spans="1:12" x14ac:dyDescent="0.25">
      <c r="B25" s="43">
        <v>15</v>
      </c>
      <c r="C25" s="44" t="s">
        <v>35</v>
      </c>
      <c r="D25" s="45" t="s">
        <v>30</v>
      </c>
      <c r="E25" s="46">
        <v>680</v>
      </c>
      <c r="F25" s="70"/>
      <c r="G25" s="47">
        <f t="shared" si="2"/>
        <v>0</v>
      </c>
      <c r="H25" s="48">
        <v>0</v>
      </c>
      <c r="I25" s="49">
        <f t="shared" si="3"/>
        <v>0</v>
      </c>
      <c r="J25" s="43" t="s">
        <v>15</v>
      </c>
      <c r="K25" s="45" t="s">
        <v>31</v>
      </c>
    </row>
    <row r="26" spans="1:12" x14ac:dyDescent="0.25">
      <c r="B26" s="43">
        <v>16</v>
      </c>
      <c r="C26" s="44" t="s">
        <v>37</v>
      </c>
      <c r="D26" s="45" t="s">
        <v>30</v>
      </c>
      <c r="E26" s="46">
        <v>60</v>
      </c>
      <c r="F26" s="70"/>
      <c r="G26" s="47">
        <f t="shared" si="2"/>
        <v>0</v>
      </c>
      <c r="H26" s="48">
        <v>0</v>
      </c>
      <c r="I26" s="49">
        <f t="shared" si="3"/>
        <v>0</v>
      </c>
      <c r="J26" s="43" t="s">
        <v>15</v>
      </c>
      <c r="K26" s="45" t="s">
        <v>31</v>
      </c>
    </row>
    <row r="27" spans="1:12" x14ac:dyDescent="0.25">
      <c r="B27" s="43">
        <v>17</v>
      </c>
      <c r="C27" s="44" t="s">
        <v>38</v>
      </c>
      <c r="D27" s="45" t="s">
        <v>30</v>
      </c>
      <c r="E27" s="46">
        <v>55</v>
      </c>
      <c r="F27" s="70"/>
      <c r="G27" s="47">
        <f t="shared" si="2"/>
        <v>0</v>
      </c>
      <c r="H27" s="48">
        <v>0</v>
      </c>
      <c r="I27" s="49">
        <f t="shared" si="3"/>
        <v>0</v>
      </c>
      <c r="J27" s="43" t="s">
        <v>15</v>
      </c>
      <c r="K27" s="45" t="s">
        <v>31</v>
      </c>
    </row>
    <row r="28" spans="1:12" x14ac:dyDescent="0.25">
      <c r="A28" s="50"/>
      <c r="B28" s="135" t="s">
        <v>28</v>
      </c>
      <c r="C28" s="135"/>
      <c r="D28" s="51"/>
      <c r="E28" s="52"/>
      <c r="F28" s="53"/>
      <c r="G28" s="53">
        <f>SUM(G21:G27)</f>
        <v>0</v>
      </c>
      <c r="H28" s="54"/>
      <c r="I28" s="55">
        <f>SUM(I21:I27)</f>
        <v>0</v>
      </c>
      <c r="J28" s="36"/>
      <c r="K28" s="51"/>
      <c r="L28" s="50"/>
    </row>
    <row r="29" spans="1:12" ht="24" customHeight="1" x14ac:dyDescent="0.25">
      <c r="A29" s="35"/>
      <c r="B29" s="134" t="s">
        <v>64</v>
      </c>
      <c r="C29" s="134"/>
      <c r="D29" s="134"/>
      <c r="E29" s="134"/>
      <c r="F29" s="134"/>
      <c r="G29" s="134"/>
      <c r="H29" s="134"/>
      <c r="I29" s="134"/>
      <c r="J29" s="134"/>
      <c r="K29" s="134"/>
      <c r="L29" s="35"/>
    </row>
    <row r="30" spans="1:12" ht="15.75" x14ac:dyDescent="0.25">
      <c r="A30" s="35"/>
      <c r="B30" s="36" t="s">
        <v>4</v>
      </c>
      <c r="C30" s="37" t="s">
        <v>5</v>
      </c>
      <c r="D30" s="38" t="s">
        <v>6</v>
      </c>
      <c r="E30" s="39" t="s">
        <v>7</v>
      </c>
      <c r="F30" s="39" t="s">
        <v>61</v>
      </c>
      <c r="G30" s="40" t="s">
        <v>8</v>
      </c>
      <c r="H30" s="41" t="s">
        <v>9</v>
      </c>
      <c r="I30" s="42" t="s">
        <v>10</v>
      </c>
      <c r="J30" s="38" t="s">
        <v>11</v>
      </c>
      <c r="K30" s="38" t="s">
        <v>12</v>
      </c>
      <c r="L30" s="35"/>
    </row>
    <row r="31" spans="1:12" x14ac:dyDescent="0.25">
      <c r="B31" s="43">
        <v>18</v>
      </c>
      <c r="C31" s="44" t="s">
        <v>39</v>
      </c>
      <c r="D31" s="45" t="s">
        <v>14</v>
      </c>
      <c r="E31" s="46">
        <v>89</v>
      </c>
      <c r="F31" s="70"/>
      <c r="G31" s="47">
        <f t="shared" ref="G31:G46" si="4">E31*F31</f>
        <v>0</v>
      </c>
      <c r="H31" s="48">
        <v>2.665</v>
      </c>
      <c r="I31" s="48">
        <f>E31*H31</f>
        <v>237.185</v>
      </c>
      <c r="J31" s="56"/>
      <c r="K31" s="45" t="s">
        <v>40</v>
      </c>
    </row>
    <row r="32" spans="1:12" x14ac:dyDescent="0.25">
      <c r="B32" s="43">
        <v>19</v>
      </c>
      <c r="C32" s="44" t="s">
        <v>41</v>
      </c>
      <c r="D32" s="45" t="s">
        <v>14</v>
      </c>
      <c r="E32" s="46">
        <v>1</v>
      </c>
      <c r="F32" s="70"/>
      <c r="G32" s="47">
        <f t="shared" si="4"/>
        <v>0</v>
      </c>
      <c r="H32" s="48">
        <v>21.19</v>
      </c>
      <c r="I32" s="48">
        <f t="shared" ref="I32:I46" si="5">E32*H32</f>
        <v>21.19</v>
      </c>
      <c r="J32" s="56"/>
      <c r="K32" s="45" t="s">
        <v>40</v>
      </c>
    </row>
    <row r="33" spans="1:12" x14ac:dyDescent="0.25">
      <c r="B33" s="43">
        <v>20</v>
      </c>
      <c r="C33" s="44" t="s">
        <v>42</v>
      </c>
      <c r="D33" s="45" t="s">
        <v>14</v>
      </c>
      <c r="E33" s="46">
        <v>1</v>
      </c>
      <c r="F33" s="70"/>
      <c r="G33" s="47">
        <f t="shared" si="4"/>
        <v>0</v>
      </c>
      <c r="H33" s="48">
        <v>56.734999999999999</v>
      </c>
      <c r="I33" s="48">
        <f t="shared" si="5"/>
        <v>56.734999999999999</v>
      </c>
      <c r="J33" s="56"/>
      <c r="K33" s="45" t="s">
        <v>40</v>
      </c>
    </row>
    <row r="34" spans="1:12" x14ac:dyDescent="0.25">
      <c r="B34" s="43">
        <v>21</v>
      </c>
      <c r="C34" s="44" t="s">
        <v>74</v>
      </c>
      <c r="D34" s="45" t="s">
        <v>14</v>
      </c>
      <c r="E34" s="46">
        <v>1</v>
      </c>
      <c r="F34" s="70"/>
      <c r="G34" s="47">
        <f t="shared" si="4"/>
        <v>0</v>
      </c>
      <c r="H34" s="48">
        <v>2.86</v>
      </c>
      <c r="I34" s="48">
        <f t="shared" si="5"/>
        <v>2.86</v>
      </c>
      <c r="J34" s="56"/>
      <c r="K34" s="45" t="s">
        <v>40</v>
      </c>
    </row>
    <row r="35" spans="1:12" x14ac:dyDescent="0.25">
      <c r="B35" s="43">
        <v>22</v>
      </c>
      <c r="C35" s="44" t="s">
        <v>44</v>
      </c>
      <c r="D35" s="45" t="s">
        <v>14</v>
      </c>
      <c r="E35" s="46">
        <v>1</v>
      </c>
      <c r="F35" s="70"/>
      <c r="G35" s="47">
        <f t="shared" si="4"/>
        <v>0</v>
      </c>
      <c r="H35" s="48">
        <v>0.86499999999999999</v>
      </c>
      <c r="I35" s="48">
        <f t="shared" si="5"/>
        <v>0.86499999999999999</v>
      </c>
      <c r="J35" s="56"/>
      <c r="K35" s="45" t="s">
        <v>40</v>
      </c>
    </row>
    <row r="36" spans="1:12" x14ac:dyDescent="0.25">
      <c r="B36" s="43">
        <v>23</v>
      </c>
      <c r="C36" s="44" t="s">
        <v>45</v>
      </c>
      <c r="D36" s="45" t="s">
        <v>14</v>
      </c>
      <c r="E36" s="46">
        <v>2</v>
      </c>
      <c r="F36" s="70"/>
      <c r="G36" s="47">
        <f t="shared" si="4"/>
        <v>0</v>
      </c>
      <c r="H36" s="48">
        <v>0.46400000000000002</v>
      </c>
      <c r="I36" s="48">
        <f t="shared" si="5"/>
        <v>0.92800000000000005</v>
      </c>
      <c r="J36" s="56"/>
      <c r="K36" s="45" t="s">
        <v>40</v>
      </c>
    </row>
    <row r="37" spans="1:12" x14ac:dyDescent="0.25">
      <c r="B37" s="43">
        <v>24</v>
      </c>
      <c r="C37" s="44" t="s">
        <v>46</v>
      </c>
      <c r="D37" s="45" t="s">
        <v>14</v>
      </c>
      <c r="E37" s="46">
        <v>89</v>
      </c>
      <c r="F37" s="70"/>
      <c r="G37" s="47">
        <f t="shared" si="4"/>
        <v>0</v>
      </c>
      <c r="H37" s="48">
        <v>1.04</v>
      </c>
      <c r="I37" s="48">
        <f t="shared" si="5"/>
        <v>92.56</v>
      </c>
      <c r="J37" s="56"/>
      <c r="K37" s="45" t="s">
        <v>40</v>
      </c>
    </row>
    <row r="38" spans="1:12" x14ac:dyDescent="0.25">
      <c r="B38" s="43">
        <v>25</v>
      </c>
      <c r="C38" s="44" t="s">
        <v>47</v>
      </c>
      <c r="D38" s="45" t="s">
        <v>14</v>
      </c>
      <c r="E38" s="46">
        <v>4</v>
      </c>
      <c r="F38" s="70"/>
      <c r="G38" s="47">
        <f t="shared" si="4"/>
        <v>0</v>
      </c>
      <c r="H38" s="48">
        <v>2.9289999999999998</v>
      </c>
      <c r="I38" s="48">
        <f>E38*H38</f>
        <v>11.715999999999999</v>
      </c>
      <c r="J38" s="56"/>
      <c r="K38" s="45" t="s">
        <v>40</v>
      </c>
    </row>
    <row r="39" spans="1:12" x14ac:dyDescent="0.25">
      <c r="B39" s="43">
        <v>26</v>
      </c>
      <c r="C39" s="44" t="s">
        <v>48</v>
      </c>
      <c r="D39" s="45" t="s">
        <v>30</v>
      </c>
      <c r="E39" s="46">
        <v>160</v>
      </c>
      <c r="F39" s="70"/>
      <c r="G39" s="47">
        <f t="shared" si="4"/>
        <v>0</v>
      </c>
      <c r="H39" s="48">
        <v>0.64400000000000002</v>
      </c>
      <c r="I39" s="48">
        <f t="shared" si="5"/>
        <v>103.04</v>
      </c>
      <c r="J39" s="56"/>
      <c r="K39" s="45" t="s">
        <v>40</v>
      </c>
    </row>
    <row r="40" spans="1:12" x14ac:dyDescent="0.25">
      <c r="B40" s="43">
        <v>27</v>
      </c>
      <c r="C40" s="44" t="s">
        <v>49</v>
      </c>
      <c r="D40" s="45" t="s">
        <v>30</v>
      </c>
      <c r="E40" s="46">
        <v>130</v>
      </c>
      <c r="F40" s="70"/>
      <c r="G40" s="47">
        <f t="shared" si="4"/>
        <v>0</v>
      </c>
      <c r="H40" s="48">
        <v>0.57999999999999996</v>
      </c>
      <c r="I40" s="48">
        <f t="shared" si="5"/>
        <v>75.399999999999991</v>
      </c>
      <c r="J40" s="56"/>
      <c r="K40" s="45" t="s">
        <v>40</v>
      </c>
    </row>
    <row r="41" spans="1:12" x14ac:dyDescent="0.25">
      <c r="B41" s="43">
        <v>28</v>
      </c>
      <c r="C41" s="44" t="s">
        <v>50</v>
      </c>
      <c r="D41" s="45" t="s">
        <v>30</v>
      </c>
      <c r="E41" s="46">
        <v>380</v>
      </c>
      <c r="F41" s="70"/>
      <c r="G41" s="47">
        <f t="shared" si="4"/>
        <v>0</v>
      </c>
      <c r="H41" s="48">
        <v>9.0999999999999998E-2</v>
      </c>
      <c r="I41" s="48">
        <f t="shared" si="5"/>
        <v>34.58</v>
      </c>
      <c r="J41" s="56"/>
      <c r="K41" s="45" t="s">
        <v>40</v>
      </c>
    </row>
    <row r="42" spans="1:12" x14ac:dyDescent="0.25">
      <c r="B42" s="43">
        <v>29</v>
      </c>
      <c r="C42" s="44" t="s">
        <v>51</v>
      </c>
      <c r="D42" s="45" t="s">
        <v>30</v>
      </c>
      <c r="E42" s="46">
        <v>120</v>
      </c>
      <c r="F42" s="70"/>
      <c r="G42" s="47">
        <f t="shared" si="4"/>
        <v>0</v>
      </c>
      <c r="H42" s="48">
        <v>0.09</v>
      </c>
      <c r="I42" s="48">
        <f t="shared" si="5"/>
        <v>10.799999999999999</v>
      </c>
      <c r="J42" s="56"/>
      <c r="K42" s="45" t="s">
        <v>40</v>
      </c>
    </row>
    <row r="43" spans="1:12" x14ac:dyDescent="0.25">
      <c r="B43" s="43">
        <v>30</v>
      </c>
      <c r="C43" s="44" t="s">
        <v>50</v>
      </c>
      <c r="D43" s="45" t="s">
        <v>30</v>
      </c>
      <c r="E43" s="46">
        <v>680</v>
      </c>
      <c r="F43" s="70"/>
      <c r="G43" s="47">
        <f t="shared" si="4"/>
        <v>0</v>
      </c>
      <c r="H43" s="48">
        <v>9.0999999999999998E-2</v>
      </c>
      <c r="I43" s="48">
        <f t="shared" si="5"/>
        <v>61.879999999999995</v>
      </c>
      <c r="J43" s="56"/>
      <c r="K43" s="45" t="s">
        <v>40</v>
      </c>
    </row>
    <row r="44" spans="1:12" x14ac:dyDescent="0.25">
      <c r="B44" s="43">
        <v>31</v>
      </c>
      <c r="C44" s="44" t="s">
        <v>52</v>
      </c>
      <c r="D44" s="45" t="s">
        <v>30</v>
      </c>
      <c r="E44" s="46">
        <v>60</v>
      </c>
      <c r="F44" s="70"/>
      <c r="G44" s="47">
        <f t="shared" si="4"/>
        <v>0</v>
      </c>
      <c r="H44" s="48">
        <v>0.127</v>
      </c>
      <c r="I44" s="48">
        <f t="shared" si="5"/>
        <v>7.62</v>
      </c>
      <c r="J44" s="56"/>
      <c r="K44" s="45" t="s">
        <v>40</v>
      </c>
    </row>
    <row r="45" spans="1:12" x14ac:dyDescent="0.25">
      <c r="B45" s="43">
        <v>32</v>
      </c>
      <c r="C45" s="44" t="s">
        <v>53</v>
      </c>
      <c r="D45" s="45" t="s">
        <v>30</v>
      </c>
      <c r="E45" s="46">
        <v>55</v>
      </c>
      <c r="F45" s="70"/>
      <c r="G45" s="47">
        <f t="shared" si="4"/>
        <v>0</v>
      </c>
      <c r="H45" s="48">
        <v>0.105</v>
      </c>
      <c r="I45" s="48">
        <f t="shared" si="5"/>
        <v>5.7749999999999995</v>
      </c>
      <c r="J45" s="56"/>
      <c r="K45" s="45" t="s">
        <v>40</v>
      </c>
    </row>
    <row r="46" spans="1:12" x14ac:dyDescent="0.25">
      <c r="B46" s="43">
        <v>33</v>
      </c>
      <c r="C46" s="44" t="s">
        <v>45</v>
      </c>
      <c r="D46" s="45" t="s">
        <v>14</v>
      </c>
      <c r="E46" s="46">
        <v>2</v>
      </c>
      <c r="F46" s="70"/>
      <c r="G46" s="47">
        <f t="shared" si="4"/>
        <v>0</v>
      </c>
      <c r="H46" s="48">
        <v>0.46400000000000002</v>
      </c>
      <c r="I46" s="48">
        <f t="shared" si="5"/>
        <v>0.92800000000000005</v>
      </c>
      <c r="J46" s="56"/>
      <c r="K46" s="45" t="s">
        <v>40</v>
      </c>
    </row>
    <row r="47" spans="1:12" x14ac:dyDescent="0.25">
      <c r="A47" s="50"/>
      <c r="B47" s="131" t="s">
        <v>28</v>
      </c>
      <c r="C47" s="132"/>
      <c r="D47" s="57"/>
      <c r="E47" s="58"/>
      <c r="F47" s="58"/>
      <c r="G47" s="59">
        <f>SUM(G31:G46)</f>
        <v>0</v>
      </c>
      <c r="H47" s="60"/>
      <c r="I47" s="60">
        <f>SUM(I31:I46)</f>
        <v>724.06200000000001</v>
      </c>
      <c r="J47" s="36"/>
      <c r="K47" s="36"/>
      <c r="L47" s="50"/>
    </row>
    <row r="48" spans="1:12" ht="15.75" x14ac:dyDescent="0.25">
      <c r="A48" s="1"/>
      <c r="B48" s="108" t="s">
        <v>82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"/>
    </row>
    <row r="49" spans="1:12" x14ac:dyDescent="0.25">
      <c r="A49" s="1"/>
      <c r="B49" s="6" t="s">
        <v>4</v>
      </c>
      <c r="C49" s="2" t="s">
        <v>5</v>
      </c>
      <c r="D49" s="24" t="s">
        <v>6</v>
      </c>
      <c r="E49" s="25" t="s">
        <v>7</v>
      </c>
      <c r="F49" s="25" t="s">
        <v>61</v>
      </c>
      <c r="G49" s="26" t="s">
        <v>8</v>
      </c>
      <c r="H49" s="27" t="s">
        <v>9</v>
      </c>
      <c r="I49" s="28" t="s">
        <v>10</v>
      </c>
      <c r="J49" s="24" t="s">
        <v>11</v>
      </c>
      <c r="K49" s="24" t="s">
        <v>12</v>
      </c>
      <c r="L49" s="1"/>
    </row>
    <row r="50" spans="1:12" x14ac:dyDescent="0.25">
      <c r="A50" s="1"/>
      <c r="B50" s="33">
        <v>34</v>
      </c>
      <c r="C50" s="44" t="s">
        <v>145</v>
      </c>
      <c r="D50" s="45" t="s">
        <v>14</v>
      </c>
      <c r="E50" s="46">
        <v>2</v>
      </c>
      <c r="F50" s="70"/>
      <c r="G50" s="29">
        <f>E50*F50</f>
        <v>0</v>
      </c>
      <c r="H50" s="10"/>
      <c r="I50" s="11"/>
      <c r="J50" s="33"/>
      <c r="K50" s="33"/>
      <c r="L50" s="1"/>
    </row>
    <row r="51" spans="1:12" x14ac:dyDescent="0.25">
      <c r="A51" s="1"/>
      <c r="B51" s="33">
        <v>35</v>
      </c>
      <c r="C51" s="44" t="s">
        <v>85</v>
      </c>
      <c r="D51" s="45" t="s">
        <v>30</v>
      </c>
      <c r="E51" s="46">
        <v>20</v>
      </c>
      <c r="F51" s="70"/>
      <c r="G51" s="29">
        <f t="shared" ref="G51:G68" si="6">E51*F51</f>
        <v>0</v>
      </c>
      <c r="H51" s="10"/>
      <c r="I51" s="11"/>
      <c r="J51" s="33"/>
      <c r="K51" s="33"/>
      <c r="L51" s="1"/>
    </row>
    <row r="52" spans="1:12" x14ac:dyDescent="0.25">
      <c r="A52" s="1"/>
      <c r="B52" s="33">
        <v>36</v>
      </c>
      <c r="C52" s="44" t="s">
        <v>86</v>
      </c>
      <c r="D52" s="45" t="s">
        <v>30</v>
      </c>
      <c r="E52" s="46">
        <v>450</v>
      </c>
      <c r="F52" s="70"/>
      <c r="G52" s="29">
        <f t="shared" si="6"/>
        <v>0</v>
      </c>
      <c r="H52" s="10"/>
      <c r="I52" s="11"/>
      <c r="J52" s="33"/>
      <c r="K52" s="33"/>
      <c r="L52" s="1"/>
    </row>
    <row r="53" spans="1:12" x14ac:dyDescent="0.25">
      <c r="A53" s="1"/>
      <c r="B53" s="33">
        <v>37</v>
      </c>
      <c r="C53" s="44" t="s">
        <v>146</v>
      </c>
      <c r="D53" s="45" t="s">
        <v>14</v>
      </c>
      <c r="E53" s="46">
        <v>17</v>
      </c>
      <c r="F53" s="70"/>
      <c r="G53" s="29">
        <f t="shared" si="6"/>
        <v>0</v>
      </c>
      <c r="H53" s="10"/>
      <c r="I53" s="11"/>
      <c r="J53" s="33"/>
      <c r="K53" s="33"/>
      <c r="L53" s="1"/>
    </row>
    <row r="54" spans="1:12" x14ac:dyDescent="0.25">
      <c r="A54" s="1"/>
      <c r="B54" s="33">
        <v>38</v>
      </c>
      <c r="C54" s="44" t="s">
        <v>89</v>
      </c>
      <c r="D54" s="45" t="s">
        <v>14</v>
      </c>
      <c r="E54" s="46">
        <v>32</v>
      </c>
      <c r="F54" s="70"/>
      <c r="G54" s="29">
        <f t="shared" si="6"/>
        <v>0</v>
      </c>
      <c r="H54" s="10"/>
      <c r="I54" s="11"/>
      <c r="J54" s="33"/>
      <c r="K54" s="33"/>
      <c r="L54" s="1"/>
    </row>
    <row r="55" spans="1:12" x14ac:dyDescent="0.25">
      <c r="A55" s="1"/>
      <c r="B55" s="33">
        <v>39</v>
      </c>
      <c r="C55" s="44" t="s">
        <v>147</v>
      </c>
      <c r="D55" s="45" t="s">
        <v>14</v>
      </c>
      <c r="E55" s="46">
        <v>17</v>
      </c>
      <c r="F55" s="70"/>
      <c r="G55" s="29">
        <f t="shared" si="6"/>
        <v>0</v>
      </c>
      <c r="H55" s="10"/>
      <c r="I55" s="11"/>
      <c r="J55" s="33"/>
      <c r="K55" s="33"/>
      <c r="L55" s="1"/>
    </row>
    <row r="56" spans="1:12" x14ac:dyDescent="0.25">
      <c r="A56" s="1"/>
      <c r="B56" s="33">
        <v>40</v>
      </c>
      <c r="C56" s="44" t="s">
        <v>92</v>
      </c>
      <c r="D56" s="45" t="s">
        <v>30</v>
      </c>
      <c r="E56" s="46">
        <v>275</v>
      </c>
      <c r="F56" s="70"/>
      <c r="G56" s="29">
        <f t="shared" si="6"/>
        <v>0</v>
      </c>
      <c r="H56" s="10"/>
      <c r="I56" s="11"/>
      <c r="J56" s="33"/>
      <c r="K56" s="33"/>
      <c r="L56" s="1"/>
    </row>
    <row r="57" spans="1:12" x14ac:dyDescent="0.25">
      <c r="A57" s="1"/>
      <c r="B57" s="33">
        <v>41</v>
      </c>
      <c r="C57" s="44" t="s">
        <v>148</v>
      </c>
      <c r="D57" s="45" t="s">
        <v>14</v>
      </c>
      <c r="E57" s="46">
        <v>17</v>
      </c>
      <c r="F57" s="70"/>
      <c r="G57" s="29">
        <f t="shared" si="6"/>
        <v>0</v>
      </c>
      <c r="H57" s="10"/>
      <c r="I57" s="11"/>
      <c r="J57" s="33"/>
      <c r="K57" s="33"/>
      <c r="L57" s="1"/>
    </row>
    <row r="58" spans="1:12" x14ac:dyDescent="0.25">
      <c r="A58" s="1"/>
      <c r="B58" s="33">
        <v>42</v>
      </c>
      <c r="C58" s="44" t="s">
        <v>149</v>
      </c>
      <c r="D58" s="45" t="s">
        <v>14</v>
      </c>
      <c r="E58" s="46">
        <v>80</v>
      </c>
      <c r="F58" s="70"/>
      <c r="G58" s="29">
        <f t="shared" si="6"/>
        <v>0</v>
      </c>
      <c r="H58" s="63"/>
      <c r="I58" s="63"/>
      <c r="J58" s="33"/>
      <c r="K58" s="33"/>
      <c r="L58" s="1"/>
    </row>
    <row r="59" spans="1:12" x14ac:dyDescent="0.25">
      <c r="A59" s="1"/>
      <c r="B59" s="33">
        <v>43</v>
      </c>
      <c r="C59" s="44" t="s">
        <v>150</v>
      </c>
      <c r="D59" s="45" t="s">
        <v>14</v>
      </c>
      <c r="E59" s="46">
        <v>285</v>
      </c>
      <c r="F59" s="70"/>
      <c r="G59" s="29">
        <f t="shared" si="6"/>
        <v>0</v>
      </c>
      <c r="H59" s="63"/>
      <c r="I59" s="63"/>
      <c r="J59" s="33"/>
      <c r="K59" s="33"/>
      <c r="L59" s="1"/>
    </row>
    <row r="60" spans="1:12" x14ac:dyDescent="0.25">
      <c r="A60" s="1"/>
      <c r="B60" s="33">
        <v>44</v>
      </c>
      <c r="C60" s="44" t="s">
        <v>97</v>
      </c>
      <c r="D60" s="45" t="s">
        <v>14</v>
      </c>
      <c r="E60" s="46">
        <v>12</v>
      </c>
      <c r="F60" s="70"/>
      <c r="G60" s="29">
        <f t="shared" si="6"/>
        <v>0</v>
      </c>
      <c r="H60" s="63"/>
      <c r="I60" s="63"/>
      <c r="J60" s="33"/>
      <c r="K60" s="33"/>
      <c r="L60" s="1"/>
    </row>
    <row r="61" spans="1:12" x14ac:dyDescent="0.25">
      <c r="A61" s="1"/>
      <c r="B61" s="33">
        <v>45</v>
      </c>
      <c r="C61" s="44" t="s">
        <v>99</v>
      </c>
      <c r="D61" s="45" t="s">
        <v>14</v>
      </c>
      <c r="E61" s="46">
        <v>16</v>
      </c>
      <c r="F61" s="70"/>
      <c r="G61" s="29">
        <f t="shared" si="6"/>
        <v>0</v>
      </c>
      <c r="H61" s="63"/>
      <c r="I61" s="63"/>
      <c r="J61" s="33"/>
      <c r="K61" s="33"/>
      <c r="L61" s="1"/>
    </row>
    <row r="62" spans="1:12" x14ac:dyDescent="0.25">
      <c r="A62" s="1"/>
      <c r="B62" s="33">
        <v>46</v>
      </c>
      <c r="C62" s="44" t="s">
        <v>151</v>
      </c>
      <c r="D62" s="45" t="s">
        <v>14</v>
      </c>
      <c r="E62" s="46">
        <v>16</v>
      </c>
      <c r="F62" s="70"/>
      <c r="G62" s="29">
        <f t="shared" si="6"/>
        <v>0</v>
      </c>
      <c r="H62" s="63"/>
      <c r="I62" s="63"/>
      <c r="J62" s="33"/>
      <c r="K62" s="33"/>
      <c r="L62" s="1"/>
    </row>
    <row r="63" spans="1:12" x14ac:dyDescent="0.25">
      <c r="A63" s="1"/>
      <c r="B63" s="33">
        <v>47</v>
      </c>
      <c r="C63" s="44" t="s">
        <v>152</v>
      </c>
      <c r="D63" s="45" t="s">
        <v>14</v>
      </c>
      <c r="E63" s="46">
        <v>17</v>
      </c>
      <c r="F63" s="70"/>
      <c r="G63" s="29">
        <f t="shared" si="6"/>
        <v>0</v>
      </c>
      <c r="H63" s="63"/>
      <c r="I63" s="63"/>
      <c r="J63" s="33"/>
      <c r="K63" s="33"/>
      <c r="L63" s="1"/>
    </row>
    <row r="64" spans="1:12" x14ac:dyDescent="0.25">
      <c r="A64" s="1"/>
      <c r="B64" s="33">
        <v>48</v>
      </c>
      <c r="C64" s="44" t="s">
        <v>153</v>
      </c>
      <c r="D64" s="45" t="s">
        <v>14</v>
      </c>
      <c r="E64" s="46">
        <v>34</v>
      </c>
      <c r="F64" s="70"/>
      <c r="G64" s="29">
        <f t="shared" si="6"/>
        <v>0</v>
      </c>
      <c r="H64" s="63"/>
      <c r="I64" s="63"/>
      <c r="J64" s="33"/>
      <c r="K64" s="33"/>
      <c r="L64" s="1"/>
    </row>
    <row r="65" spans="1:12" x14ac:dyDescent="0.25">
      <c r="A65" s="1"/>
      <c r="B65" s="33">
        <v>49</v>
      </c>
      <c r="C65" s="44" t="s">
        <v>101</v>
      </c>
      <c r="D65" s="45" t="s">
        <v>14</v>
      </c>
      <c r="E65" s="46">
        <v>8</v>
      </c>
      <c r="F65" s="70"/>
      <c r="G65" s="29">
        <f t="shared" si="6"/>
        <v>0</v>
      </c>
      <c r="H65" s="63"/>
      <c r="I65" s="63"/>
      <c r="J65" s="33"/>
      <c r="K65" s="33"/>
      <c r="L65" s="1"/>
    </row>
    <row r="66" spans="1:12" x14ac:dyDescent="0.25">
      <c r="A66" s="1"/>
      <c r="B66" s="33">
        <v>50</v>
      </c>
      <c r="C66" s="44" t="s">
        <v>154</v>
      </c>
      <c r="D66" s="45" t="s">
        <v>14</v>
      </c>
      <c r="E66" s="46">
        <v>2</v>
      </c>
      <c r="F66" s="70"/>
      <c r="G66" s="29">
        <f t="shared" si="6"/>
        <v>0</v>
      </c>
      <c r="H66" s="63"/>
      <c r="I66" s="63"/>
      <c r="J66" s="33"/>
      <c r="K66" s="33"/>
      <c r="L66" s="1"/>
    </row>
    <row r="67" spans="1:12" x14ac:dyDescent="0.25">
      <c r="A67" s="1"/>
      <c r="B67" s="33">
        <v>51</v>
      </c>
      <c r="C67" s="44" t="s">
        <v>102</v>
      </c>
      <c r="D67" s="45" t="s">
        <v>14</v>
      </c>
      <c r="E67" s="46">
        <v>1</v>
      </c>
      <c r="F67" s="70"/>
      <c r="G67" s="29">
        <f t="shared" si="6"/>
        <v>0</v>
      </c>
      <c r="H67" s="63"/>
      <c r="I67" s="63"/>
      <c r="J67" s="33"/>
      <c r="K67" s="33"/>
      <c r="L67" s="1"/>
    </row>
    <row r="68" spans="1:12" x14ac:dyDescent="0.25">
      <c r="A68" s="1"/>
      <c r="B68" s="33">
        <v>52</v>
      </c>
      <c r="C68" s="44" t="s">
        <v>155</v>
      </c>
      <c r="D68" s="45" t="s">
        <v>14</v>
      </c>
      <c r="E68" s="46">
        <v>16</v>
      </c>
      <c r="F68" s="70"/>
      <c r="G68" s="29">
        <f t="shared" si="6"/>
        <v>0</v>
      </c>
      <c r="H68" s="63"/>
      <c r="I68" s="63"/>
      <c r="J68" s="33"/>
      <c r="K68" s="33"/>
      <c r="L68" s="1"/>
    </row>
    <row r="69" spans="1:12" x14ac:dyDescent="0.25">
      <c r="A69" s="1"/>
      <c r="B69" s="79" t="s">
        <v>28</v>
      </c>
      <c r="C69" s="79"/>
      <c r="D69" s="22"/>
      <c r="E69" s="3"/>
      <c r="F69" s="30"/>
      <c r="G69" s="30">
        <f>SUM(G50:G68)</f>
        <v>0</v>
      </c>
      <c r="H69" s="32"/>
      <c r="I69" s="32"/>
      <c r="J69" s="32"/>
      <c r="K69" s="32"/>
      <c r="L69" s="1"/>
    </row>
    <row r="70" spans="1:12" ht="15.75" x14ac:dyDescent="0.25">
      <c r="A70" s="1"/>
      <c r="B70" s="108" t="s">
        <v>120</v>
      </c>
      <c r="C70" s="108"/>
      <c r="D70" s="108"/>
      <c r="E70" s="108"/>
      <c r="F70" s="108"/>
      <c r="G70" s="108"/>
      <c r="H70" s="1"/>
      <c r="I70" s="1"/>
      <c r="J70" s="14"/>
      <c r="K70" s="14"/>
      <c r="L70" s="1"/>
    </row>
    <row r="71" spans="1:12" x14ac:dyDescent="0.25">
      <c r="A71" s="1"/>
      <c r="B71" s="6" t="s">
        <v>4</v>
      </c>
      <c r="C71" s="2" t="s">
        <v>5</v>
      </c>
      <c r="D71" s="24" t="s">
        <v>6</v>
      </c>
      <c r="E71" s="25" t="s">
        <v>7</v>
      </c>
      <c r="F71" s="25" t="s">
        <v>61</v>
      </c>
      <c r="G71" s="26" t="s">
        <v>8</v>
      </c>
      <c r="H71" s="27" t="s">
        <v>9</v>
      </c>
      <c r="I71" s="28" t="s">
        <v>10</v>
      </c>
      <c r="J71" s="24" t="s">
        <v>11</v>
      </c>
      <c r="K71" s="24" t="s">
        <v>12</v>
      </c>
      <c r="L71" s="1"/>
    </row>
    <row r="72" spans="1:12" x14ac:dyDescent="0.25">
      <c r="A72" s="1"/>
      <c r="B72" s="33">
        <v>53</v>
      </c>
      <c r="C72" s="44" t="s">
        <v>145</v>
      </c>
      <c r="D72" s="45" t="s">
        <v>104</v>
      </c>
      <c r="E72" s="46">
        <v>1</v>
      </c>
      <c r="F72" s="70"/>
      <c r="G72" s="29">
        <f t="shared" ref="G72:G91" si="7">E72*F72</f>
        <v>0</v>
      </c>
      <c r="H72" s="10"/>
      <c r="I72" s="11"/>
      <c r="J72" s="33"/>
      <c r="K72" s="33"/>
      <c r="L72" s="1"/>
    </row>
    <row r="73" spans="1:12" x14ac:dyDescent="0.25">
      <c r="A73" s="1"/>
      <c r="B73" s="33">
        <v>54</v>
      </c>
      <c r="C73" s="44" t="s">
        <v>85</v>
      </c>
      <c r="D73" s="45" t="s">
        <v>104</v>
      </c>
      <c r="E73" s="46">
        <v>1</v>
      </c>
      <c r="F73" s="70"/>
      <c r="G73" s="29">
        <f t="shared" si="7"/>
        <v>0</v>
      </c>
      <c r="H73" s="10"/>
      <c r="I73" s="11"/>
      <c r="J73" s="33"/>
      <c r="K73" s="33"/>
      <c r="L73" s="1"/>
    </row>
    <row r="74" spans="1:12" x14ac:dyDescent="0.25">
      <c r="A74" s="1"/>
      <c r="B74" s="33">
        <v>55</v>
      </c>
      <c r="C74" s="44" t="s">
        <v>86</v>
      </c>
      <c r="D74" s="45" t="s">
        <v>104</v>
      </c>
      <c r="E74" s="46">
        <v>1</v>
      </c>
      <c r="F74" s="70"/>
      <c r="G74" s="29">
        <f t="shared" si="7"/>
        <v>0</v>
      </c>
      <c r="H74" s="10"/>
      <c r="I74" s="11"/>
      <c r="J74" s="33"/>
      <c r="K74" s="33"/>
      <c r="L74" s="1"/>
    </row>
    <row r="75" spans="1:12" x14ac:dyDescent="0.25">
      <c r="A75" s="1"/>
      <c r="B75" s="33">
        <v>56</v>
      </c>
      <c r="C75" s="44" t="s">
        <v>146</v>
      </c>
      <c r="D75" s="45" t="s">
        <v>104</v>
      </c>
      <c r="E75" s="46">
        <v>1</v>
      </c>
      <c r="F75" s="70"/>
      <c r="G75" s="29">
        <f t="shared" si="7"/>
        <v>0</v>
      </c>
      <c r="H75" s="10"/>
      <c r="I75" s="11"/>
      <c r="J75" s="33"/>
      <c r="K75" s="33"/>
      <c r="L75" s="1"/>
    </row>
    <row r="76" spans="1:12" x14ac:dyDescent="0.25">
      <c r="A76" s="1"/>
      <c r="B76" s="33">
        <v>57</v>
      </c>
      <c r="C76" s="44" t="s">
        <v>89</v>
      </c>
      <c r="D76" s="45" t="s">
        <v>104</v>
      </c>
      <c r="E76" s="46">
        <v>1</v>
      </c>
      <c r="F76" s="70"/>
      <c r="G76" s="29">
        <f t="shared" si="7"/>
        <v>0</v>
      </c>
      <c r="H76" s="10"/>
      <c r="I76" s="11"/>
      <c r="J76" s="33"/>
      <c r="K76" s="33"/>
      <c r="L76" s="1"/>
    </row>
    <row r="77" spans="1:12" x14ac:dyDescent="0.25">
      <c r="A77" s="1"/>
      <c r="B77" s="33">
        <v>58</v>
      </c>
      <c r="C77" s="44" t="s">
        <v>107</v>
      </c>
      <c r="D77" s="45" t="s">
        <v>104</v>
      </c>
      <c r="E77" s="46">
        <v>1</v>
      </c>
      <c r="F77" s="70"/>
      <c r="G77" s="29">
        <f t="shared" si="7"/>
        <v>0</v>
      </c>
      <c r="H77" s="10"/>
      <c r="I77" s="11"/>
      <c r="J77" s="33"/>
      <c r="K77" s="33"/>
      <c r="L77" s="1"/>
    </row>
    <row r="78" spans="1:12" x14ac:dyDescent="0.25">
      <c r="A78" s="1"/>
      <c r="B78" s="33">
        <v>59</v>
      </c>
      <c r="C78" s="44" t="s">
        <v>147</v>
      </c>
      <c r="D78" s="45" t="s">
        <v>104</v>
      </c>
      <c r="E78" s="46">
        <v>1</v>
      </c>
      <c r="F78" s="70"/>
      <c r="G78" s="29">
        <f t="shared" si="7"/>
        <v>0</v>
      </c>
      <c r="H78" s="10"/>
      <c r="I78" s="11"/>
      <c r="J78" s="33"/>
      <c r="K78" s="33"/>
      <c r="L78" s="1"/>
    </row>
    <row r="79" spans="1:12" x14ac:dyDescent="0.25">
      <c r="A79" s="1"/>
      <c r="B79" s="33">
        <v>60</v>
      </c>
      <c r="C79" s="44" t="s">
        <v>92</v>
      </c>
      <c r="D79" s="45" t="s">
        <v>104</v>
      </c>
      <c r="E79" s="46">
        <v>1</v>
      </c>
      <c r="F79" s="70"/>
      <c r="G79" s="29">
        <f t="shared" si="7"/>
        <v>0</v>
      </c>
      <c r="H79" s="10"/>
      <c r="I79" s="11"/>
      <c r="J79" s="33"/>
      <c r="K79" s="33"/>
      <c r="L79" s="1"/>
    </row>
    <row r="80" spans="1:12" x14ac:dyDescent="0.25">
      <c r="A80" s="1"/>
      <c r="B80" s="33">
        <v>61</v>
      </c>
      <c r="C80" s="44" t="s">
        <v>149</v>
      </c>
      <c r="D80" s="45" t="s">
        <v>104</v>
      </c>
      <c r="E80" s="46">
        <v>1</v>
      </c>
      <c r="F80" s="70"/>
      <c r="G80" s="29">
        <f t="shared" si="7"/>
        <v>0</v>
      </c>
      <c r="H80" s="63"/>
      <c r="I80" s="63"/>
      <c r="J80" s="33"/>
      <c r="K80" s="33"/>
      <c r="L80" s="1"/>
    </row>
    <row r="81" spans="1:12" x14ac:dyDescent="0.25">
      <c r="A81" s="1"/>
      <c r="B81" s="33">
        <v>62</v>
      </c>
      <c r="C81" s="44" t="s">
        <v>150</v>
      </c>
      <c r="D81" s="45" t="s">
        <v>104</v>
      </c>
      <c r="E81" s="46">
        <v>1</v>
      </c>
      <c r="F81" s="70"/>
      <c r="G81" s="29">
        <f t="shared" si="7"/>
        <v>0</v>
      </c>
      <c r="H81" s="63"/>
      <c r="I81" s="63"/>
      <c r="J81" s="33"/>
      <c r="K81" s="33"/>
      <c r="L81" s="1"/>
    </row>
    <row r="82" spans="1:12" x14ac:dyDescent="0.25">
      <c r="A82" s="1"/>
      <c r="B82" s="33">
        <v>63</v>
      </c>
      <c r="C82" s="44" t="s">
        <v>97</v>
      </c>
      <c r="D82" s="45" t="s">
        <v>104</v>
      </c>
      <c r="E82" s="46">
        <v>1</v>
      </c>
      <c r="F82" s="70"/>
      <c r="G82" s="29">
        <f t="shared" si="7"/>
        <v>0</v>
      </c>
      <c r="H82" s="63"/>
      <c r="I82" s="63"/>
      <c r="J82" s="33"/>
      <c r="K82" s="33"/>
      <c r="L82" s="1"/>
    </row>
    <row r="83" spans="1:12" x14ac:dyDescent="0.25">
      <c r="A83" s="1"/>
      <c r="B83" s="33">
        <v>64</v>
      </c>
      <c r="C83" s="44" t="s">
        <v>99</v>
      </c>
      <c r="D83" s="45" t="s">
        <v>104</v>
      </c>
      <c r="E83" s="46">
        <v>1</v>
      </c>
      <c r="F83" s="70"/>
      <c r="G83" s="29">
        <f t="shared" si="7"/>
        <v>0</v>
      </c>
      <c r="H83" s="63"/>
      <c r="I83" s="63"/>
      <c r="J83" s="33"/>
      <c r="K83" s="33"/>
      <c r="L83" s="1"/>
    </row>
    <row r="84" spans="1:12" x14ac:dyDescent="0.25">
      <c r="A84" s="1"/>
      <c r="B84" s="33">
        <v>65</v>
      </c>
      <c r="C84" s="44" t="s">
        <v>151</v>
      </c>
      <c r="D84" s="45" t="s">
        <v>104</v>
      </c>
      <c r="E84" s="46">
        <v>1</v>
      </c>
      <c r="F84" s="70"/>
      <c r="G84" s="29">
        <f t="shared" si="7"/>
        <v>0</v>
      </c>
      <c r="H84" s="63"/>
      <c r="I84" s="63"/>
      <c r="J84" s="33"/>
      <c r="K84" s="33"/>
      <c r="L84" s="1"/>
    </row>
    <row r="85" spans="1:12" x14ac:dyDescent="0.25">
      <c r="A85" s="1"/>
      <c r="B85" s="33">
        <v>66</v>
      </c>
      <c r="C85" s="44" t="s">
        <v>152</v>
      </c>
      <c r="D85" s="45" t="s">
        <v>104</v>
      </c>
      <c r="E85" s="46">
        <v>1</v>
      </c>
      <c r="F85" s="70"/>
      <c r="G85" s="29">
        <f t="shared" si="7"/>
        <v>0</v>
      </c>
      <c r="H85" s="63"/>
      <c r="I85" s="63"/>
      <c r="J85" s="33"/>
      <c r="K85" s="33"/>
      <c r="L85" s="1"/>
    </row>
    <row r="86" spans="1:12" x14ac:dyDescent="0.25">
      <c r="A86" s="1"/>
      <c r="B86" s="33">
        <v>67</v>
      </c>
      <c r="C86" s="44" t="s">
        <v>153</v>
      </c>
      <c r="D86" s="45" t="s">
        <v>104</v>
      </c>
      <c r="E86" s="46">
        <v>1</v>
      </c>
      <c r="F86" s="70"/>
      <c r="G86" s="29">
        <f t="shared" si="7"/>
        <v>0</v>
      </c>
      <c r="H86" s="63"/>
      <c r="I86" s="63"/>
      <c r="J86" s="33"/>
      <c r="K86" s="33"/>
      <c r="L86" s="1"/>
    </row>
    <row r="87" spans="1:12" x14ac:dyDescent="0.25">
      <c r="A87" s="1"/>
      <c r="B87" s="33">
        <v>68</v>
      </c>
      <c r="C87" s="44" t="s">
        <v>101</v>
      </c>
      <c r="D87" s="45" t="s">
        <v>104</v>
      </c>
      <c r="E87" s="46">
        <v>1</v>
      </c>
      <c r="F87" s="70"/>
      <c r="G87" s="29">
        <f t="shared" si="7"/>
        <v>0</v>
      </c>
      <c r="H87" s="63"/>
      <c r="I87" s="63"/>
      <c r="J87" s="33"/>
      <c r="K87" s="33"/>
      <c r="L87" s="1"/>
    </row>
    <row r="88" spans="1:12" x14ac:dyDescent="0.25">
      <c r="A88" s="1"/>
      <c r="B88" s="33">
        <v>69</v>
      </c>
      <c r="C88" s="44" t="s">
        <v>154</v>
      </c>
      <c r="D88" s="45" t="s">
        <v>104</v>
      </c>
      <c r="E88" s="46">
        <v>1</v>
      </c>
      <c r="F88" s="70"/>
      <c r="G88" s="29">
        <f t="shared" si="7"/>
        <v>0</v>
      </c>
      <c r="H88" s="63"/>
      <c r="I88" s="63"/>
      <c r="J88" s="33"/>
      <c r="K88" s="33"/>
      <c r="L88" s="1"/>
    </row>
    <row r="89" spans="1:12" x14ac:dyDescent="0.25">
      <c r="A89" s="1"/>
      <c r="B89" s="33">
        <v>70</v>
      </c>
      <c r="C89" s="44" t="s">
        <v>102</v>
      </c>
      <c r="D89" s="45" t="s">
        <v>104</v>
      </c>
      <c r="E89" s="46">
        <v>1</v>
      </c>
      <c r="F89" s="70"/>
      <c r="G89" s="29">
        <f t="shared" si="7"/>
        <v>0</v>
      </c>
      <c r="H89" s="63"/>
      <c r="I89" s="63"/>
      <c r="J89" s="33"/>
      <c r="K89" s="33"/>
      <c r="L89" s="1"/>
    </row>
    <row r="90" spans="1:12" x14ac:dyDescent="0.25">
      <c r="A90" s="1"/>
      <c r="B90" s="33">
        <v>71</v>
      </c>
      <c r="C90" s="44" t="s">
        <v>108</v>
      </c>
      <c r="D90" s="45" t="s">
        <v>104</v>
      </c>
      <c r="E90" s="46">
        <v>1</v>
      </c>
      <c r="F90" s="70"/>
      <c r="G90" s="29">
        <f t="shared" si="7"/>
        <v>0</v>
      </c>
      <c r="H90" s="63"/>
      <c r="I90" s="63"/>
      <c r="J90" s="33"/>
      <c r="K90" s="33"/>
      <c r="L90" s="1"/>
    </row>
    <row r="91" spans="1:12" x14ac:dyDescent="0.25">
      <c r="A91" s="1"/>
      <c r="B91" s="33">
        <v>72</v>
      </c>
      <c r="C91" s="44" t="s">
        <v>155</v>
      </c>
      <c r="D91" s="45" t="s">
        <v>104</v>
      </c>
      <c r="E91" s="46">
        <v>1</v>
      </c>
      <c r="F91" s="70"/>
      <c r="G91" s="29">
        <f t="shared" si="7"/>
        <v>0</v>
      </c>
      <c r="H91" s="63"/>
      <c r="I91" s="63"/>
      <c r="J91" s="33"/>
      <c r="K91" s="33"/>
      <c r="L91" s="1"/>
    </row>
    <row r="92" spans="1:12" x14ac:dyDescent="0.25">
      <c r="A92" s="1"/>
      <c r="B92" s="79" t="s">
        <v>28</v>
      </c>
      <c r="C92" s="79"/>
      <c r="D92" s="22"/>
      <c r="E92" s="3"/>
      <c r="F92" s="30"/>
      <c r="G92" s="30">
        <f>SUM(G72:G91)</f>
        <v>0</v>
      </c>
      <c r="H92" s="32"/>
      <c r="I92" s="32"/>
      <c r="J92" s="32"/>
      <c r="K92" s="32"/>
      <c r="L92" s="1"/>
    </row>
    <row r="93" spans="1:12" ht="27" customHeight="1" x14ac:dyDescent="0.25">
      <c r="A93" s="1"/>
      <c r="B93" s="108" t="s">
        <v>124</v>
      </c>
      <c r="C93" s="108" t="s">
        <v>123</v>
      </c>
      <c r="D93" s="108"/>
      <c r="E93" s="108"/>
      <c r="F93" s="108"/>
      <c r="G93" s="108"/>
      <c r="H93" s="108"/>
      <c r="I93" s="108"/>
      <c r="J93" s="108"/>
      <c r="K93" s="108"/>
      <c r="L93" s="1"/>
    </row>
    <row r="94" spans="1:12" x14ac:dyDescent="0.25">
      <c r="A94" s="1"/>
      <c r="B94" s="6" t="s">
        <v>4</v>
      </c>
      <c r="C94" s="2" t="s">
        <v>5</v>
      </c>
      <c r="D94" s="24" t="s">
        <v>6</v>
      </c>
      <c r="E94" s="25" t="s">
        <v>7</v>
      </c>
      <c r="F94" s="25" t="s">
        <v>61</v>
      </c>
      <c r="G94" s="26" t="s">
        <v>8</v>
      </c>
      <c r="H94" s="27" t="s">
        <v>9</v>
      </c>
      <c r="I94" s="28" t="s">
        <v>10</v>
      </c>
      <c r="J94" s="24" t="s">
        <v>11</v>
      </c>
      <c r="K94" s="24" t="s">
        <v>12</v>
      </c>
      <c r="L94" s="1"/>
    </row>
    <row r="95" spans="1:12" x14ac:dyDescent="0.25">
      <c r="A95" s="1"/>
      <c r="B95" s="33">
        <v>73</v>
      </c>
      <c r="C95" s="9" t="s">
        <v>125</v>
      </c>
      <c r="D95" s="12" t="s">
        <v>14</v>
      </c>
      <c r="E95" s="23">
        <v>1</v>
      </c>
      <c r="F95" s="69"/>
      <c r="G95" s="29">
        <f>E95*F95</f>
        <v>0</v>
      </c>
      <c r="H95" s="63"/>
      <c r="I95" s="63"/>
      <c r="J95" s="33"/>
      <c r="K95" s="33"/>
      <c r="L95" s="1"/>
    </row>
    <row r="96" spans="1:12" x14ac:dyDescent="0.25">
      <c r="A96" s="1"/>
      <c r="B96" s="33">
        <v>74</v>
      </c>
      <c r="C96" s="9" t="s">
        <v>126</v>
      </c>
      <c r="D96" s="12" t="s">
        <v>14</v>
      </c>
      <c r="E96" s="23">
        <v>1</v>
      </c>
      <c r="F96" s="69"/>
      <c r="G96" s="29">
        <f t="shared" ref="G96:G100" si="8">E96*F96</f>
        <v>0</v>
      </c>
      <c r="H96" s="63"/>
      <c r="I96" s="63"/>
      <c r="J96" s="33"/>
      <c r="K96" s="33"/>
      <c r="L96" s="1"/>
    </row>
    <row r="97" spans="1:12" x14ac:dyDescent="0.25">
      <c r="A97" s="1"/>
      <c r="B97" s="33">
        <v>75</v>
      </c>
      <c r="C97" s="9" t="s">
        <v>156</v>
      </c>
      <c r="D97" s="12" t="s">
        <v>14</v>
      </c>
      <c r="E97" s="23">
        <v>1</v>
      </c>
      <c r="F97" s="69"/>
      <c r="G97" s="29">
        <f t="shared" si="8"/>
        <v>0</v>
      </c>
      <c r="H97" s="63"/>
      <c r="I97" s="63"/>
      <c r="J97" s="33"/>
      <c r="K97" s="33"/>
      <c r="L97" s="1"/>
    </row>
    <row r="98" spans="1:12" x14ac:dyDescent="0.25">
      <c r="A98" s="1"/>
      <c r="B98" s="33">
        <v>76</v>
      </c>
      <c r="C98" s="9" t="s">
        <v>128</v>
      </c>
      <c r="D98" s="12" t="s">
        <v>14</v>
      </c>
      <c r="E98" s="23">
        <v>1</v>
      </c>
      <c r="F98" s="69"/>
      <c r="G98" s="29">
        <f t="shared" si="8"/>
        <v>0</v>
      </c>
      <c r="H98" s="63"/>
      <c r="I98" s="63"/>
      <c r="J98" s="33"/>
      <c r="K98" s="33"/>
      <c r="L98" s="1"/>
    </row>
    <row r="99" spans="1:12" x14ac:dyDescent="0.25">
      <c r="A99" s="1"/>
      <c r="B99" s="33">
        <v>77</v>
      </c>
      <c r="C99" s="9" t="s">
        <v>157</v>
      </c>
      <c r="D99" s="12" t="s">
        <v>14</v>
      </c>
      <c r="E99" s="23">
        <v>1</v>
      </c>
      <c r="F99" s="69"/>
      <c r="G99" s="29">
        <f t="shared" si="8"/>
        <v>0</v>
      </c>
      <c r="H99" s="63"/>
      <c r="I99" s="63"/>
      <c r="J99" s="33"/>
      <c r="K99" s="33"/>
      <c r="L99" s="1"/>
    </row>
    <row r="100" spans="1:12" x14ac:dyDescent="0.25">
      <c r="A100" s="1"/>
      <c r="B100" s="33">
        <v>78</v>
      </c>
      <c r="C100" s="9" t="s">
        <v>130</v>
      </c>
      <c r="D100" s="12" t="s">
        <v>30</v>
      </c>
      <c r="E100" s="23">
        <v>35</v>
      </c>
      <c r="F100" s="69"/>
      <c r="G100" s="29">
        <f t="shared" si="8"/>
        <v>0</v>
      </c>
      <c r="H100" s="63"/>
      <c r="I100" s="63"/>
      <c r="J100" s="33"/>
      <c r="K100" s="33"/>
      <c r="L100" s="1"/>
    </row>
    <row r="101" spans="1:12" x14ac:dyDescent="0.25">
      <c r="A101" s="1"/>
      <c r="B101" s="79" t="s">
        <v>28</v>
      </c>
      <c r="C101" s="79"/>
      <c r="D101" s="22"/>
      <c r="E101" s="3"/>
      <c r="F101" s="30"/>
      <c r="G101" s="30">
        <f>SUM(G95:G100)</f>
        <v>0</v>
      </c>
      <c r="H101" s="32"/>
      <c r="I101" s="32"/>
      <c r="J101" s="32"/>
      <c r="K101" s="32"/>
      <c r="L101" s="1"/>
    </row>
    <row r="102" spans="1:12" ht="25.5" customHeight="1" x14ac:dyDescent="0.25">
      <c r="A102" s="1"/>
      <c r="B102" s="108" t="s">
        <v>131</v>
      </c>
      <c r="C102" s="108"/>
      <c r="D102" s="108"/>
      <c r="E102" s="108"/>
      <c r="F102" s="108"/>
      <c r="G102" s="108"/>
      <c r="H102" s="1"/>
      <c r="I102" s="1"/>
      <c r="J102" s="14"/>
      <c r="K102" s="14"/>
      <c r="L102" s="1"/>
    </row>
    <row r="103" spans="1:12" x14ac:dyDescent="0.25">
      <c r="A103" s="1"/>
      <c r="B103" s="6" t="s">
        <v>4</v>
      </c>
      <c r="C103" s="2" t="s">
        <v>5</v>
      </c>
      <c r="D103" s="24" t="s">
        <v>6</v>
      </c>
      <c r="E103" s="25" t="s">
        <v>7</v>
      </c>
      <c r="F103" s="25" t="s">
        <v>61</v>
      </c>
      <c r="G103" s="26" t="s">
        <v>8</v>
      </c>
      <c r="H103" s="27" t="s">
        <v>9</v>
      </c>
      <c r="I103" s="28" t="s">
        <v>10</v>
      </c>
      <c r="J103" s="24" t="s">
        <v>11</v>
      </c>
      <c r="K103" s="24" t="s">
        <v>12</v>
      </c>
      <c r="L103" s="1"/>
    </row>
    <row r="104" spans="1:12" x14ac:dyDescent="0.25">
      <c r="A104" s="1"/>
      <c r="B104" s="33">
        <v>79</v>
      </c>
      <c r="C104" s="9" t="s">
        <v>125</v>
      </c>
      <c r="D104" s="12" t="s">
        <v>104</v>
      </c>
      <c r="E104" s="23">
        <v>1</v>
      </c>
      <c r="F104" s="69"/>
      <c r="G104" s="29">
        <f t="shared" ref="G104:G109" si="9">E104*F104</f>
        <v>0</v>
      </c>
      <c r="H104" s="63"/>
      <c r="I104" s="63"/>
      <c r="J104" s="33"/>
      <c r="K104" s="33"/>
      <c r="L104" s="1"/>
    </row>
    <row r="105" spans="1:12" x14ac:dyDescent="0.25">
      <c r="A105" s="1"/>
      <c r="B105" s="33">
        <v>80</v>
      </c>
      <c r="C105" s="9" t="s">
        <v>126</v>
      </c>
      <c r="D105" s="12" t="s">
        <v>104</v>
      </c>
      <c r="E105" s="23">
        <v>1</v>
      </c>
      <c r="F105" s="69"/>
      <c r="G105" s="29">
        <f t="shared" si="9"/>
        <v>0</v>
      </c>
      <c r="H105" s="63"/>
      <c r="I105" s="63"/>
      <c r="J105" s="33"/>
      <c r="K105" s="33"/>
      <c r="L105" s="1"/>
    </row>
    <row r="106" spans="1:12" x14ac:dyDescent="0.25">
      <c r="A106" s="1"/>
      <c r="B106" s="33">
        <v>81</v>
      </c>
      <c r="C106" s="9" t="s">
        <v>156</v>
      </c>
      <c r="D106" s="12" t="s">
        <v>104</v>
      </c>
      <c r="E106" s="23">
        <v>1</v>
      </c>
      <c r="F106" s="69"/>
      <c r="G106" s="29">
        <f t="shared" si="9"/>
        <v>0</v>
      </c>
      <c r="H106" s="63"/>
      <c r="I106" s="63"/>
      <c r="J106" s="33"/>
      <c r="K106" s="33"/>
      <c r="L106" s="1"/>
    </row>
    <row r="107" spans="1:12" x14ac:dyDescent="0.25">
      <c r="A107" s="1"/>
      <c r="B107" s="33">
        <v>82</v>
      </c>
      <c r="C107" s="9" t="s">
        <v>128</v>
      </c>
      <c r="D107" s="12" t="s">
        <v>104</v>
      </c>
      <c r="E107" s="23">
        <v>1</v>
      </c>
      <c r="F107" s="69"/>
      <c r="G107" s="29">
        <f t="shared" si="9"/>
        <v>0</v>
      </c>
      <c r="H107" s="63"/>
      <c r="I107" s="63"/>
      <c r="J107" s="33"/>
      <c r="K107" s="33"/>
      <c r="L107" s="1"/>
    </row>
    <row r="108" spans="1:12" x14ac:dyDescent="0.25">
      <c r="A108" s="1"/>
      <c r="B108" s="33">
        <v>83</v>
      </c>
      <c r="C108" s="9" t="s">
        <v>157</v>
      </c>
      <c r="D108" s="12" t="s">
        <v>104</v>
      </c>
      <c r="E108" s="23">
        <v>1</v>
      </c>
      <c r="F108" s="69"/>
      <c r="G108" s="29">
        <f t="shared" si="9"/>
        <v>0</v>
      </c>
      <c r="H108" s="63"/>
      <c r="I108" s="63"/>
      <c r="J108" s="33"/>
      <c r="K108" s="33"/>
      <c r="L108" s="1"/>
    </row>
    <row r="109" spans="1:12" x14ac:dyDescent="0.25">
      <c r="A109" s="1"/>
      <c r="B109" s="33">
        <v>84</v>
      </c>
      <c r="C109" s="9" t="s">
        <v>130</v>
      </c>
      <c r="D109" s="12" t="s">
        <v>104</v>
      </c>
      <c r="E109" s="23">
        <v>1</v>
      </c>
      <c r="F109" s="69"/>
      <c r="G109" s="29">
        <f t="shared" si="9"/>
        <v>0</v>
      </c>
      <c r="H109" s="63"/>
      <c r="I109" s="63"/>
      <c r="J109" s="33"/>
      <c r="K109" s="33"/>
      <c r="L109" s="1"/>
    </row>
    <row r="110" spans="1:12" x14ac:dyDescent="0.25">
      <c r="A110" s="1"/>
      <c r="B110" s="79" t="s">
        <v>28</v>
      </c>
      <c r="C110" s="79"/>
      <c r="D110" s="22"/>
      <c r="E110" s="3"/>
      <c r="F110" s="30"/>
      <c r="G110" s="30">
        <f>SUM(G104:G109)</f>
        <v>0</v>
      </c>
      <c r="H110" s="32"/>
      <c r="I110" s="32"/>
      <c r="J110" s="32"/>
      <c r="K110" s="32"/>
      <c r="L110" s="1"/>
    </row>
    <row r="111" spans="1:12" ht="22.5" customHeight="1" x14ac:dyDescent="0.25">
      <c r="A111" s="1"/>
      <c r="B111" s="108" t="s">
        <v>132</v>
      </c>
      <c r="C111" s="108"/>
      <c r="D111" s="108"/>
      <c r="E111" s="108"/>
      <c r="F111" s="108"/>
      <c r="G111" s="108"/>
      <c r="H111" s="1"/>
      <c r="I111" s="1"/>
      <c r="J111" s="14"/>
      <c r="K111" s="14"/>
      <c r="L111" s="1"/>
    </row>
    <row r="112" spans="1:12" x14ac:dyDescent="0.25">
      <c r="A112" s="1"/>
      <c r="B112" s="6" t="s">
        <v>4</v>
      </c>
      <c r="C112" s="2" t="s">
        <v>5</v>
      </c>
      <c r="D112" s="24" t="s">
        <v>6</v>
      </c>
      <c r="E112" s="25" t="s">
        <v>7</v>
      </c>
      <c r="F112" s="25" t="s">
        <v>61</v>
      </c>
      <c r="G112" s="26" t="s">
        <v>8</v>
      </c>
      <c r="H112" s="27" t="s">
        <v>9</v>
      </c>
      <c r="I112" s="28" t="s">
        <v>10</v>
      </c>
      <c r="J112" s="24" t="s">
        <v>11</v>
      </c>
      <c r="K112" s="24" t="s">
        <v>12</v>
      </c>
      <c r="L112" s="1"/>
    </row>
    <row r="113" spans="1:12" x14ac:dyDescent="0.25">
      <c r="A113" s="1"/>
      <c r="B113" s="33">
        <v>85</v>
      </c>
      <c r="C113" s="9" t="s">
        <v>134</v>
      </c>
      <c r="D113" s="12" t="s">
        <v>135</v>
      </c>
      <c r="E113" s="23">
        <v>1</v>
      </c>
      <c r="F113" s="69"/>
      <c r="G113" s="29">
        <f t="shared" ref="G113:G123" si="10">E113*F113</f>
        <v>0</v>
      </c>
      <c r="H113" s="63"/>
      <c r="I113" s="63"/>
      <c r="J113" s="33"/>
      <c r="K113" s="33"/>
      <c r="L113" s="1"/>
    </row>
    <row r="114" spans="1:12" x14ac:dyDescent="0.25">
      <c r="A114" s="1"/>
      <c r="B114" s="33">
        <v>86</v>
      </c>
      <c r="C114" s="9" t="s">
        <v>133</v>
      </c>
      <c r="D114" s="12" t="s">
        <v>135</v>
      </c>
      <c r="E114" s="23">
        <v>1</v>
      </c>
      <c r="F114" s="69"/>
      <c r="G114" s="29">
        <f t="shared" si="10"/>
        <v>0</v>
      </c>
      <c r="H114" s="63"/>
      <c r="I114" s="63"/>
      <c r="J114" s="33"/>
      <c r="K114" s="33"/>
      <c r="L114" s="1"/>
    </row>
    <row r="115" spans="1:12" x14ac:dyDescent="0.25">
      <c r="A115" s="1"/>
      <c r="B115" s="33">
        <v>87</v>
      </c>
      <c r="C115" s="9" t="s">
        <v>136</v>
      </c>
      <c r="D115" s="12" t="s">
        <v>135</v>
      </c>
      <c r="E115" s="23">
        <v>1</v>
      </c>
      <c r="F115" s="69"/>
      <c r="G115" s="29">
        <f t="shared" si="10"/>
        <v>0</v>
      </c>
      <c r="H115" s="63"/>
      <c r="I115" s="63"/>
      <c r="J115" s="33"/>
      <c r="K115" s="33"/>
      <c r="L115" s="1"/>
    </row>
    <row r="116" spans="1:12" x14ac:dyDescent="0.25">
      <c r="A116" s="1"/>
      <c r="B116" s="33">
        <v>88</v>
      </c>
      <c r="C116" s="1" t="s">
        <v>56</v>
      </c>
      <c r="D116" s="12" t="s">
        <v>135</v>
      </c>
      <c r="E116" s="23">
        <v>1</v>
      </c>
      <c r="F116" s="69"/>
      <c r="G116" s="29">
        <f t="shared" si="10"/>
        <v>0</v>
      </c>
      <c r="H116" s="63"/>
      <c r="I116" s="63"/>
      <c r="J116" s="33"/>
      <c r="K116" s="33"/>
      <c r="L116" s="1"/>
    </row>
    <row r="117" spans="1:12" x14ac:dyDescent="0.25">
      <c r="A117" s="1"/>
      <c r="B117" s="33">
        <v>89</v>
      </c>
      <c r="C117" s="9" t="s">
        <v>57</v>
      </c>
      <c r="D117" s="12" t="s">
        <v>135</v>
      </c>
      <c r="E117" s="23">
        <v>1</v>
      </c>
      <c r="F117" s="69"/>
      <c r="G117" s="29">
        <f t="shared" si="10"/>
        <v>0</v>
      </c>
      <c r="H117" s="63"/>
      <c r="I117" s="63"/>
      <c r="J117" s="33"/>
      <c r="K117" s="33"/>
      <c r="L117" s="1"/>
    </row>
    <row r="118" spans="1:12" x14ac:dyDescent="0.25">
      <c r="A118" s="1"/>
      <c r="B118" s="33">
        <v>90</v>
      </c>
      <c r="C118" s="9" t="s">
        <v>58</v>
      </c>
      <c r="D118" s="12" t="s">
        <v>135</v>
      </c>
      <c r="E118" s="23">
        <v>1</v>
      </c>
      <c r="F118" s="69"/>
      <c r="G118" s="29">
        <f t="shared" si="10"/>
        <v>0</v>
      </c>
      <c r="H118" s="63"/>
      <c r="I118" s="63"/>
      <c r="J118" s="33"/>
      <c r="K118" s="33"/>
      <c r="L118" s="1"/>
    </row>
    <row r="119" spans="1:12" x14ac:dyDescent="0.25">
      <c r="A119" s="1"/>
      <c r="B119" s="33">
        <v>91</v>
      </c>
      <c r="C119" s="9" t="s">
        <v>59</v>
      </c>
      <c r="D119" s="12" t="s">
        <v>135</v>
      </c>
      <c r="E119" s="23">
        <v>1</v>
      </c>
      <c r="F119" s="69"/>
      <c r="G119" s="29">
        <f t="shared" si="10"/>
        <v>0</v>
      </c>
      <c r="H119" s="63"/>
      <c r="I119" s="63"/>
      <c r="J119" s="33"/>
      <c r="K119" s="33"/>
      <c r="L119" s="1"/>
    </row>
    <row r="120" spans="1:12" x14ac:dyDescent="0.25">
      <c r="A120" s="1"/>
      <c r="B120" s="33">
        <v>92</v>
      </c>
      <c r="C120" s="9" t="s">
        <v>137</v>
      </c>
      <c r="D120" s="12" t="s">
        <v>135</v>
      </c>
      <c r="E120" s="23">
        <v>1</v>
      </c>
      <c r="F120" s="69"/>
      <c r="G120" s="29">
        <f t="shared" si="10"/>
        <v>0</v>
      </c>
      <c r="H120" s="63"/>
      <c r="I120" s="63"/>
      <c r="J120" s="33"/>
      <c r="K120" s="33"/>
      <c r="L120" s="1"/>
    </row>
    <row r="121" spans="1:12" x14ac:dyDescent="0.25">
      <c r="A121" s="1"/>
      <c r="B121" s="33">
        <v>93</v>
      </c>
      <c r="C121" s="9" t="s">
        <v>144</v>
      </c>
      <c r="D121" s="12" t="s">
        <v>135</v>
      </c>
      <c r="E121" s="23">
        <v>1</v>
      </c>
      <c r="F121" s="69"/>
      <c r="G121" s="29">
        <f t="shared" si="10"/>
        <v>0</v>
      </c>
      <c r="H121" s="63"/>
      <c r="I121" s="63"/>
      <c r="J121" s="33"/>
      <c r="K121" s="33"/>
      <c r="L121" s="1"/>
    </row>
    <row r="122" spans="1:12" x14ac:dyDescent="0.25">
      <c r="A122" s="1"/>
      <c r="B122" s="33">
        <v>94</v>
      </c>
      <c r="C122" s="9" t="s">
        <v>60</v>
      </c>
      <c r="D122" s="12" t="s">
        <v>135</v>
      </c>
      <c r="E122" s="23">
        <v>1</v>
      </c>
      <c r="F122" s="69"/>
      <c r="G122" s="29">
        <f t="shared" si="10"/>
        <v>0</v>
      </c>
      <c r="H122" s="63"/>
      <c r="I122" s="63"/>
      <c r="J122" s="33"/>
      <c r="K122" s="33"/>
      <c r="L122" s="1"/>
    </row>
    <row r="123" spans="1:12" x14ac:dyDescent="0.25">
      <c r="A123" s="1"/>
      <c r="B123" s="33">
        <v>95</v>
      </c>
      <c r="C123" s="9" t="s">
        <v>138</v>
      </c>
      <c r="D123" s="12" t="s">
        <v>135</v>
      </c>
      <c r="E123" s="23">
        <v>1</v>
      </c>
      <c r="F123" s="69"/>
      <c r="G123" s="29">
        <f t="shared" si="10"/>
        <v>0</v>
      </c>
      <c r="H123" s="63"/>
      <c r="I123" s="63"/>
      <c r="J123" s="33"/>
      <c r="K123" s="33"/>
      <c r="L123" s="1"/>
    </row>
    <row r="124" spans="1:12" x14ac:dyDescent="0.25">
      <c r="A124" s="1"/>
      <c r="B124" s="79" t="s">
        <v>28</v>
      </c>
      <c r="C124" s="79"/>
      <c r="D124" s="22"/>
      <c r="E124" s="3"/>
      <c r="F124" s="30"/>
      <c r="G124" s="30">
        <f>SUM(G113:G123)</f>
        <v>0</v>
      </c>
      <c r="H124" s="32"/>
      <c r="I124" s="32"/>
      <c r="J124" s="32"/>
      <c r="K124" s="32"/>
      <c r="L124" s="1"/>
    </row>
  </sheetData>
  <mergeCells count="24">
    <mergeCell ref="B47:C47"/>
    <mergeCell ref="B5:K5"/>
    <mergeCell ref="B6:K6"/>
    <mergeCell ref="B18:C18"/>
    <mergeCell ref="B19:K19"/>
    <mergeCell ref="B28:C28"/>
    <mergeCell ref="B29:K29"/>
    <mergeCell ref="B4:C4"/>
    <mergeCell ref="D4:K4"/>
    <mergeCell ref="B1:K1"/>
    <mergeCell ref="B2:C2"/>
    <mergeCell ref="D2:K2"/>
    <mergeCell ref="B3:C3"/>
    <mergeCell ref="D3:K3"/>
    <mergeCell ref="B48:K48"/>
    <mergeCell ref="B69:C69"/>
    <mergeCell ref="B70:G70"/>
    <mergeCell ref="B92:C92"/>
    <mergeCell ref="B93:K93"/>
    <mergeCell ref="B101:C101"/>
    <mergeCell ref="B102:G102"/>
    <mergeCell ref="B110:C110"/>
    <mergeCell ref="B111:G111"/>
    <mergeCell ref="B124:C124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13FC7-460E-4E1F-AF11-A7FA62A36D47}">
  <dimension ref="A1:L130"/>
  <sheetViews>
    <sheetView topLeftCell="A104" workbookViewId="0">
      <selection activeCell="C129" sqref="C129"/>
    </sheetView>
  </sheetViews>
  <sheetFormatPr defaultRowHeight="15" x14ac:dyDescent="0.25"/>
  <cols>
    <col min="1" max="1" width="2.85546875" style="34" customWidth="1"/>
    <col min="2" max="2" width="4.140625" style="61" bestFit="1" customWidth="1"/>
    <col min="3" max="3" width="47.5703125" style="34" customWidth="1"/>
    <col min="4" max="4" width="9.42578125" style="61" customWidth="1"/>
    <col min="5" max="5" width="9.7109375" style="34" customWidth="1"/>
    <col min="6" max="6" width="14.7109375" style="34" customWidth="1"/>
    <col min="7" max="7" width="17.140625" style="34" customWidth="1"/>
    <col min="8" max="8" width="8.42578125" style="34" customWidth="1"/>
    <col min="9" max="9" width="11.7109375" style="34" customWidth="1"/>
    <col min="10" max="10" width="5.42578125" style="61" customWidth="1"/>
    <col min="11" max="11" width="4.5703125" style="61" customWidth="1"/>
  </cols>
  <sheetData>
    <row r="1" spans="1:11" ht="35.25" customHeight="1" thickBot="1" x14ac:dyDescent="0.3">
      <c r="B1" s="122" t="s">
        <v>75</v>
      </c>
      <c r="C1" s="122"/>
      <c r="D1" s="122"/>
      <c r="E1" s="122"/>
      <c r="F1" s="122"/>
      <c r="G1" s="122"/>
      <c r="H1" s="122"/>
      <c r="I1" s="122"/>
      <c r="J1" s="122"/>
      <c r="K1" s="122"/>
    </row>
    <row r="2" spans="1:11" ht="15.75" x14ac:dyDescent="0.25">
      <c r="B2" s="123" t="s">
        <v>0</v>
      </c>
      <c r="C2" s="124"/>
      <c r="D2" s="125">
        <v>7221301091</v>
      </c>
      <c r="E2" s="125"/>
      <c r="F2" s="125"/>
      <c r="G2" s="125"/>
      <c r="H2" s="125"/>
      <c r="I2" s="125"/>
      <c r="J2" s="125"/>
      <c r="K2" s="126"/>
    </row>
    <row r="3" spans="1:11" ht="15.75" x14ac:dyDescent="0.25">
      <c r="B3" s="127" t="s">
        <v>1</v>
      </c>
      <c r="C3" s="128"/>
      <c r="D3" s="129" t="s">
        <v>2</v>
      </c>
      <c r="E3" s="129"/>
      <c r="F3" s="129"/>
      <c r="G3" s="129"/>
      <c r="H3" s="129"/>
      <c r="I3" s="129"/>
      <c r="J3" s="129"/>
      <c r="K3" s="130"/>
    </row>
    <row r="4" spans="1:11" ht="16.5" thickBot="1" x14ac:dyDescent="0.3">
      <c r="B4" s="118" t="s">
        <v>3</v>
      </c>
      <c r="C4" s="119"/>
      <c r="D4" s="120" t="s">
        <v>174</v>
      </c>
      <c r="E4" s="120"/>
      <c r="F4" s="120"/>
      <c r="G4" s="120"/>
      <c r="H4" s="120"/>
      <c r="I4" s="120"/>
      <c r="J4" s="120"/>
      <c r="K4" s="121"/>
    </row>
    <row r="5" spans="1:11" ht="15.75" x14ac:dyDescent="0.25">
      <c r="B5" s="133"/>
      <c r="C5" s="133"/>
      <c r="D5" s="133"/>
      <c r="E5" s="133"/>
      <c r="F5" s="133"/>
      <c r="G5" s="133"/>
      <c r="H5" s="133"/>
      <c r="I5" s="133"/>
      <c r="J5" s="133"/>
      <c r="K5" s="133"/>
    </row>
    <row r="6" spans="1:11" ht="22.5" customHeight="1" x14ac:dyDescent="0.25">
      <c r="A6" s="35"/>
      <c r="B6" s="134" t="s">
        <v>63</v>
      </c>
      <c r="C6" s="134"/>
      <c r="D6" s="134"/>
      <c r="E6" s="134"/>
      <c r="F6" s="134"/>
      <c r="G6" s="134"/>
      <c r="H6" s="134"/>
      <c r="I6" s="134"/>
      <c r="J6" s="134"/>
      <c r="K6" s="134"/>
    </row>
    <row r="7" spans="1:11" ht="15.75" x14ac:dyDescent="0.25">
      <c r="A7" s="35"/>
      <c r="B7" s="36" t="s">
        <v>4</v>
      </c>
      <c r="C7" s="37" t="s">
        <v>5</v>
      </c>
      <c r="D7" s="38" t="s">
        <v>6</v>
      </c>
      <c r="E7" s="39" t="s">
        <v>7</v>
      </c>
      <c r="F7" s="39" t="s">
        <v>61</v>
      </c>
      <c r="G7" s="40" t="s">
        <v>8</v>
      </c>
      <c r="H7" s="41" t="s">
        <v>9</v>
      </c>
      <c r="I7" s="42" t="s">
        <v>10</v>
      </c>
      <c r="J7" s="38" t="s">
        <v>11</v>
      </c>
      <c r="K7" s="38" t="s">
        <v>12</v>
      </c>
    </row>
    <row r="8" spans="1:11" x14ac:dyDescent="0.25">
      <c r="B8" s="43">
        <v>1</v>
      </c>
      <c r="C8" s="44" t="s">
        <v>13</v>
      </c>
      <c r="D8" s="45" t="s">
        <v>14</v>
      </c>
      <c r="E8" s="46">
        <v>26</v>
      </c>
      <c r="F8" s="70"/>
      <c r="G8" s="47">
        <f>E8*F8</f>
        <v>0</v>
      </c>
      <c r="H8" s="48">
        <v>0</v>
      </c>
      <c r="I8" s="49">
        <f t="shared" ref="I8:I16" si="0">E8*H8</f>
        <v>0</v>
      </c>
      <c r="J8" s="43" t="s">
        <v>15</v>
      </c>
      <c r="K8" s="45" t="s">
        <v>16</v>
      </c>
    </row>
    <row r="9" spans="1:11" x14ac:dyDescent="0.25">
      <c r="B9" s="43">
        <v>2</v>
      </c>
      <c r="C9" s="44" t="s">
        <v>76</v>
      </c>
      <c r="D9" s="45" t="s">
        <v>14</v>
      </c>
      <c r="E9" s="46">
        <v>1</v>
      </c>
      <c r="F9" s="70"/>
      <c r="G9" s="47">
        <f t="shared" ref="G9:G15" si="1">E9*F9</f>
        <v>0</v>
      </c>
      <c r="H9" s="48">
        <v>0</v>
      </c>
      <c r="I9" s="49">
        <f t="shared" si="0"/>
        <v>0</v>
      </c>
      <c r="J9" s="43" t="s">
        <v>15</v>
      </c>
      <c r="K9" s="45" t="s">
        <v>16</v>
      </c>
    </row>
    <row r="10" spans="1:11" x14ac:dyDescent="0.25">
      <c r="B10" s="43">
        <v>3</v>
      </c>
      <c r="C10" s="44" t="s">
        <v>19</v>
      </c>
      <c r="D10" s="45" t="s">
        <v>20</v>
      </c>
      <c r="E10" s="46">
        <v>1</v>
      </c>
      <c r="F10" s="70"/>
      <c r="G10" s="47">
        <f>E10*F10</f>
        <v>0</v>
      </c>
      <c r="H10" s="48">
        <v>0</v>
      </c>
      <c r="I10" s="49">
        <f t="shared" si="0"/>
        <v>0</v>
      </c>
      <c r="J10" s="43" t="s">
        <v>15</v>
      </c>
      <c r="K10" s="45" t="s">
        <v>16</v>
      </c>
    </row>
    <row r="11" spans="1:11" x14ac:dyDescent="0.25">
      <c r="B11" s="43">
        <v>4</v>
      </c>
      <c r="C11" s="44" t="s">
        <v>77</v>
      </c>
      <c r="D11" s="45" t="s">
        <v>14</v>
      </c>
      <c r="E11" s="46">
        <v>1</v>
      </c>
      <c r="F11" s="70"/>
      <c r="G11" s="47">
        <f>E11*F11</f>
        <v>0</v>
      </c>
      <c r="H11" s="48">
        <v>0</v>
      </c>
      <c r="I11" s="49">
        <f t="shared" si="0"/>
        <v>0</v>
      </c>
      <c r="J11" s="43" t="s">
        <v>15</v>
      </c>
      <c r="K11" s="45" t="s">
        <v>16</v>
      </c>
    </row>
    <row r="12" spans="1:11" x14ac:dyDescent="0.25">
      <c r="B12" s="43">
        <v>5</v>
      </c>
      <c r="C12" s="44" t="s">
        <v>74</v>
      </c>
      <c r="D12" s="45" t="s">
        <v>14</v>
      </c>
      <c r="E12" s="46">
        <v>1</v>
      </c>
      <c r="F12" s="70"/>
      <c r="G12" s="47">
        <f>E12*F12</f>
        <v>0</v>
      </c>
      <c r="H12" s="48">
        <v>0</v>
      </c>
      <c r="I12" s="49">
        <f t="shared" si="0"/>
        <v>0</v>
      </c>
      <c r="J12" s="43" t="s">
        <v>15</v>
      </c>
      <c r="K12" s="45" t="s">
        <v>16</v>
      </c>
    </row>
    <row r="13" spans="1:11" x14ac:dyDescent="0.25">
      <c r="B13" s="43">
        <v>6</v>
      </c>
      <c r="C13" s="44" t="s">
        <v>71</v>
      </c>
      <c r="D13" s="45" t="s">
        <v>14</v>
      </c>
      <c r="E13" s="46">
        <v>1</v>
      </c>
      <c r="F13" s="70"/>
      <c r="G13" s="47">
        <f t="shared" si="1"/>
        <v>0</v>
      </c>
      <c r="H13" s="48">
        <v>0</v>
      </c>
      <c r="I13" s="49">
        <f t="shared" si="0"/>
        <v>0</v>
      </c>
      <c r="J13" s="43" t="s">
        <v>15</v>
      </c>
      <c r="K13" s="45" t="s">
        <v>16</v>
      </c>
    </row>
    <row r="14" spans="1:11" x14ac:dyDescent="0.25">
      <c r="B14" s="43">
        <v>7</v>
      </c>
      <c r="C14" s="44" t="s">
        <v>23</v>
      </c>
      <c r="D14" s="45" t="s">
        <v>14</v>
      </c>
      <c r="E14" s="46">
        <v>1</v>
      </c>
      <c r="F14" s="70"/>
      <c r="G14" s="47">
        <f t="shared" si="1"/>
        <v>0</v>
      </c>
      <c r="H14" s="48">
        <v>0</v>
      </c>
      <c r="I14" s="49">
        <f t="shared" si="0"/>
        <v>0</v>
      </c>
      <c r="J14" s="43" t="s">
        <v>15</v>
      </c>
      <c r="K14" s="45" t="s">
        <v>16</v>
      </c>
    </row>
    <row r="15" spans="1:11" x14ac:dyDescent="0.25">
      <c r="B15" s="43">
        <v>8</v>
      </c>
      <c r="C15" s="44" t="s">
        <v>24</v>
      </c>
      <c r="D15" s="45" t="s">
        <v>14</v>
      </c>
      <c r="E15" s="46">
        <v>26</v>
      </c>
      <c r="F15" s="70"/>
      <c r="G15" s="47">
        <f t="shared" si="1"/>
        <v>0</v>
      </c>
      <c r="H15" s="48">
        <v>0</v>
      </c>
      <c r="I15" s="49">
        <f t="shared" si="0"/>
        <v>0</v>
      </c>
      <c r="J15" s="43" t="s">
        <v>15</v>
      </c>
      <c r="K15" s="45" t="s">
        <v>16</v>
      </c>
    </row>
    <row r="16" spans="1:11" x14ac:dyDescent="0.25">
      <c r="B16" s="43">
        <v>9</v>
      </c>
      <c r="C16" s="44" t="s">
        <v>25</v>
      </c>
      <c r="D16" s="45" t="s">
        <v>14</v>
      </c>
      <c r="E16" s="46">
        <v>1</v>
      </c>
      <c r="F16" s="70"/>
      <c r="G16" s="47">
        <f>E16*F16</f>
        <v>0</v>
      </c>
      <c r="H16" s="48">
        <v>0</v>
      </c>
      <c r="I16" s="49">
        <f t="shared" si="0"/>
        <v>0</v>
      </c>
      <c r="J16" s="43" t="s">
        <v>15</v>
      </c>
      <c r="K16" s="45" t="s">
        <v>16</v>
      </c>
    </row>
    <row r="17" spans="1:11" x14ac:dyDescent="0.25">
      <c r="A17" s="50"/>
      <c r="B17" s="135" t="s">
        <v>28</v>
      </c>
      <c r="C17" s="135"/>
      <c r="D17" s="51"/>
      <c r="E17" s="52"/>
      <c r="F17" s="53"/>
      <c r="G17" s="53">
        <f>SUM(G8:G16)</f>
        <v>0</v>
      </c>
      <c r="H17" s="54"/>
      <c r="I17" s="55">
        <f>SUM(I8:I16)</f>
        <v>0</v>
      </c>
      <c r="J17" s="36"/>
      <c r="K17" s="51"/>
    </row>
    <row r="18" spans="1:11" ht="24.75" customHeight="1" x14ac:dyDescent="0.25">
      <c r="A18" s="35"/>
      <c r="B18" s="134" t="s">
        <v>65</v>
      </c>
      <c r="C18" s="134"/>
      <c r="D18" s="134"/>
      <c r="E18" s="134"/>
      <c r="F18" s="134"/>
      <c r="G18" s="134"/>
      <c r="H18" s="134"/>
      <c r="I18" s="134"/>
      <c r="J18" s="134"/>
      <c r="K18" s="134"/>
    </row>
    <row r="19" spans="1:11" ht="15.75" x14ac:dyDescent="0.25">
      <c r="A19" s="35"/>
      <c r="B19" s="36" t="s">
        <v>4</v>
      </c>
      <c r="C19" s="37" t="s">
        <v>5</v>
      </c>
      <c r="D19" s="38" t="s">
        <v>6</v>
      </c>
      <c r="E19" s="39" t="s">
        <v>7</v>
      </c>
      <c r="F19" s="39" t="s">
        <v>61</v>
      </c>
      <c r="G19" s="40" t="s">
        <v>8</v>
      </c>
      <c r="H19" s="41" t="s">
        <v>9</v>
      </c>
      <c r="I19" s="42" t="s">
        <v>10</v>
      </c>
      <c r="J19" s="38" t="s">
        <v>11</v>
      </c>
      <c r="K19" s="38" t="s">
        <v>12</v>
      </c>
    </row>
    <row r="20" spans="1:11" x14ac:dyDescent="0.25">
      <c r="B20" s="43">
        <v>10</v>
      </c>
      <c r="C20" s="44" t="s">
        <v>29</v>
      </c>
      <c r="D20" s="45" t="s">
        <v>30</v>
      </c>
      <c r="E20" s="46">
        <v>50</v>
      </c>
      <c r="F20" s="70"/>
      <c r="G20" s="47">
        <f t="shared" ref="G20:G25" si="2">E20*F20</f>
        <v>0</v>
      </c>
      <c r="H20" s="48">
        <v>0</v>
      </c>
      <c r="I20" s="49">
        <f t="shared" ref="I20:I25" si="3">E20*H20</f>
        <v>0</v>
      </c>
      <c r="J20" s="43" t="s">
        <v>15</v>
      </c>
      <c r="K20" s="45" t="s">
        <v>31</v>
      </c>
    </row>
    <row r="21" spans="1:11" x14ac:dyDescent="0.25">
      <c r="B21" s="43">
        <v>11</v>
      </c>
      <c r="C21" s="44" t="s">
        <v>32</v>
      </c>
      <c r="D21" s="45" t="s">
        <v>30</v>
      </c>
      <c r="E21" s="46">
        <v>105</v>
      </c>
      <c r="F21" s="70"/>
      <c r="G21" s="47">
        <f t="shared" si="2"/>
        <v>0</v>
      </c>
      <c r="H21" s="48">
        <v>0</v>
      </c>
      <c r="I21" s="49">
        <f t="shared" si="3"/>
        <v>0</v>
      </c>
      <c r="J21" s="43" t="s">
        <v>15</v>
      </c>
      <c r="K21" s="45" t="s">
        <v>31</v>
      </c>
    </row>
    <row r="22" spans="1:11" x14ac:dyDescent="0.25">
      <c r="B22" s="43">
        <v>12</v>
      </c>
      <c r="C22" s="44" t="s">
        <v>33</v>
      </c>
      <c r="D22" s="45" t="s">
        <v>30</v>
      </c>
      <c r="E22" s="46">
        <v>160</v>
      </c>
      <c r="F22" s="70"/>
      <c r="G22" s="47">
        <f t="shared" si="2"/>
        <v>0</v>
      </c>
      <c r="H22" s="48">
        <v>0</v>
      </c>
      <c r="I22" s="49">
        <f t="shared" si="3"/>
        <v>0</v>
      </c>
      <c r="J22" s="43" t="s">
        <v>15</v>
      </c>
      <c r="K22" s="45" t="s">
        <v>31</v>
      </c>
    </row>
    <row r="23" spans="1:11" x14ac:dyDescent="0.25">
      <c r="B23" s="43">
        <v>13</v>
      </c>
      <c r="C23" s="44" t="s">
        <v>34</v>
      </c>
      <c r="D23" s="45" t="s">
        <v>30</v>
      </c>
      <c r="E23" s="46">
        <v>80</v>
      </c>
      <c r="F23" s="70"/>
      <c r="G23" s="47">
        <f t="shared" si="2"/>
        <v>0</v>
      </c>
      <c r="H23" s="48">
        <v>0</v>
      </c>
      <c r="I23" s="49">
        <f t="shared" si="3"/>
        <v>0</v>
      </c>
      <c r="J23" s="43" t="s">
        <v>15</v>
      </c>
      <c r="K23" s="45" t="s">
        <v>31</v>
      </c>
    </row>
    <row r="24" spans="1:11" x14ac:dyDescent="0.25">
      <c r="B24" s="43">
        <v>14</v>
      </c>
      <c r="C24" s="44" t="s">
        <v>78</v>
      </c>
      <c r="D24" s="45" t="s">
        <v>30</v>
      </c>
      <c r="E24" s="46">
        <v>35</v>
      </c>
      <c r="F24" s="70"/>
      <c r="G24" s="47">
        <f t="shared" si="2"/>
        <v>0</v>
      </c>
      <c r="H24" s="48">
        <v>0</v>
      </c>
      <c r="I24" s="49">
        <f t="shared" si="3"/>
        <v>0</v>
      </c>
      <c r="J24" s="43" t="s">
        <v>15</v>
      </c>
      <c r="K24" s="45" t="s">
        <v>31</v>
      </c>
    </row>
    <row r="25" spans="1:11" x14ac:dyDescent="0.25">
      <c r="B25" s="43">
        <v>15</v>
      </c>
      <c r="C25" s="44" t="s">
        <v>35</v>
      </c>
      <c r="D25" s="45" t="s">
        <v>30</v>
      </c>
      <c r="E25" s="46">
        <v>180</v>
      </c>
      <c r="F25" s="70"/>
      <c r="G25" s="47">
        <f t="shared" si="2"/>
        <v>0</v>
      </c>
      <c r="H25" s="48">
        <v>0</v>
      </c>
      <c r="I25" s="49">
        <f t="shared" si="3"/>
        <v>0</v>
      </c>
      <c r="J25" s="43" t="s">
        <v>15</v>
      </c>
      <c r="K25" s="45" t="s">
        <v>31</v>
      </c>
    </row>
    <row r="26" spans="1:11" x14ac:dyDescent="0.25">
      <c r="A26" s="50"/>
      <c r="B26" s="135" t="s">
        <v>28</v>
      </c>
      <c r="C26" s="135"/>
      <c r="D26" s="51"/>
      <c r="E26" s="52"/>
      <c r="F26" s="53"/>
      <c r="G26" s="53">
        <f>SUM(G20:G25)</f>
        <v>0</v>
      </c>
      <c r="H26" s="54"/>
      <c r="I26" s="55">
        <f>SUM(I20:I25)</f>
        <v>0</v>
      </c>
      <c r="J26" s="36"/>
      <c r="K26" s="51"/>
    </row>
    <row r="27" spans="1:11" ht="28.5" customHeight="1" x14ac:dyDescent="0.25">
      <c r="A27" s="35"/>
      <c r="B27" s="134" t="s">
        <v>64</v>
      </c>
      <c r="C27" s="134"/>
      <c r="D27" s="134"/>
      <c r="E27" s="134"/>
      <c r="F27" s="134"/>
      <c r="G27" s="134"/>
      <c r="H27" s="134"/>
      <c r="I27" s="134"/>
      <c r="J27" s="134"/>
      <c r="K27" s="134"/>
    </row>
    <row r="28" spans="1:11" ht="15.75" x14ac:dyDescent="0.25">
      <c r="A28" s="35"/>
      <c r="B28" s="36" t="s">
        <v>4</v>
      </c>
      <c r="C28" s="37" t="s">
        <v>5</v>
      </c>
      <c r="D28" s="38" t="s">
        <v>6</v>
      </c>
      <c r="E28" s="39" t="s">
        <v>7</v>
      </c>
      <c r="F28" s="39" t="s">
        <v>61</v>
      </c>
      <c r="G28" s="40" t="s">
        <v>8</v>
      </c>
      <c r="H28" s="41" t="s">
        <v>9</v>
      </c>
      <c r="I28" s="42" t="s">
        <v>10</v>
      </c>
      <c r="J28" s="38" t="s">
        <v>11</v>
      </c>
      <c r="K28" s="38" t="s">
        <v>12</v>
      </c>
    </row>
    <row r="29" spans="1:11" x14ac:dyDescent="0.25">
      <c r="B29" s="43">
        <v>16</v>
      </c>
      <c r="C29" s="44" t="s">
        <v>39</v>
      </c>
      <c r="D29" s="45" t="s">
        <v>14</v>
      </c>
      <c r="E29" s="46">
        <v>26</v>
      </c>
      <c r="F29" s="70"/>
      <c r="G29" s="47">
        <f t="shared" ref="G29:G43" si="4">E29*F29</f>
        <v>0</v>
      </c>
      <c r="H29" s="48">
        <v>2.665</v>
      </c>
      <c r="I29" s="48">
        <f t="shared" ref="I29:I43" si="5">E29*H29</f>
        <v>69.290000000000006</v>
      </c>
      <c r="J29" s="56"/>
      <c r="K29" s="45" t="s">
        <v>40</v>
      </c>
    </row>
    <row r="30" spans="1:11" x14ac:dyDescent="0.25">
      <c r="B30" s="43">
        <v>17</v>
      </c>
      <c r="C30" s="44" t="s">
        <v>79</v>
      </c>
      <c r="D30" s="45" t="s">
        <v>14</v>
      </c>
      <c r="E30" s="46">
        <v>1</v>
      </c>
      <c r="F30" s="70"/>
      <c r="G30" s="47">
        <f t="shared" si="4"/>
        <v>0</v>
      </c>
      <c r="H30" s="48">
        <v>13.5</v>
      </c>
      <c r="I30" s="48">
        <f t="shared" si="5"/>
        <v>13.5</v>
      </c>
      <c r="J30" s="56"/>
      <c r="K30" s="45" t="s">
        <v>40</v>
      </c>
    </row>
    <row r="31" spans="1:11" x14ac:dyDescent="0.25">
      <c r="B31" s="43">
        <v>18</v>
      </c>
      <c r="C31" s="44" t="s">
        <v>42</v>
      </c>
      <c r="D31" s="45" t="s">
        <v>14</v>
      </c>
      <c r="E31" s="46">
        <v>1</v>
      </c>
      <c r="F31" s="70"/>
      <c r="G31" s="47">
        <f t="shared" si="4"/>
        <v>0</v>
      </c>
      <c r="H31" s="48">
        <v>56.734999999999999</v>
      </c>
      <c r="I31" s="48">
        <f t="shared" si="5"/>
        <v>56.734999999999999</v>
      </c>
      <c r="J31" s="56"/>
      <c r="K31" s="45" t="s">
        <v>40</v>
      </c>
    </row>
    <row r="32" spans="1:11" x14ac:dyDescent="0.25">
      <c r="B32" s="43">
        <v>19</v>
      </c>
      <c r="C32" s="44" t="s">
        <v>43</v>
      </c>
      <c r="D32" s="45" t="s">
        <v>14</v>
      </c>
      <c r="E32" s="46">
        <v>1</v>
      </c>
      <c r="F32" s="70"/>
      <c r="G32" s="47">
        <f t="shared" si="4"/>
        <v>0</v>
      </c>
      <c r="H32" s="48">
        <v>11.148</v>
      </c>
      <c r="I32" s="48">
        <f t="shared" si="5"/>
        <v>11.148</v>
      </c>
      <c r="J32" s="56"/>
      <c r="K32" s="45" t="s">
        <v>40</v>
      </c>
    </row>
    <row r="33" spans="1:12" x14ac:dyDescent="0.25">
      <c r="B33" s="43">
        <v>20</v>
      </c>
      <c r="C33" s="44" t="s">
        <v>74</v>
      </c>
      <c r="D33" s="45" t="s">
        <v>14</v>
      </c>
      <c r="E33" s="46">
        <v>1</v>
      </c>
      <c r="F33" s="70"/>
      <c r="G33" s="47">
        <f t="shared" si="4"/>
        <v>0</v>
      </c>
      <c r="H33" s="48">
        <v>2.86</v>
      </c>
      <c r="I33" s="48">
        <f t="shared" si="5"/>
        <v>2.86</v>
      </c>
      <c r="J33" s="56"/>
      <c r="K33" s="45" t="s">
        <v>40</v>
      </c>
    </row>
    <row r="34" spans="1:12" x14ac:dyDescent="0.25">
      <c r="B34" s="43">
        <v>21</v>
      </c>
      <c r="C34" s="44" t="s">
        <v>44</v>
      </c>
      <c r="D34" s="45" t="s">
        <v>14</v>
      </c>
      <c r="E34" s="46">
        <v>1</v>
      </c>
      <c r="F34" s="70"/>
      <c r="G34" s="47">
        <f t="shared" si="4"/>
        <v>0</v>
      </c>
      <c r="H34" s="48">
        <v>0.86499999999999999</v>
      </c>
      <c r="I34" s="48">
        <f t="shared" si="5"/>
        <v>0.86499999999999999</v>
      </c>
      <c r="J34" s="56"/>
      <c r="K34" s="45" t="s">
        <v>40</v>
      </c>
    </row>
    <row r="35" spans="1:12" x14ac:dyDescent="0.25">
      <c r="B35" s="43">
        <v>22</v>
      </c>
      <c r="C35" s="44" t="s">
        <v>45</v>
      </c>
      <c r="D35" s="45" t="s">
        <v>14</v>
      </c>
      <c r="E35" s="46">
        <v>1</v>
      </c>
      <c r="F35" s="70"/>
      <c r="G35" s="47">
        <f t="shared" si="4"/>
        <v>0</v>
      </c>
      <c r="H35" s="48">
        <v>0.46400000000000002</v>
      </c>
      <c r="I35" s="48">
        <f t="shared" si="5"/>
        <v>0.46400000000000002</v>
      </c>
      <c r="J35" s="56"/>
      <c r="K35" s="45" t="s">
        <v>40</v>
      </c>
    </row>
    <row r="36" spans="1:12" x14ac:dyDescent="0.25">
      <c r="B36" s="43">
        <v>23</v>
      </c>
      <c r="C36" s="44" t="s">
        <v>46</v>
      </c>
      <c r="D36" s="45" t="s">
        <v>14</v>
      </c>
      <c r="E36" s="46">
        <v>26</v>
      </c>
      <c r="F36" s="70"/>
      <c r="G36" s="47">
        <f t="shared" si="4"/>
        <v>0</v>
      </c>
      <c r="H36" s="48">
        <v>1.04</v>
      </c>
      <c r="I36" s="48">
        <f t="shared" si="5"/>
        <v>27.04</v>
      </c>
      <c r="J36" s="56"/>
      <c r="K36" s="45" t="s">
        <v>40</v>
      </c>
    </row>
    <row r="37" spans="1:12" x14ac:dyDescent="0.25">
      <c r="B37" s="43">
        <v>24</v>
      </c>
      <c r="C37" s="44" t="s">
        <v>47</v>
      </c>
      <c r="D37" s="45" t="s">
        <v>14</v>
      </c>
      <c r="E37" s="46">
        <v>1</v>
      </c>
      <c r="F37" s="70"/>
      <c r="G37" s="47">
        <f t="shared" si="4"/>
        <v>0</v>
      </c>
      <c r="H37" s="48">
        <v>2.9289999999999998</v>
      </c>
      <c r="I37" s="48">
        <f t="shared" si="5"/>
        <v>2.9289999999999998</v>
      </c>
      <c r="J37" s="56"/>
      <c r="K37" s="45" t="s">
        <v>40</v>
      </c>
    </row>
    <row r="38" spans="1:12" x14ac:dyDescent="0.25">
      <c r="B38" s="43">
        <v>25</v>
      </c>
      <c r="C38" s="44" t="s">
        <v>48</v>
      </c>
      <c r="D38" s="45" t="s">
        <v>30</v>
      </c>
      <c r="E38" s="46">
        <v>50</v>
      </c>
      <c r="F38" s="70"/>
      <c r="G38" s="47">
        <f t="shared" si="4"/>
        <v>0</v>
      </c>
      <c r="H38" s="48">
        <v>0.64400000000000002</v>
      </c>
      <c r="I38" s="48">
        <f t="shared" si="5"/>
        <v>32.200000000000003</v>
      </c>
      <c r="J38" s="56"/>
      <c r="K38" s="45" t="s">
        <v>40</v>
      </c>
    </row>
    <row r="39" spans="1:12" x14ac:dyDescent="0.25">
      <c r="B39" s="43">
        <v>26</v>
      </c>
      <c r="C39" s="44" t="s">
        <v>49</v>
      </c>
      <c r="D39" s="45" t="s">
        <v>30</v>
      </c>
      <c r="E39" s="46">
        <v>105</v>
      </c>
      <c r="F39" s="70"/>
      <c r="G39" s="47">
        <f t="shared" si="4"/>
        <v>0</v>
      </c>
      <c r="H39" s="48">
        <v>0.57999999999999996</v>
      </c>
      <c r="I39" s="48">
        <f t="shared" si="5"/>
        <v>60.9</v>
      </c>
      <c r="J39" s="56"/>
      <c r="K39" s="45" t="s">
        <v>40</v>
      </c>
    </row>
    <row r="40" spans="1:12" x14ac:dyDescent="0.25">
      <c r="B40" s="43">
        <v>27</v>
      </c>
      <c r="C40" s="44" t="s">
        <v>50</v>
      </c>
      <c r="D40" s="45" t="s">
        <v>30</v>
      </c>
      <c r="E40" s="46">
        <v>160</v>
      </c>
      <c r="F40" s="70"/>
      <c r="G40" s="47">
        <f t="shared" si="4"/>
        <v>0</v>
      </c>
      <c r="H40" s="48">
        <v>9.0999999999999998E-2</v>
      </c>
      <c r="I40" s="48">
        <f t="shared" si="5"/>
        <v>14.559999999999999</v>
      </c>
      <c r="J40" s="56"/>
      <c r="K40" s="45" t="s">
        <v>40</v>
      </c>
    </row>
    <row r="41" spans="1:12" x14ac:dyDescent="0.25">
      <c r="B41" s="43">
        <v>28</v>
      </c>
      <c r="C41" s="44" t="s">
        <v>51</v>
      </c>
      <c r="D41" s="45" t="s">
        <v>30</v>
      </c>
      <c r="E41" s="46">
        <v>80</v>
      </c>
      <c r="F41" s="70"/>
      <c r="G41" s="47">
        <f t="shared" si="4"/>
        <v>0</v>
      </c>
      <c r="H41" s="48">
        <v>0.09</v>
      </c>
      <c r="I41" s="48">
        <f t="shared" si="5"/>
        <v>7.1999999999999993</v>
      </c>
      <c r="J41" s="56"/>
      <c r="K41" s="45" t="s">
        <v>40</v>
      </c>
    </row>
    <row r="42" spans="1:12" x14ac:dyDescent="0.25">
      <c r="B42" s="43">
        <v>29</v>
      </c>
      <c r="C42" s="44" t="s">
        <v>80</v>
      </c>
      <c r="D42" s="45" t="s">
        <v>30</v>
      </c>
      <c r="E42" s="46">
        <v>35</v>
      </c>
      <c r="F42" s="70"/>
      <c r="G42" s="47">
        <f t="shared" si="4"/>
        <v>0</v>
      </c>
      <c r="H42" s="48">
        <v>9.5000000000000001E-2</v>
      </c>
      <c r="I42" s="48">
        <f t="shared" si="5"/>
        <v>3.3250000000000002</v>
      </c>
      <c r="J42" s="56"/>
      <c r="K42" s="45" t="s">
        <v>40</v>
      </c>
    </row>
    <row r="43" spans="1:12" x14ac:dyDescent="0.25">
      <c r="B43" s="43">
        <v>30</v>
      </c>
      <c r="C43" s="44" t="s">
        <v>50</v>
      </c>
      <c r="D43" s="45" t="s">
        <v>30</v>
      </c>
      <c r="E43" s="46">
        <v>180</v>
      </c>
      <c r="F43" s="70"/>
      <c r="G43" s="47">
        <f t="shared" si="4"/>
        <v>0</v>
      </c>
      <c r="H43" s="48">
        <v>9.0999999999999998E-2</v>
      </c>
      <c r="I43" s="48">
        <f t="shared" si="5"/>
        <v>16.38</v>
      </c>
      <c r="J43" s="56"/>
      <c r="K43" s="45" t="s">
        <v>40</v>
      </c>
    </row>
    <row r="44" spans="1:12" x14ac:dyDescent="0.25">
      <c r="A44" s="50"/>
      <c r="B44" s="131" t="s">
        <v>28</v>
      </c>
      <c r="C44" s="132"/>
      <c r="D44" s="57"/>
      <c r="E44" s="58"/>
      <c r="F44" s="58"/>
      <c r="G44" s="59">
        <f>SUM(G29:G43)</f>
        <v>0</v>
      </c>
      <c r="H44" s="60"/>
      <c r="I44" s="60">
        <f>SUM(I29:I43)</f>
        <v>319.39599999999996</v>
      </c>
      <c r="J44" s="36"/>
      <c r="K44" s="36"/>
    </row>
    <row r="45" spans="1:12" ht="15.75" x14ac:dyDescent="0.25">
      <c r="A45" s="1"/>
      <c r="B45" s="108" t="s">
        <v>82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"/>
    </row>
    <row r="46" spans="1:12" x14ac:dyDescent="0.25">
      <c r="A46" s="1"/>
      <c r="B46" s="6" t="s">
        <v>4</v>
      </c>
      <c r="C46" s="2" t="s">
        <v>5</v>
      </c>
      <c r="D46" s="24" t="s">
        <v>6</v>
      </c>
      <c r="E46" s="25" t="s">
        <v>7</v>
      </c>
      <c r="F46" s="25" t="s">
        <v>61</v>
      </c>
      <c r="G46" s="26" t="s">
        <v>8</v>
      </c>
      <c r="H46" s="27" t="s">
        <v>9</v>
      </c>
      <c r="I46" s="28" t="s">
        <v>10</v>
      </c>
      <c r="J46" s="24" t="s">
        <v>11</v>
      </c>
      <c r="K46" s="24" t="s">
        <v>12</v>
      </c>
      <c r="L46" s="1"/>
    </row>
    <row r="47" spans="1:12" x14ac:dyDescent="0.25">
      <c r="A47" s="1"/>
      <c r="B47" s="33">
        <v>31</v>
      </c>
      <c r="C47" s="9" t="s">
        <v>145</v>
      </c>
      <c r="D47" s="12" t="s">
        <v>14</v>
      </c>
      <c r="E47" s="23">
        <v>2</v>
      </c>
      <c r="F47" s="69"/>
      <c r="G47" s="29">
        <f>E47*F47</f>
        <v>0</v>
      </c>
      <c r="H47" s="10"/>
      <c r="I47" s="11"/>
      <c r="J47" s="33"/>
      <c r="K47" s="33"/>
      <c r="L47" s="1"/>
    </row>
    <row r="48" spans="1:12" x14ac:dyDescent="0.25">
      <c r="A48" s="1"/>
      <c r="B48" s="33">
        <v>32</v>
      </c>
      <c r="C48" s="9" t="s">
        <v>85</v>
      </c>
      <c r="D48" s="12" t="s">
        <v>30</v>
      </c>
      <c r="E48" s="23">
        <v>24</v>
      </c>
      <c r="F48" s="69"/>
      <c r="G48" s="29">
        <f t="shared" ref="G48:G70" si="6">E48*F48</f>
        <v>0</v>
      </c>
      <c r="H48" s="10"/>
      <c r="I48" s="11"/>
      <c r="J48" s="33"/>
      <c r="K48" s="33"/>
      <c r="L48" s="1"/>
    </row>
    <row r="49" spans="1:12" x14ac:dyDescent="0.25">
      <c r="A49" s="1"/>
      <c r="B49" s="33">
        <v>33</v>
      </c>
      <c r="C49" s="9" t="s">
        <v>86</v>
      </c>
      <c r="D49" s="12" t="s">
        <v>30</v>
      </c>
      <c r="E49" s="23">
        <v>395</v>
      </c>
      <c r="F49" s="69"/>
      <c r="G49" s="29">
        <f t="shared" si="6"/>
        <v>0</v>
      </c>
      <c r="H49" s="10"/>
      <c r="I49" s="11"/>
      <c r="J49" s="33"/>
      <c r="K49" s="33"/>
      <c r="L49" s="1"/>
    </row>
    <row r="50" spans="1:12" x14ac:dyDescent="0.25">
      <c r="A50" s="1"/>
      <c r="B50" s="33">
        <v>34</v>
      </c>
      <c r="C50" s="9" t="s">
        <v>88</v>
      </c>
      <c r="D50" s="12" t="s">
        <v>14</v>
      </c>
      <c r="E50" s="23">
        <v>4</v>
      </c>
      <c r="F50" s="69"/>
      <c r="G50" s="29">
        <f t="shared" si="6"/>
        <v>0</v>
      </c>
      <c r="H50" s="10"/>
      <c r="I50" s="11"/>
      <c r="J50" s="33"/>
      <c r="K50" s="33"/>
      <c r="L50" s="1"/>
    </row>
    <row r="51" spans="1:12" x14ac:dyDescent="0.25">
      <c r="A51" s="1"/>
      <c r="B51" s="33">
        <v>35</v>
      </c>
      <c r="C51" s="9" t="s">
        <v>89</v>
      </c>
      <c r="D51" s="12" t="s">
        <v>14</v>
      </c>
      <c r="E51" s="23">
        <v>22</v>
      </c>
      <c r="F51" s="69"/>
      <c r="G51" s="29">
        <f t="shared" si="6"/>
        <v>0</v>
      </c>
      <c r="H51" s="10"/>
      <c r="I51" s="11"/>
      <c r="J51" s="33"/>
      <c r="K51" s="33"/>
      <c r="L51" s="1"/>
    </row>
    <row r="52" spans="1:12" x14ac:dyDescent="0.25">
      <c r="A52" s="1"/>
      <c r="B52" s="33">
        <v>36</v>
      </c>
      <c r="C52" s="9" t="s">
        <v>158</v>
      </c>
      <c r="D52" s="12" t="s">
        <v>14</v>
      </c>
      <c r="E52" s="23">
        <v>2</v>
      </c>
      <c r="F52" s="69"/>
      <c r="G52" s="29">
        <f t="shared" si="6"/>
        <v>0</v>
      </c>
      <c r="H52" s="10"/>
      <c r="I52" s="11"/>
      <c r="J52" s="33"/>
      <c r="K52" s="33"/>
      <c r="L52" s="1"/>
    </row>
    <row r="53" spans="1:12" x14ac:dyDescent="0.25">
      <c r="A53" s="1"/>
      <c r="B53" s="33">
        <v>37</v>
      </c>
      <c r="C53" s="9" t="s">
        <v>90</v>
      </c>
      <c r="D53" s="12" t="s">
        <v>14</v>
      </c>
      <c r="E53" s="23">
        <v>2</v>
      </c>
      <c r="F53" s="69"/>
      <c r="G53" s="29">
        <f t="shared" si="6"/>
        <v>0</v>
      </c>
      <c r="H53" s="10"/>
      <c r="I53" s="11"/>
      <c r="J53" s="33"/>
      <c r="K53" s="33"/>
      <c r="L53" s="1"/>
    </row>
    <row r="54" spans="1:12" x14ac:dyDescent="0.25">
      <c r="A54" s="1"/>
      <c r="B54" s="33">
        <v>38</v>
      </c>
      <c r="C54" s="9" t="s">
        <v>91</v>
      </c>
      <c r="D54" s="12" t="s">
        <v>14</v>
      </c>
      <c r="E54" s="23">
        <v>2</v>
      </c>
      <c r="F54" s="69"/>
      <c r="G54" s="29">
        <f t="shared" si="6"/>
        <v>0</v>
      </c>
      <c r="H54" s="10"/>
      <c r="I54" s="11"/>
      <c r="J54" s="33"/>
      <c r="K54" s="33"/>
      <c r="L54" s="1"/>
    </row>
    <row r="55" spans="1:12" x14ac:dyDescent="0.25">
      <c r="A55" s="1"/>
      <c r="B55" s="33">
        <v>39</v>
      </c>
      <c r="C55" s="9" t="s">
        <v>92</v>
      </c>
      <c r="D55" s="12" t="s">
        <v>30</v>
      </c>
      <c r="E55" s="23">
        <v>165</v>
      </c>
      <c r="F55" s="69"/>
      <c r="G55" s="29">
        <f t="shared" si="6"/>
        <v>0</v>
      </c>
      <c r="H55" s="63"/>
      <c r="I55" s="63"/>
      <c r="J55" s="33"/>
      <c r="K55" s="33"/>
      <c r="L55" s="1"/>
    </row>
    <row r="56" spans="1:12" x14ac:dyDescent="0.25">
      <c r="A56" s="1"/>
      <c r="B56" s="33">
        <v>40</v>
      </c>
      <c r="C56" s="9" t="s">
        <v>159</v>
      </c>
      <c r="D56" s="12" t="s">
        <v>14</v>
      </c>
      <c r="E56" s="23">
        <v>130</v>
      </c>
      <c r="F56" s="69"/>
      <c r="G56" s="29">
        <f t="shared" si="6"/>
        <v>0</v>
      </c>
      <c r="H56" s="63"/>
      <c r="I56" s="63"/>
      <c r="J56" s="33"/>
      <c r="K56" s="33"/>
      <c r="L56" s="1"/>
    </row>
    <row r="57" spans="1:12" x14ac:dyDescent="0.25">
      <c r="A57" s="1"/>
      <c r="B57" s="33">
        <v>41</v>
      </c>
      <c r="C57" s="9" t="s">
        <v>160</v>
      </c>
      <c r="D57" s="12" t="s">
        <v>14</v>
      </c>
      <c r="E57" s="23">
        <v>55</v>
      </c>
      <c r="F57" s="69"/>
      <c r="G57" s="29">
        <f t="shared" si="6"/>
        <v>0</v>
      </c>
      <c r="H57" s="63"/>
      <c r="I57" s="63"/>
      <c r="J57" s="33"/>
      <c r="K57" s="33"/>
      <c r="L57" s="1"/>
    </row>
    <row r="58" spans="1:12" x14ac:dyDescent="0.25">
      <c r="A58" s="1"/>
      <c r="B58" s="33">
        <v>42</v>
      </c>
      <c r="C58" s="9" t="s">
        <v>161</v>
      </c>
      <c r="D58" s="12" t="s">
        <v>14</v>
      </c>
      <c r="E58" s="23">
        <v>25</v>
      </c>
      <c r="F58" s="69"/>
      <c r="G58" s="29">
        <f t="shared" si="6"/>
        <v>0</v>
      </c>
      <c r="H58" s="63"/>
      <c r="I58" s="63"/>
      <c r="J58" s="33"/>
      <c r="K58" s="33"/>
      <c r="L58" s="1"/>
    </row>
    <row r="59" spans="1:12" x14ac:dyDescent="0.25">
      <c r="A59" s="1"/>
      <c r="B59" s="33">
        <v>43</v>
      </c>
      <c r="C59" s="9" t="s">
        <v>93</v>
      </c>
      <c r="D59" s="12" t="s">
        <v>14</v>
      </c>
      <c r="E59" s="23">
        <v>45</v>
      </c>
      <c r="F59" s="69"/>
      <c r="G59" s="29">
        <f t="shared" si="6"/>
        <v>0</v>
      </c>
      <c r="H59" s="63"/>
      <c r="I59" s="63"/>
      <c r="J59" s="33"/>
      <c r="K59" s="33"/>
      <c r="L59" s="1"/>
    </row>
    <row r="60" spans="1:12" x14ac:dyDescent="0.25">
      <c r="A60" s="1"/>
      <c r="B60" s="33">
        <v>44</v>
      </c>
      <c r="C60" s="9" t="s">
        <v>96</v>
      </c>
      <c r="D60" s="12" t="s">
        <v>14</v>
      </c>
      <c r="E60" s="23">
        <v>3</v>
      </c>
      <c r="F60" s="69"/>
      <c r="G60" s="29">
        <f t="shared" si="6"/>
        <v>0</v>
      </c>
      <c r="H60" s="63"/>
      <c r="I60" s="63"/>
      <c r="J60" s="33"/>
      <c r="K60" s="33"/>
      <c r="L60" s="1"/>
    </row>
    <row r="61" spans="1:12" x14ac:dyDescent="0.25">
      <c r="A61" s="1"/>
      <c r="B61" s="33">
        <v>45</v>
      </c>
      <c r="C61" s="9" t="s">
        <v>97</v>
      </c>
      <c r="D61" s="12" t="s">
        <v>14</v>
      </c>
      <c r="E61" s="23">
        <v>9</v>
      </c>
      <c r="F61" s="69"/>
      <c r="G61" s="29">
        <f t="shared" si="6"/>
        <v>0</v>
      </c>
      <c r="H61" s="63"/>
      <c r="I61" s="63"/>
      <c r="J61" s="33"/>
      <c r="K61" s="33"/>
      <c r="L61" s="1"/>
    </row>
    <row r="62" spans="1:12" x14ac:dyDescent="0.25">
      <c r="A62" s="1"/>
      <c r="B62" s="33">
        <v>46</v>
      </c>
      <c r="C62" s="9" t="s">
        <v>162</v>
      </c>
      <c r="D62" s="12" t="s">
        <v>14</v>
      </c>
      <c r="E62" s="23">
        <v>15</v>
      </c>
      <c r="F62" s="69"/>
      <c r="G62" s="29">
        <f t="shared" si="6"/>
        <v>0</v>
      </c>
      <c r="H62" s="63"/>
      <c r="I62" s="63"/>
      <c r="J62" s="33"/>
      <c r="K62" s="33"/>
      <c r="L62" s="1"/>
    </row>
    <row r="63" spans="1:12" x14ac:dyDescent="0.25">
      <c r="A63" s="1"/>
      <c r="B63" s="33">
        <v>47</v>
      </c>
      <c r="C63" s="9" t="s">
        <v>99</v>
      </c>
      <c r="D63" s="12" t="s">
        <v>14</v>
      </c>
      <c r="E63" s="23">
        <v>11</v>
      </c>
      <c r="F63" s="69"/>
      <c r="G63" s="29">
        <f t="shared" si="6"/>
        <v>0</v>
      </c>
      <c r="H63" s="63"/>
      <c r="I63" s="63"/>
      <c r="J63" s="33"/>
      <c r="K63" s="33"/>
      <c r="L63" s="1"/>
    </row>
    <row r="64" spans="1:12" x14ac:dyDescent="0.25">
      <c r="A64" s="1"/>
      <c r="B64" s="33">
        <v>48</v>
      </c>
      <c r="C64" s="9" t="s">
        <v>163</v>
      </c>
      <c r="D64" s="12" t="s">
        <v>14</v>
      </c>
      <c r="E64" s="23">
        <v>8</v>
      </c>
      <c r="F64" s="69"/>
      <c r="G64" s="29">
        <f t="shared" si="6"/>
        <v>0</v>
      </c>
      <c r="H64" s="63"/>
      <c r="I64" s="63"/>
      <c r="J64" s="33"/>
      <c r="K64" s="33"/>
      <c r="L64" s="1"/>
    </row>
    <row r="65" spans="1:12" x14ac:dyDescent="0.25">
      <c r="A65" s="1"/>
      <c r="B65" s="33">
        <v>49</v>
      </c>
      <c r="C65" s="9" t="s">
        <v>101</v>
      </c>
      <c r="D65" s="12" t="s">
        <v>14</v>
      </c>
      <c r="E65" s="23">
        <v>8</v>
      </c>
      <c r="F65" s="69"/>
      <c r="G65" s="29">
        <f t="shared" si="6"/>
        <v>0</v>
      </c>
      <c r="H65" s="63"/>
      <c r="I65" s="63"/>
      <c r="J65" s="33"/>
      <c r="K65" s="33"/>
      <c r="L65" s="1"/>
    </row>
    <row r="66" spans="1:12" x14ac:dyDescent="0.25">
      <c r="A66" s="1"/>
      <c r="B66" s="33">
        <v>50</v>
      </c>
      <c r="C66" s="9" t="s">
        <v>154</v>
      </c>
      <c r="D66" s="12" t="s">
        <v>14</v>
      </c>
      <c r="E66" s="23">
        <v>2</v>
      </c>
      <c r="F66" s="69"/>
      <c r="G66" s="29">
        <f t="shared" si="6"/>
        <v>0</v>
      </c>
      <c r="H66" s="63"/>
      <c r="I66" s="63"/>
      <c r="J66" s="33"/>
      <c r="K66" s="33"/>
      <c r="L66" s="1"/>
    </row>
    <row r="67" spans="1:12" x14ac:dyDescent="0.25">
      <c r="A67" s="1"/>
      <c r="B67" s="33">
        <v>51</v>
      </c>
      <c r="C67" s="9" t="s">
        <v>164</v>
      </c>
      <c r="D67" s="12" t="s">
        <v>14</v>
      </c>
      <c r="E67" s="23">
        <v>11</v>
      </c>
      <c r="F67" s="69"/>
      <c r="G67" s="29">
        <f t="shared" si="6"/>
        <v>0</v>
      </c>
      <c r="H67" s="63"/>
      <c r="I67" s="63"/>
      <c r="J67" s="33"/>
      <c r="K67" s="33"/>
      <c r="L67" s="1"/>
    </row>
    <row r="68" spans="1:12" x14ac:dyDescent="0.25">
      <c r="A68" s="1"/>
      <c r="B68" s="33">
        <v>52</v>
      </c>
      <c r="C68" s="9" t="s">
        <v>165</v>
      </c>
      <c r="D68" s="12" t="s">
        <v>30</v>
      </c>
      <c r="E68" s="23">
        <v>45</v>
      </c>
      <c r="F68" s="69"/>
      <c r="G68" s="29">
        <f t="shared" si="6"/>
        <v>0</v>
      </c>
      <c r="H68" s="63"/>
      <c r="I68" s="63"/>
      <c r="J68" s="33"/>
      <c r="K68" s="33"/>
      <c r="L68" s="1"/>
    </row>
    <row r="69" spans="1:12" x14ac:dyDescent="0.25">
      <c r="A69" s="1"/>
      <c r="B69" s="33">
        <v>53</v>
      </c>
      <c r="C69" s="9" t="s">
        <v>166</v>
      </c>
      <c r="D69" s="12" t="s">
        <v>14</v>
      </c>
      <c r="E69" s="23">
        <v>2</v>
      </c>
      <c r="F69" s="69"/>
      <c r="G69" s="29">
        <f t="shared" si="6"/>
        <v>0</v>
      </c>
      <c r="H69" s="63"/>
      <c r="I69" s="63"/>
      <c r="J69" s="33"/>
      <c r="K69" s="33"/>
      <c r="L69" s="1"/>
    </row>
    <row r="70" spans="1:12" x14ac:dyDescent="0.25">
      <c r="A70" s="1"/>
      <c r="B70" s="33">
        <v>54</v>
      </c>
      <c r="C70" s="9" t="s">
        <v>167</v>
      </c>
      <c r="D70" s="12" t="s">
        <v>14</v>
      </c>
      <c r="E70" s="23">
        <v>11</v>
      </c>
      <c r="F70" s="69"/>
      <c r="G70" s="29">
        <f t="shared" si="6"/>
        <v>0</v>
      </c>
      <c r="H70" s="63"/>
      <c r="I70" s="63"/>
      <c r="J70" s="33"/>
      <c r="K70" s="33"/>
      <c r="L70" s="1"/>
    </row>
    <row r="71" spans="1:12" x14ac:dyDescent="0.25">
      <c r="A71" s="1"/>
      <c r="B71" s="79" t="s">
        <v>28</v>
      </c>
      <c r="C71" s="79"/>
      <c r="D71" s="22"/>
      <c r="E71" s="3"/>
      <c r="F71" s="30"/>
      <c r="G71" s="30">
        <f>SUM(G47:G70)</f>
        <v>0</v>
      </c>
      <c r="H71" s="32"/>
      <c r="I71" s="32"/>
      <c r="J71" s="32"/>
      <c r="K71" s="32"/>
      <c r="L71" s="1"/>
    </row>
    <row r="72" spans="1:12" ht="15.75" x14ac:dyDescent="0.25">
      <c r="A72" s="1"/>
      <c r="B72" s="108" t="s">
        <v>120</v>
      </c>
      <c r="C72" s="108"/>
      <c r="D72" s="108"/>
      <c r="E72" s="108"/>
      <c r="F72" s="108"/>
      <c r="G72" s="108"/>
      <c r="H72" s="1"/>
      <c r="I72" s="1"/>
      <c r="J72" s="14"/>
      <c r="K72" s="14"/>
      <c r="L72" s="1"/>
    </row>
    <row r="73" spans="1:12" x14ac:dyDescent="0.25">
      <c r="A73" s="1"/>
      <c r="B73" s="6" t="s">
        <v>4</v>
      </c>
      <c r="C73" s="2" t="s">
        <v>5</v>
      </c>
      <c r="D73" s="24" t="s">
        <v>6</v>
      </c>
      <c r="E73" s="25" t="s">
        <v>7</v>
      </c>
      <c r="F73" s="25" t="s">
        <v>61</v>
      </c>
      <c r="G73" s="26" t="s">
        <v>8</v>
      </c>
      <c r="H73" s="27" t="s">
        <v>9</v>
      </c>
      <c r="I73" s="28" t="s">
        <v>10</v>
      </c>
      <c r="J73" s="24" t="s">
        <v>11</v>
      </c>
      <c r="K73" s="24" t="s">
        <v>12</v>
      </c>
      <c r="L73" s="1"/>
    </row>
    <row r="74" spans="1:12" x14ac:dyDescent="0.25">
      <c r="A74" s="1"/>
      <c r="B74" s="33">
        <v>55</v>
      </c>
      <c r="C74" s="9" t="s">
        <v>145</v>
      </c>
      <c r="D74" s="12" t="s">
        <v>104</v>
      </c>
      <c r="E74" s="23">
        <v>1</v>
      </c>
      <c r="F74" s="69"/>
      <c r="G74" s="29">
        <f t="shared" ref="G74:G101" si="7">E74*F74</f>
        <v>0</v>
      </c>
      <c r="H74" s="10"/>
      <c r="I74" s="11"/>
      <c r="J74" s="33"/>
      <c r="K74" s="33"/>
      <c r="L74" s="1"/>
    </row>
    <row r="75" spans="1:12" x14ac:dyDescent="0.25">
      <c r="A75" s="1"/>
      <c r="B75" s="33">
        <v>56</v>
      </c>
      <c r="C75" s="9" t="s">
        <v>105</v>
      </c>
      <c r="D75" s="12" t="s">
        <v>104</v>
      </c>
      <c r="E75" s="23">
        <v>1</v>
      </c>
      <c r="F75" s="69"/>
      <c r="G75" s="29">
        <f t="shared" si="7"/>
        <v>0</v>
      </c>
      <c r="H75" s="10"/>
      <c r="I75" s="11"/>
      <c r="J75" s="33"/>
      <c r="K75" s="33"/>
      <c r="L75" s="1"/>
    </row>
    <row r="76" spans="1:12" x14ac:dyDescent="0.25">
      <c r="A76" s="1"/>
      <c r="B76" s="33">
        <v>57</v>
      </c>
      <c r="C76" s="9" t="s">
        <v>106</v>
      </c>
      <c r="D76" s="12" t="s">
        <v>104</v>
      </c>
      <c r="E76" s="23">
        <v>1</v>
      </c>
      <c r="F76" s="69"/>
      <c r="G76" s="29">
        <f t="shared" si="7"/>
        <v>0</v>
      </c>
      <c r="H76" s="10"/>
      <c r="I76" s="11"/>
      <c r="J76" s="33"/>
      <c r="K76" s="33"/>
      <c r="L76" s="1"/>
    </row>
    <row r="77" spans="1:12" x14ac:dyDescent="0.25">
      <c r="A77" s="1"/>
      <c r="B77" s="33">
        <v>58</v>
      </c>
      <c r="C77" s="9" t="s">
        <v>85</v>
      </c>
      <c r="D77" s="12" t="s">
        <v>104</v>
      </c>
      <c r="E77" s="23">
        <v>1</v>
      </c>
      <c r="F77" s="69"/>
      <c r="G77" s="29">
        <f t="shared" si="7"/>
        <v>0</v>
      </c>
      <c r="H77" s="10"/>
      <c r="I77" s="11"/>
      <c r="J77" s="33"/>
      <c r="K77" s="33"/>
      <c r="L77" s="1"/>
    </row>
    <row r="78" spans="1:12" x14ac:dyDescent="0.25">
      <c r="A78" s="1"/>
      <c r="B78" s="33">
        <v>59</v>
      </c>
      <c r="C78" s="9" t="s">
        <v>86</v>
      </c>
      <c r="D78" s="12" t="s">
        <v>104</v>
      </c>
      <c r="E78" s="23">
        <v>1</v>
      </c>
      <c r="F78" s="69"/>
      <c r="G78" s="29">
        <f t="shared" si="7"/>
        <v>0</v>
      </c>
      <c r="H78" s="10"/>
      <c r="I78" s="11"/>
      <c r="J78" s="33"/>
      <c r="K78" s="33"/>
      <c r="L78" s="1"/>
    </row>
    <row r="79" spans="1:12" x14ac:dyDescent="0.25">
      <c r="A79" s="1"/>
      <c r="B79" s="33">
        <v>60</v>
      </c>
      <c r="C79" s="9" t="s">
        <v>88</v>
      </c>
      <c r="D79" s="12" t="s">
        <v>104</v>
      </c>
      <c r="E79" s="23">
        <v>1</v>
      </c>
      <c r="F79" s="69"/>
      <c r="G79" s="29">
        <f t="shared" si="7"/>
        <v>0</v>
      </c>
      <c r="H79" s="10"/>
      <c r="I79" s="11"/>
      <c r="J79" s="33"/>
      <c r="K79" s="33"/>
      <c r="L79" s="1"/>
    </row>
    <row r="80" spans="1:12" x14ac:dyDescent="0.25">
      <c r="A80" s="1"/>
      <c r="B80" s="33">
        <v>61</v>
      </c>
      <c r="C80" s="9" t="s">
        <v>89</v>
      </c>
      <c r="D80" s="12" t="s">
        <v>104</v>
      </c>
      <c r="E80" s="23">
        <v>1</v>
      </c>
      <c r="F80" s="69"/>
      <c r="G80" s="29">
        <f t="shared" si="7"/>
        <v>0</v>
      </c>
      <c r="H80" s="10"/>
      <c r="I80" s="11"/>
      <c r="J80" s="33"/>
      <c r="K80" s="33"/>
      <c r="L80" s="1"/>
    </row>
    <row r="81" spans="1:12" x14ac:dyDescent="0.25">
      <c r="A81" s="1"/>
      <c r="B81" s="33">
        <v>62</v>
      </c>
      <c r="C81" s="9" t="s">
        <v>107</v>
      </c>
      <c r="D81" s="12" t="s">
        <v>104</v>
      </c>
      <c r="E81" s="23">
        <v>1</v>
      </c>
      <c r="F81" s="69"/>
      <c r="G81" s="29">
        <f t="shared" si="7"/>
        <v>0</v>
      </c>
      <c r="H81" s="10"/>
      <c r="I81" s="11"/>
      <c r="J81" s="33"/>
      <c r="K81" s="33"/>
      <c r="L81" s="1"/>
    </row>
    <row r="82" spans="1:12" x14ac:dyDescent="0.25">
      <c r="A82" s="1"/>
      <c r="B82" s="33">
        <v>63</v>
      </c>
      <c r="C82" s="9" t="s">
        <v>158</v>
      </c>
      <c r="D82" s="12" t="s">
        <v>104</v>
      </c>
      <c r="E82" s="23">
        <v>1</v>
      </c>
      <c r="F82" s="69"/>
      <c r="G82" s="29">
        <f t="shared" si="7"/>
        <v>0</v>
      </c>
      <c r="H82" s="63"/>
      <c r="I82" s="63"/>
      <c r="J82" s="33"/>
      <c r="K82" s="33"/>
      <c r="L82" s="1"/>
    </row>
    <row r="83" spans="1:12" x14ac:dyDescent="0.25">
      <c r="A83" s="1"/>
      <c r="B83" s="33">
        <v>64</v>
      </c>
      <c r="C83" s="9" t="s">
        <v>90</v>
      </c>
      <c r="D83" s="12" t="s">
        <v>104</v>
      </c>
      <c r="E83" s="23">
        <v>1</v>
      </c>
      <c r="F83" s="69"/>
      <c r="G83" s="29">
        <f t="shared" si="7"/>
        <v>0</v>
      </c>
      <c r="H83" s="63"/>
      <c r="I83" s="63"/>
      <c r="J83" s="33"/>
      <c r="K83" s="33"/>
      <c r="L83" s="1"/>
    </row>
    <row r="84" spans="1:12" x14ac:dyDescent="0.25">
      <c r="A84" s="1"/>
      <c r="B84" s="33">
        <v>65</v>
      </c>
      <c r="C84" s="9" t="s">
        <v>91</v>
      </c>
      <c r="D84" s="12" t="s">
        <v>104</v>
      </c>
      <c r="E84" s="23">
        <v>1</v>
      </c>
      <c r="F84" s="69"/>
      <c r="G84" s="29">
        <f t="shared" si="7"/>
        <v>0</v>
      </c>
      <c r="H84" s="63"/>
      <c r="I84" s="63"/>
      <c r="J84" s="33"/>
      <c r="K84" s="33"/>
      <c r="L84" s="1"/>
    </row>
    <row r="85" spans="1:12" x14ac:dyDescent="0.25">
      <c r="A85" s="1"/>
      <c r="B85" s="33">
        <v>66</v>
      </c>
      <c r="C85" s="9" t="s">
        <v>92</v>
      </c>
      <c r="D85" s="12" t="s">
        <v>104</v>
      </c>
      <c r="E85" s="23">
        <v>1</v>
      </c>
      <c r="F85" s="69"/>
      <c r="G85" s="29">
        <f t="shared" si="7"/>
        <v>0</v>
      </c>
      <c r="H85" s="63"/>
      <c r="I85" s="63"/>
      <c r="J85" s="33"/>
      <c r="K85" s="33"/>
      <c r="L85" s="1"/>
    </row>
    <row r="86" spans="1:12" x14ac:dyDescent="0.25">
      <c r="A86" s="1"/>
      <c r="B86" s="33">
        <v>67</v>
      </c>
      <c r="C86" s="9" t="s">
        <v>159</v>
      </c>
      <c r="D86" s="12" t="s">
        <v>104</v>
      </c>
      <c r="E86" s="23">
        <v>1</v>
      </c>
      <c r="F86" s="69"/>
      <c r="G86" s="29">
        <f t="shared" si="7"/>
        <v>0</v>
      </c>
      <c r="H86" s="63"/>
      <c r="I86" s="63"/>
      <c r="J86" s="33"/>
      <c r="K86" s="33"/>
      <c r="L86" s="1"/>
    </row>
    <row r="87" spans="1:12" x14ac:dyDescent="0.25">
      <c r="A87" s="1"/>
      <c r="B87" s="33">
        <v>68</v>
      </c>
      <c r="C87" s="9" t="s">
        <v>160</v>
      </c>
      <c r="D87" s="12" t="s">
        <v>104</v>
      </c>
      <c r="E87" s="23">
        <v>1</v>
      </c>
      <c r="F87" s="69"/>
      <c r="G87" s="29">
        <f t="shared" si="7"/>
        <v>0</v>
      </c>
      <c r="H87" s="63"/>
      <c r="I87" s="63"/>
      <c r="J87" s="33"/>
      <c r="K87" s="33"/>
      <c r="L87" s="1"/>
    </row>
    <row r="88" spans="1:12" x14ac:dyDescent="0.25">
      <c r="A88" s="1"/>
      <c r="B88" s="33">
        <v>69</v>
      </c>
      <c r="C88" s="9" t="s">
        <v>161</v>
      </c>
      <c r="D88" s="12" t="s">
        <v>104</v>
      </c>
      <c r="E88" s="23">
        <v>1</v>
      </c>
      <c r="F88" s="69"/>
      <c r="G88" s="29">
        <f t="shared" si="7"/>
        <v>0</v>
      </c>
      <c r="H88" s="63"/>
      <c r="I88" s="63"/>
      <c r="J88" s="33"/>
      <c r="K88" s="33"/>
      <c r="L88" s="1"/>
    </row>
    <row r="89" spans="1:12" x14ac:dyDescent="0.25">
      <c r="A89" s="1"/>
      <c r="B89" s="33">
        <v>70</v>
      </c>
      <c r="C89" s="9" t="s">
        <v>93</v>
      </c>
      <c r="D89" s="12" t="s">
        <v>104</v>
      </c>
      <c r="E89" s="23">
        <v>1</v>
      </c>
      <c r="F89" s="69"/>
      <c r="G89" s="29">
        <f t="shared" si="7"/>
        <v>0</v>
      </c>
      <c r="H89" s="63"/>
      <c r="I89" s="63"/>
      <c r="J89" s="33"/>
      <c r="K89" s="33"/>
      <c r="L89" s="1"/>
    </row>
    <row r="90" spans="1:12" x14ac:dyDescent="0.25">
      <c r="A90" s="1"/>
      <c r="B90" s="33">
        <v>71</v>
      </c>
      <c r="C90" s="9" t="s">
        <v>96</v>
      </c>
      <c r="D90" s="12" t="s">
        <v>104</v>
      </c>
      <c r="E90" s="23">
        <v>1</v>
      </c>
      <c r="F90" s="69"/>
      <c r="G90" s="29">
        <f t="shared" si="7"/>
        <v>0</v>
      </c>
      <c r="H90" s="63"/>
      <c r="I90" s="63"/>
      <c r="J90" s="33"/>
      <c r="K90" s="33"/>
      <c r="L90" s="1"/>
    </row>
    <row r="91" spans="1:12" x14ac:dyDescent="0.25">
      <c r="A91" s="1"/>
      <c r="B91" s="33">
        <v>72</v>
      </c>
      <c r="C91" s="9" t="s">
        <v>97</v>
      </c>
      <c r="D91" s="12" t="s">
        <v>104</v>
      </c>
      <c r="E91" s="23">
        <v>1</v>
      </c>
      <c r="F91" s="69"/>
      <c r="G91" s="29">
        <f t="shared" si="7"/>
        <v>0</v>
      </c>
      <c r="H91" s="63"/>
      <c r="I91" s="63"/>
      <c r="J91" s="33"/>
      <c r="K91" s="33"/>
      <c r="L91" s="1"/>
    </row>
    <row r="92" spans="1:12" x14ac:dyDescent="0.25">
      <c r="A92" s="1"/>
      <c r="B92" s="33">
        <v>73</v>
      </c>
      <c r="C92" s="9" t="s">
        <v>162</v>
      </c>
      <c r="D92" s="12" t="s">
        <v>104</v>
      </c>
      <c r="E92" s="23">
        <v>1</v>
      </c>
      <c r="F92" s="69"/>
      <c r="G92" s="29">
        <f t="shared" si="7"/>
        <v>0</v>
      </c>
      <c r="H92" s="63"/>
      <c r="I92" s="63"/>
      <c r="J92" s="33"/>
      <c r="K92" s="33"/>
      <c r="L92" s="1"/>
    </row>
    <row r="93" spans="1:12" x14ac:dyDescent="0.25">
      <c r="A93" s="1"/>
      <c r="B93" s="33">
        <v>74</v>
      </c>
      <c r="C93" s="9" t="s">
        <v>99</v>
      </c>
      <c r="D93" s="12" t="s">
        <v>104</v>
      </c>
      <c r="E93" s="23">
        <v>1</v>
      </c>
      <c r="F93" s="69"/>
      <c r="G93" s="29">
        <f t="shared" si="7"/>
        <v>0</v>
      </c>
      <c r="H93" s="63"/>
      <c r="I93" s="63"/>
      <c r="J93" s="33"/>
      <c r="K93" s="33"/>
      <c r="L93" s="1"/>
    </row>
    <row r="94" spans="1:12" x14ac:dyDescent="0.25">
      <c r="A94" s="1"/>
      <c r="B94" s="33">
        <v>75</v>
      </c>
      <c r="C94" s="9" t="s">
        <v>163</v>
      </c>
      <c r="D94" s="12" t="s">
        <v>104</v>
      </c>
      <c r="E94" s="23">
        <v>1</v>
      </c>
      <c r="F94" s="69"/>
      <c r="G94" s="29">
        <f t="shared" si="7"/>
        <v>0</v>
      </c>
      <c r="H94" s="63"/>
      <c r="I94" s="63"/>
      <c r="J94" s="33"/>
      <c r="K94" s="33"/>
      <c r="L94" s="1"/>
    </row>
    <row r="95" spans="1:12" x14ac:dyDescent="0.25">
      <c r="A95" s="1"/>
      <c r="B95" s="33">
        <v>76</v>
      </c>
      <c r="C95" s="9" t="s">
        <v>101</v>
      </c>
      <c r="D95" s="12" t="s">
        <v>104</v>
      </c>
      <c r="E95" s="23">
        <v>1</v>
      </c>
      <c r="F95" s="69"/>
      <c r="G95" s="29">
        <f t="shared" si="7"/>
        <v>0</v>
      </c>
      <c r="H95" s="63"/>
      <c r="I95" s="63"/>
      <c r="J95" s="33"/>
      <c r="K95" s="33"/>
      <c r="L95" s="1"/>
    </row>
    <row r="96" spans="1:12" x14ac:dyDescent="0.25">
      <c r="A96" s="1"/>
      <c r="B96" s="33">
        <v>77</v>
      </c>
      <c r="C96" s="9" t="s">
        <v>154</v>
      </c>
      <c r="D96" s="12" t="s">
        <v>104</v>
      </c>
      <c r="E96" s="23">
        <v>1</v>
      </c>
      <c r="F96" s="69"/>
      <c r="G96" s="29">
        <f t="shared" si="7"/>
        <v>0</v>
      </c>
      <c r="H96" s="63"/>
      <c r="I96" s="63"/>
      <c r="J96" s="33"/>
      <c r="K96" s="33"/>
      <c r="L96" s="1"/>
    </row>
    <row r="97" spans="1:12" x14ac:dyDescent="0.25">
      <c r="A97" s="1"/>
      <c r="B97" s="33">
        <v>78</v>
      </c>
      <c r="C97" s="9" t="s">
        <v>164</v>
      </c>
      <c r="D97" s="12" t="s">
        <v>104</v>
      </c>
      <c r="E97" s="23">
        <v>1</v>
      </c>
      <c r="F97" s="69"/>
      <c r="G97" s="29">
        <f t="shared" si="7"/>
        <v>0</v>
      </c>
      <c r="H97" s="63"/>
      <c r="I97" s="63"/>
      <c r="J97" s="33"/>
      <c r="K97" s="33"/>
      <c r="L97" s="1"/>
    </row>
    <row r="98" spans="1:12" x14ac:dyDescent="0.25">
      <c r="A98" s="1"/>
      <c r="B98" s="33">
        <v>79</v>
      </c>
      <c r="C98" s="9" t="s">
        <v>165</v>
      </c>
      <c r="D98" s="12" t="s">
        <v>104</v>
      </c>
      <c r="E98" s="23">
        <v>1</v>
      </c>
      <c r="F98" s="69"/>
      <c r="G98" s="29">
        <f t="shared" si="7"/>
        <v>0</v>
      </c>
      <c r="H98" s="63"/>
      <c r="I98" s="63"/>
      <c r="J98" s="33"/>
      <c r="K98" s="33"/>
      <c r="L98" s="1"/>
    </row>
    <row r="99" spans="1:12" x14ac:dyDescent="0.25">
      <c r="A99" s="1"/>
      <c r="B99" s="33">
        <v>80</v>
      </c>
      <c r="C99" s="9" t="s">
        <v>166</v>
      </c>
      <c r="D99" s="12" t="s">
        <v>104</v>
      </c>
      <c r="E99" s="23">
        <v>1</v>
      </c>
      <c r="F99" s="69"/>
      <c r="G99" s="29">
        <f t="shared" si="7"/>
        <v>0</v>
      </c>
      <c r="H99" s="63"/>
      <c r="I99" s="63"/>
      <c r="J99" s="33"/>
      <c r="K99" s="33"/>
      <c r="L99" s="1"/>
    </row>
    <row r="100" spans="1:12" x14ac:dyDescent="0.25">
      <c r="A100" s="1"/>
      <c r="B100" s="33">
        <v>81</v>
      </c>
      <c r="C100" s="9" t="s">
        <v>108</v>
      </c>
      <c r="D100" s="12" t="s">
        <v>104</v>
      </c>
      <c r="E100" s="23">
        <v>1</v>
      </c>
      <c r="F100" s="69"/>
      <c r="G100" s="29">
        <f t="shared" si="7"/>
        <v>0</v>
      </c>
      <c r="H100" s="63"/>
      <c r="I100" s="63"/>
      <c r="J100" s="33"/>
      <c r="K100" s="33"/>
      <c r="L100" s="1"/>
    </row>
    <row r="101" spans="1:12" x14ac:dyDescent="0.25">
      <c r="A101" s="1"/>
      <c r="B101" s="33">
        <v>82</v>
      </c>
      <c r="C101" s="9" t="s">
        <v>167</v>
      </c>
      <c r="D101" s="12" t="s">
        <v>104</v>
      </c>
      <c r="E101" s="23">
        <v>1</v>
      </c>
      <c r="F101" s="69"/>
      <c r="G101" s="29">
        <f t="shared" si="7"/>
        <v>0</v>
      </c>
      <c r="H101" s="63"/>
      <c r="I101" s="63"/>
      <c r="J101" s="33"/>
      <c r="K101" s="33"/>
      <c r="L101" s="1"/>
    </row>
    <row r="102" spans="1:12" x14ac:dyDescent="0.25">
      <c r="A102" s="1"/>
      <c r="B102" s="79" t="s">
        <v>28</v>
      </c>
      <c r="C102" s="79"/>
      <c r="D102" s="22"/>
      <c r="E102" s="3"/>
      <c r="F102" s="30"/>
      <c r="G102" s="30">
        <f>SUM(G74:G101)</f>
        <v>0</v>
      </c>
      <c r="H102" s="32"/>
      <c r="I102" s="32"/>
      <c r="J102" s="32"/>
      <c r="K102" s="32"/>
      <c r="L102" s="1"/>
    </row>
    <row r="103" spans="1:12" ht="27" customHeight="1" x14ac:dyDescent="0.25">
      <c r="A103" s="1"/>
      <c r="B103" s="108" t="s">
        <v>124</v>
      </c>
      <c r="C103" s="108" t="s">
        <v>123</v>
      </c>
      <c r="D103" s="108"/>
      <c r="E103" s="108"/>
      <c r="F103" s="108"/>
      <c r="G103" s="108"/>
      <c r="H103" s="108"/>
      <c r="I103" s="108"/>
      <c r="J103" s="108"/>
      <c r="K103" s="108"/>
      <c r="L103" s="1"/>
    </row>
    <row r="104" spans="1:12" x14ac:dyDescent="0.25">
      <c r="A104" s="1"/>
      <c r="B104" s="6" t="s">
        <v>4</v>
      </c>
      <c r="C104" s="2" t="s">
        <v>5</v>
      </c>
      <c r="D104" s="24" t="s">
        <v>6</v>
      </c>
      <c r="E104" s="25" t="s">
        <v>7</v>
      </c>
      <c r="F104" s="25" t="s">
        <v>61</v>
      </c>
      <c r="G104" s="26" t="s">
        <v>8</v>
      </c>
      <c r="H104" s="27" t="s">
        <v>9</v>
      </c>
      <c r="I104" s="28" t="s">
        <v>10</v>
      </c>
      <c r="J104" s="24" t="s">
        <v>11</v>
      </c>
      <c r="K104" s="24" t="s">
        <v>12</v>
      </c>
      <c r="L104" s="1"/>
    </row>
    <row r="105" spans="1:12" x14ac:dyDescent="0.25">
      <c r="A105" s="1"/>
      <c r="B105" s="33">
        <v>83</v>
      </c>
      <c r="C105" s="44" t="s">
        <v>126</v>
      </c>
      <c r="D105" s="45" t="s">
        <v>14</v>
      </c>
      <c r="E105" s="46">
        <v>1</v>
      </c>
      <c r="F105" s="70"/>
      <c r="G105" s="29">
        <f>E105*F105</f>
        <v>0</v>
      </c>
      <c r="H105" s="63"/>
      <c r="I105" s="63"/>
      <c r="J105" s="33"/>
      <c r="K105" s="33"/>
      <c r="L105" s="1"/>
    </row>
    <row r="106" spans="1:12" x14ac:dyDescent="0.25">
      <c r="A106" s="1"/>
      <c r="B106" s="33">
        <v>84</v>
      </c>
      <c r="C106" s="44" t="s">
        <v>128</v>
      </c>
      <c r="D106" s="45" t="s">
        <v>14</v>
      </c>
      <c r="E106" s="46">
        <v>1</v>
      </c>
      <c r="F106" s="70"/>
      <c r="G106" s="29">
        <f t="shared" ref="G106:G108" si="8">E106*F106</f>
        <v>0</v>
      </c>
      <c r="H106" s="63"/>
      <c r="I106" s="63"/>
      <c r="J106" s="33"/>
      <c r="K106" s="33"/>
      <c r="L106" s="1"/>
    </row>
    <row r="107" spans="1:12" x14ac:dyDescent="0.25">
      <c r="A107" s="1"/>
      <c r="B107" s="33">
        <v>85</v>
      </c>
      <c r="C107" s="44" t="s">
        <v>157</v>
      </c>
      <c r="D107" s="45" t="s">
        <v>14</v>
      </c>
      <c r="E107" s="46">
        <v>2</v>
      </c>
      <c r="F107" s="70"/>
      <c r="G107" s="29">
        <f t="shared" si="8"/>
        <v>0</v>
      </c>
      <c r="H107" s="63"/>
      <c r="I107" s="63"/>
      <c r="J107" s="33"/>
      <c r="K107" s="33"/>
      <c r="L107" s="1"/>
    </row>
    <row r="108" spans="1:12" x14ac:dyDescent="0.25">
      <c r="A108" s="1"/>
      <c r="B108" s="33">
        <v>86</v>
      </c>
      <c r="C108" s="44" t="s">
        <v>130</v>
      </c>
      <c r="D108" s="45" t="s">
        <v>30</v>
      </c>
      <c r="E108" s="46">
        <v>55</v>
      </c>
      <c r="F108" s="70"/>
      <c r="G108" s="29">
        <f t="shared" si="8"/>
        <v>0</v>
      </c>
      <c r="H108" s="63"/>
      <c r="I108" s="63"/>
      <c r="J108" s="33"/>
      <c r="K108" s="33"/>
      <c r="L108" s="1"/>
    </row>
    <row r="109" spans="1:12" x14ac:dyDescent="0.25">
      <c r="A109" s="1"/>
      <c r="B109" s="79" t="s">
        <v>28</v>
      </c>
      <c r="C109" s="79"/>
      <c r="D109" s="22"/>
      <c r="E109" s="3"/>
      <c r="F109" s="30"/>
      <c r="G109" s="30">
        <f>SUM(G105:G108)</f>
        <v>0</v>
      </c>
      <c r="H109" s="32"/>
      <c r="I109" s="32"/>
      <c r="J109" s="32"/>
      <c r="K109" s="32"/>
      <c r="L109" s="1"/>
    </row>
    <row r="110" spans="1:12" ht="25.5" customHeight="1" x14ac:dyDescent="0.25">
      <c r="A110" s="1"/>
      <c r="B110" s="108" t="s">
        <v>131</v>
      </c>
      <c r="C110" s="108"/>
      <c r="D110" s="108"/>
      <c r="E110" s="108"/>
      <c r="F110" s="108"/>
      <c r="G110" s="108"/>
      <c r="H110" s="1"/>
      <c r="I110" s="1"/>
      <c r="J110" s="14"/>
      <c r="K110" s="14"/>
      <c r="L110" s="1"/>
    </row>
    <row r="111" spans="1:12" x14ac:dyDescent="0.25">
      <c r="A111" s="1"/>
      <c r="B111" s="6" t="s">
        <v>4</v>
      </c>
      <c r="C111" s="2" t="s">
        <v>5</v>
      </c>
      <c r="D111" s="24" t="s">
        <v>6</v>
      </c>
      <c r="E111" s="25" t="s">
        <v>7</v>
      </c>
      <c r="F111" s="25" t="s">
        <v>61</v>
      </c>
      <c r="G111" s="26" t="s">
        <v>8</v>
      </c>
      <c r="H111" s="27" t="s">
        <v>9</v>
      </c>
      <c r="I111" s="28" t="s">
        <v>10</v>
      </c>
      <c r="J111" s="24" t="s">
        <v>11</v>
      </c>
      <c r="K111" s="24" t="s">
        <v>12</v>
      </c>
      <c r="L111" s="1"/>
    </row>
    <row r="112" spans="1:12" x14ac:dyDescent="0.25">
      <c r="A112" s="1"/>
      <c r="B112" s="33">
        <v>87</v>
      </c>
      <c r="C112" s="44" t="s">
        <v>126</v>
      </c>
      <c r="D112" s="45" t="s">
        <v>104</v>
      </c>
      <c r="E112" s="46">
        <v>1</v>
      </c>
      <c r="F112" s="70"/>
      <c r="G112" s="29">
        <f t="shared" ref="G112:G115" si="9">E112*F112</f>
        <v>0</v>
      </c>
      <c r="H112" s="63"/>
      <c r="I112" s="63"/>
      <c r="J112" s="33"/>
      <c r="K112" s="33"/>
      <c r="L112" s="1"/>
    </row>
    <row r="113" spans="1:12" x14ac:dyDescent="0.25">
      <c r="A113" s="1"/>
      <c r="B113" s="33">
        <v>88</v>
      </c>
      <c r="C113" s="44" t="s">
        <v>128</v>
      </c>
      <c r="D113" s="45" t="s">
        <v>104</v>
      </c>
      <c r="E113" s="46">
        <v>1</v>
      </c>
      <c r="F113" s="70"/>
      <c r="G113" s="29">
        <f t="shared" si="9"/>
        <v>0</v>
      </c>
      <c r="H113" s="63"/>
      <c r="I113" s="63"/>
      <c r="J113" s="33"/>
      <c r="K113" s="33"/>
      <c r="L113" s="1"/>
    </row>
    <row r="114" spans="1:12" x14ac:dyDescent="0.25">
      <c r="A114" s="1"/>
      <c r="B114" s="33">
        <v>89</v>
      </c>
      <c r="C114" s="44" t="s">
        <v>157</v>
      </c>
      <c r="D114" s="45" t="s">
        <v>104</v>
      </c>
      <c r="E114" s="46">
        <v>1</v>
      </c>
      <c r="F114" s="70"/>
      <c r="G114" s="29">
        <f t="shared" si="9"/>
        <v>0</v>
      </c>
      <c r="H114" s="63"/>
      <c r="I114" s="63"/>
      <c r="J114" s="33"/>
      <c r="K114" s="33"/>
      <c r="L114" s="1"/>
    </row>
    <row r="115" spans="1:12" x14ac:dyDescent="0.25">
      <c r="A115" s="1"/>
      <c r="B115" s="33">
        <v>90</v>
      </c>
      <c r="C115" s="44" t="s">
        <v>130</v>
      </c>
      <c r="D115" s="45" t="s">
        <v>104</v>
      </c>
      <c r="E115" s="46">
        <v>1</v>
      </c>
      <c r="F115" s="70"/>
      <c r="G115" s="29">
        <f t="shared" si="9"/>
        <v>0</v>
      </c>
      <c r="H115" s="63"/>
      <c r="I115" s="63"/>
      <c r="J115" s="33"/>
      <c r="K115" s="33"/>
      <c r="L115" s="1"/>
    </row>
    <row r="116" spans="1:12" x14ac:dyDescent="0.25">
      <c r="A116" s="1"/>
      <c r="B116" s="79" t="s">
        <v>28</v>
      </c>
      <c r="C116" s="79"/>
      <c r="D116" s="22"/>
      <c r="E116" s="3"/>
      <c r="F116" s="30"/>
      <c r="G116" s="30">
        <f>SUM(G112:G115)</f>
        <v>0</v>
      </c>
      <c r="H116" s="32"/>
      <c r="I116" s="32"/>
      <c r="J116" s="32"/>
      <c r="K116" s="32"/>
      <c r="L116" s="1"/>
    </row>
    <row r="117" spans="1:12" ht="22.5" customHeight="1" x14ac:dyDescent="0.25">
      <c r="A117" s="1"/>
      <c r="B117" s="108" t="s">
        <v>132</v>
      </c>
      <c r="C117" s="108"/>
      <c r="D117" s="108"/>
      <c r="E117" s="108"/>
      <c r="F117" s="108"/>
      <c r="G117" s="108"/>
      <c r="H117" s="1"/>
      <c r="I117" s="1"/>
      <c r="J117" s="14"/>
      <c r="K117" s="14"/>
      <c r="L117" s="1"/>
    </row>
    <row r="118" spans="1:12" x14ac:dyDescent="0.25">
      <c r="A118" s="1"/>
      <c r="B118" s="6" t="s">
        <v>4</v>
      </c>
      <c r="C118" s="2" t="s">
        <v>5</v>
      </c>
      <c r="D118" s="24" t="s">
        <v>6</v>
      </c>
      <c r="E118" s="25" t="s">
        <v>7</v>
      </c>
      <c r="F118" s="25" t="s">
        <v>61</v>
      </c>
      <c r="G118" s="26" t="s">
        <v>8</v>
      </c>
      <c r="H118" s="27" t="s">
        <v>9</v>
      </c>
      <c r="I118" s="28" t="s">
        <v>10</v>
      </c>
      <c r="J118" s="24" t="s">
        <v>11</v>
      </c>
      <c r="K118" s="24" t="s">
        <v>12</v>
      </c>
      <c r="L118" s="1"/>
    </row>
    <row r="119" spans="1:12" x14ac:dyDescent="0.25">
      <c r="A119" s="1"/>
      <c r="B119" s="33">
        <v>91</v>
      </c>
      <c r="C119" s="9" t="s">
        <v>134</v>
      </c>
      <c r="D119" s="12" t="s">
        <v>135</v>
      </c>
      <c r="E119" s="23">
        <v>1</v>
      </c>
      <c r="F119" s="69"/>
      <c r="G119" s="29">
        <f t="shared" ref="G119:G129" si="10">E119*F119</f>
        <v>0</v>
      </c>
      <c r="H119" s="63"/>
      <c r="I119" s="63"/>
      <c r="J119" s="33"/>
      <c r="K119" s="33"/>
      <c r="L119" s="1"/>
    </row>
    <row r="120" spans="1:12" x14ac:dyDescent="0.25">
      <c r="A120" s="1"/>
      <c r="B120" s="33">
        <v>92</v>
      </c>
      <c r="C120" s="9" t="s">
        <v>133</v>
      </c>
      <c r="D120" s="12" t="s">
        <v>135</v>
      </c>
      <c r="E120" s="23">
        <v>1</v>
      </c>
      <c r="F120" s="69"/>
      <c r="G120" s="29">
        <f t="shared" si="10"/>
        <v>0</v>
      </c>
      <c r="H120" s="63"/>
      <c r="I120" s="63"/>
      <c r="J120" s="33"/>
      <c r="K120" s="33"/>
      <c r="L120" s="1"/>
    </row>
    <row r="121" spans="1:12" x14ac:dyDescent="0.25">
      <c r="A121" s="1"/>
      <c r="B121" s="33">
        <v>93</v>
      </c>
      <c r="C121" s="9" t="s">
        <v>136</v>
      </c>
      <c r="D121" s="12" t="s">
        <v>135</v>
      </c>
      <c r="E121" s="23">
        <v>1</v>
      </c>
      <c r="F121" s="69"/>
      <c r="G121" s="29">
        <f t="shared" si="10"/>
        <v>0</v>
      </c>
      <c r="H121" s="63"/>
      <c r="I121" s="63"/>
      <c r="J121" s="33"/>
      <c r="K121" s="33"/>
      <c r="L121" s="1"/>
    </row>
    <row r="122" spans="1:12" x14ac:dyDescent="0.25">
      <c r="A122" s="1"/>
      <c r="B122" s="33">
        <v>94</v>
      </c>
      <c r="C122" s="1" t="s">
        <v>56</v>
      </c>
      <c r="D122" s="12" t="s">
        <v>135</v>
      </c>
      <c r="E122" s="23">
        <v>1</v>
      </c>
      <c r="F122" s="69"/>
      <c r="G122" s="29">
        <f t="shared" si="10"/>
        <v>0</v>
      </c>
      <c r="H122" s="63"/>
      <c r="I122" s="63"/>
      <c r="J122" s="33"/>
      <c r="K122" s="33"/>
      <c r="L122" s="1"/>
    </row>
    <row r="123" spans="1:12" x14ac:dyDescent="0.25">
      <c r="A123" s="1"/>
      <c r="B123" s="33">
        <v>95</v>
      </c>
      <c r="C123" s="9" t="s">
        <v>57</v>
      </c>
      <c r="D123" s="12" t="s">
        <v>135</v>
      </c>
      <c r="E123" s="23">
        <v>1</v>
      </c>
      <c r="F123" s="69"/>
      <c r="G123" s="29">
        <f t="shared" si="10"/>
        <v>0</v>
      </c>
      <c r="H123" s="63"/>
      <c r="I123" s="63"/>
      <c r="J123" s="33"/>
      <c r="K123" s="33"/>
      <c r="L123" s="1"/>
    </row>
    <row r="124" spans="1:12" x14ac:dyDescent="0.25">
      <c r="A124" s="1"/>
      <c r="B124" s="33">
        <v>96</v>
      </c>
      <c r="C124" s="9" t="s">
        <v>58</v>
      </c>
      <c r="D124" s="12" t="s">
        <v>135</v>
      </c>
      <c r="E124" s="23">
        <v>1</v>
      </c>
      <c r="F124" s="69"/>
      <c r="G124" s="29">
        <f t="shared" si="10"/>
        <v>0</v>
      </c>
      <c r="H124" s="63"/>
      <c r="I124" s="63"/>
      <c r="J124" s="33"/>
      <c r="K124" s="33"/>
      <c r="L124" s="1"/>
    </row>
    <row r="125" spans="1:12" x14ac:dyDescent="0.25">
      <c r="A125" s="1"/>
      <c r="B125" s="33">
        <v>97</v>
      </c>
      <c r="C125" s="9" t="s">
        <v>59</v>
      </c>
      <c r="D125" s="12" t="s">
        <v>135</v>
      </c>
      <c r="E125" s="23">
        <v>1</v>
      </c>
      <c r="F125" s="69"/>
      <c r="G125" s="29">
        <f t="shared" si="10"/>
        <v>0</v>
      </c>
      <c r="H125" s="63"/>
      <c r="I125" s="63"/>
      <c r="J125" s="33"/>
      <c r="K125" s="33"/>
      <c r="L125" s="1"/>
    </row>
    <row r="126" spans="1:12" x14ac:dyDescent="0.25">
      <c r="A126" s="1"/>
      <c r="B126" s="33">
        <v>98</v>
      </c>
      <c r="C126" s="9" t="s">
        <v>137</v>
      </c>
      <c r="D126" s="12" t="s">
        <v>135</v>
      </c>
      <c r="E126" s="23">
        <v>1</v>
      </c>
      <c r="F126" s="69"/>
      <c r="G126" s="29">
        <f t="shared" si="10"/>
        <v>0</v>
      </c>
      <c r="H126" s="63"/>
      <c r="I126" s="63"/>
      <c r="J126" s="33"/>
      <c r="K126" s="33"/>
      <c r="L126" s="1"/>
    </row>
    <row r="127" spans="1:12" x14ac:dyDescent="0.25">
      <c r="A127" s="1"/>
      <c r="B127" s="33">
        <v>99</v>
      </c>
      <c r="C127" s="9" t="s">
        <v>144</v>
      </c>
      <c r="D127" s="12" t="s">
        <v>135</v>
      </c>
      <c r="E127" s="23">
        <v>1</v>
      </c>
      <c r="F127" s="69"/>
      <c r="G127" s="29">
        <f t="shared" si="10"/>
        <v>0</v>
      </c>
      <c r="H127" s="63"/>
      <c r="I127" s="63"/>
      <c r="J127" s="33"/>
      <c r="K127" s="33"/>
      <c r="L127" s="1"/>
    </row>
    <row r="128" spans="1:12" x14ac:dyDescent="0.25">
      <c r="A128" s="1"/>
      <c r="B128" s="33">
        <v>100</v>
      </c>
      <c r="C128" s="9" t="s">
        <v>60</v>
      </c>
      <c r="D128" s="12" t="s">
        <v>135</v>
      </c>
      <c r="E128" s="23">
        <v>1</v>
      </c>
      <c r="F128" s="69"/>
      <c r="G128" s="29">
        <f t="shared" si="10"/>
        <v>0</v>
      </c>
      <c r="H128" s="63"/>
      <c r="I128" s="63"/>
      <c r="J128" s="33"/>
      <c r="K128" s="33"/>
      <c r="L128" s="1"/>
    </row>
    <row r="129" spans="1:12" x14ac:dyDescent="0.25">
      <c r="A129" s="1"/>
      <c r="B129" s="33">
        <v>101</v>
      </c>
      <c r="C129" s="9" t="s">
        <v>138</v>
      </c>
      <c r="D129" s="12" t="s">
        <v>135</v>
      </c>
      <c r="E129" s="23">
        <v>1</v>
      </c>
      <c r="F129" s="69"/>
      <c r="G129" s="29">
        <f t="shared" si="10"/>
        <v>0</v>
      </c>
      <c r="H129" s="63"/>
      <c r="I129" s="63"/>
      <c r="J129" s="33"/>
      <c r="K129" s="33"/>
      <c r="L129" s="1"/>
    </row>
    <row r="130" spans="1:12" x14ac:dyDescent="0.25">
      <c r="A130" s="1"/>
      <c r="B130" s="79" t="s">
        <v>28</v>
      </c>
      <c r="C130" s="79"/>
      <c r="D130" s="22"/>
      <c r="E130" s="3"/>
      <c r="F130" s="30"/>
      <c r="G130" s="30">
        <f>SUM(G119:G129)</f>
        <v>0</v>
      </c>
      <c r="H130" s="32"/>
      <c r="I130" s="32"/>
      <c r="J130" s="32"/>
      <c r="K130" s="32"/>
      <c r="L130" s="1"/>
    </row>
  </sheetData>
  <mergeCells count="24">
    <mergeCell ref="B44:C44"/>
    <mergeCell ref="B5:K5"/>
    <mergeCell ref="B6:K6"/>
    <mergeCell ref="B17:C17"/>
    <mergeCell ref="B18:K18"/>
    <mergeCell ref="B26:C26"/>
    <mergeCell ref="B27:K27"/>
    <mergeCell ref="B4:C4"/>
    <mergeCell ref="D4:K4"/>
    <mergeCell ref="B1:K1"/>
    <mergeCell ref="B2:C2"/>
    <mergeCell ref="D2:K2"/>
    <mergeCell ref="B3:C3"/>
    <mergeCell ref="D3:K3"/>
    <mergeCell ref="B45:K45"/>
    <mergeCell ref="B71:C71"/>
    <mergeCell ref="B72:G72"/>
    <mergeCell ref="B102:C102"/>
    <mergeCell ref="B103:K103"/>
    <mergeCell ref="B109:C109"/>
    <mergeCell ref="B110:G110"/>
    <mergeCell ref="B116:C116"/>
    <mergeCell ref="B117:G117"/>
    <mergeCell ref="B130:C130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Suma</vt:lpstr>
      <vt:lpstr>Soupis položek FVE MěÚ</vt:lpstr>
      <vt:lpstr>Soupis položek FVE MŠ</vt:lpstr>
      <vt:lpstr>Soupis položek FVE ZŠ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042-PC</dc:creator>
  <cp:lastModifiedBy>042-PC</cp:lastModifiedBy>
  <cp:lastPrinted>2024-12-06T13:10:34Z</cp:lastPrinted>
  <dcterms:created xsi:type="dcterms:W3CDTF">2024-12-05T12:53:21Z</dcterms:created>
  <dcterms:modified xsi:type="dcterms:W3CDTF">2026-05-04T09:34:32Z</dcterms:modified>
</cp:coreProperties>
</file>