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1395" windowWidth="18015" windowHeight="8895" activeTab="3"/>
  </bookViews>
  <sheets>
    <sheet name="Fyzika" sheetId="1" r:id="rId1"/>
    <sheet name="Stavební práce" sheetId="3" r:id="rId2"/>
    <sheet name="Elektroinstalace" sheetId="4" r:id="rId3"/>
    <sheet name="Vodoinstalace" sheetId="6" r:id="rId4"/>
  </sheets>
  <calcPr calcId="125725"/>
</workbook>
</file>

<file path=xl/calcChain.xml><?xml version="1.0" encoding="utf-8"?>
<calcChain xmlns="http://schemas.openxmlformats.org/spreadsheetml/2006/main">
  <c r="E156" i="3"/>
  <c r="C143"/>
  <c r="E143" s="1"/>
  <c r="C147"/>
  <c r="E147" s="1"/>
  <c r="C75"/>
  <c r="C78" s="1"/>
  <c r="E78" s="1"/>
  <c r="C42"/>
  <c r="C46" s="1"/>
  <c r="C38"/>
  <c r="C41" s="1"/>
  <c r="E41" s="1"/>
  <c r="C34"/>
  <c r="C37" s="1"/>
  <c r="E37" s="1"/>
  <c r="F18" i="6"/>
  <c r="F19"/>
  <c r="F20"/>
  <c r="F21"/>
  <c r="F22"/>
  <c r="F23"/>
  <c r="F24"/>
  <c r="F9"/>
  <c r="F10"/>
  <c r="F11"/>
  <c r="F12"/>
  <c r="F13"/>
  <c r="F14"/>
  <c r="F15"/>
  <c r="F16"/>
  <c r="E52" i="4"/>
  <c r="E51"/>
  <c r="E50"/>
  <c r="F8" i="6"/>
  <c r="E153" i="3"/>
  <c r="E150"/>
  <c r="C139"/>
  <c r="E139" s="1"/>
  <c r="C135"/>
  <c r="E135" s="1"/>
  <c r="C131"/>
  <c r="E131" s="1"/>
  <c r="C127"/>
  <c r="E127" s="1"/>
  <c r="C123"/>
  <c r="E123" s="1"/>
  <c r="C119"/>
  <c r="E119" s="1"/>
  <c r="C115"/>
  <c r="E115" s="1"/>
  <c r="C111"/>
  <c r="E111" s="1"/>
  <c r="C107"/>
  <c r="E107" s="1"/>
  <c r="C103"/>
  <c r="E103" s="1"/>
  <c r="C99"/>
  <c r="E99" s="1"/>
  <c r="C95"/>
  <c r="E95" s="1"/>
  <c r="C91"/>
  <c r="E91" s="1"/>
  <c r="C86"/>
  <c r="E86" s="1"/>
  <c r="C82"/>
  <c r="E82" s="1"/>
  <c r="E72"/>
  <c r="C70"/>
  <c r="E70" s="1"/>
  <c r="C61"/>
  <c r="E61" s="1"/>
  <c r="C53"/>
  <c r="E53" s="1"/>
  <c r="C47"/>
  <c r="C49" s="1"/>
  <c r="E49" s="1"/>
  <c r="C30"/>
  <c r="C33" s="1"/>
  <c r="E33" s="1"/>
  <c r="C29"/>
  <c r="E29" s="1"/>
  <c r="C24"/>
  <c r="E24" s="1"/>
  <c r="C19"/>
  <c r="E19" s="1"/>
  <c r="C15"/>
  <c r="E15" s="1"/>
  <c r="C140" l="1"/>
  <c r="C144"/>
  <c r="C50"/>
  <c r="C108"/>
  <c r="C116"/>
  <c r="C124"/>
  <c r="E46"/>
  <c r="E159" s="1"/>
  <c r="C92"/>
  <c r="C16"/>
  <c r="C132"/>
  <c r="C26"/>
  <c r="C54"/>
  <c r="C83"/>
  <c r="F27" i="6"/>
  <c r="C12" i="3"/>
  <c r="C21"/>
  <c r="C62"/>
  <c r="C79"/>
  <c r="C88"/>
  <c r="C96"/>
  <c r="C100"/>
  <c r="C104"/>
  <c r="C112"/>
  <c r="C120"/>
  <c r="C128"/>
  <c r="C136"/>
</calcChain>
</file>

<file path=xl/sharedStrings.xml><?xml version="1.0" encoding="utf-8"?>
<sst xmlns="http://schemas.openxmlformats.org/spreadsheetml/2006/main" count="395" uniqueCount="231">
  <si>
    <t>Poř.č.</t>
  </si>
  <si>
    <t>Název položky</t>
  </si>
  <si>
    <t>množství</t>
  </si>
  <si>
    <t>1 ks</t>
  </si>
  <si>
    <t xml:space="preserve">Nábytkové vybavení hlavní - Učitelské </t>
  </si>
  <si>
    <t xml:space="preserve">Nábytkové vybavení hlavní - Žákovské </t>
  </si>
  <si>
    <t>4 ks</t>
  </si>
  <si>
    <t>Elektrorozvaděč pro jištění zařízení na čelní stěnu učebny</t>
  </si>
  <si>
    <t>Ovládací panel pro zatemnění</t>
  </si>
  <si>
    <t>10 ks</t>
  </si>
  <si>
    <t>Nábytkové vybavení dodatkové</t>
  </si>
  <si>
    <t>Doplňkové vybavení</t>
  </si>
  <si>
    <t>1 zak</t>
  </si>
  <si>
    <t>Vybavení odborné učebny fyziky</t>
  </si>
  <si>
    <t>cena bez DPH</t>
  </si>
  <si>
    <t>Celkem bez DPH:</t>
  </si>
  <si>
    <t>Celkem DPH:</t>
  </si>
  <si>
    <t>Celkem  k úhradě s DPH:</t>
  </si>
  <si>
    <r>
      <t xml:space="preserve">Ovládací panel žákovských elektrozámků, trafo k elektrozámkům - </t>
    </r>
    <r>
      <rPr>
        <sz val="8"/>
        <color rgb="FF000000"/>
        <rFont val="Trebuchet MS"/>
        <family val="2"/>
        <charset val="238"/>
      </rPr>
      <t>ovládání musí být kompaktě zabudováno do zdroje z horní části - musí být součásti zdroje.</t>
    </r>
  </si>
  <si>
    <t>učitelské pracoviště</t>
  </si>
  <si>
    <r>
      <t xml:space="preserve">Školní zdroj s plynulou regulací napětí 0-24V stejnosměrného a střídavého proudu                                                            </t>
    </r>
    <r>
      <rPr>
        <sz val="7"/>
        <color rgb="FF000000"/>
        <rFont val="Trebuchet MS"/>
        <family val="2"/>
        <charset val="238"/>
      </rPr>
      <t xml:space="preserve">             Plynulá regulace napětí 0-24V pro střídavý a stejnosměrný proud s ručičkovým ukazatelem nastaveného napětí a odebíraného proudu. Výstup minimálně 12A. Samostatně zapínaný okruh pro učitelského pracoviště a samostatně zapínaný okruh pro žákovské pracoviště. Výstup chráněn jištěním. Ovládání z horní části v zásuvce. V ovládacím panelu nesmí být žádné výstupy napění ani zdířky. Požadovány otočné přepínače stejnosměrného a střídavého proudu, otočné přepínače pro obvod učitele a žáků.</t>
    </r>
    <r>
      <rPr>
        <b/>
        <sz val="8"/>
        <color rgb="FF000000"/>
        <rFont val="Trebuchet MS"/>
        <family val="2"/>
        <charset val="238"/>
      </rPr>
      <t xml:space="preserve">
</t>
    </r>
  </si>
  <si>
    <t>Dřez keramický bílý 53x45cm, vyspádované dno, včetně příslušenství</t>
  </si>
  <si>
    <t>Páková baterie stojánková vyšší rameno</t>
  </si>
  <si>
    <t>Armatura vysoká nerez s povrchovou epoxidovou úpravou s nátrubkem pro napojení chladiče</t>
  </si>
  <si>
    <t>6 ks</t>
  </si>
  <si>
    <t>Zatemnění lamelové hliníkové dokonalé pro okno, lištované, ovládání motorem - elektrické</t>
  </si>
  <si>
    <t>Parapet oken</t>
  </si>
  <si>
    <t>Demontáže a likvidace</t>
  </si>
  <si>
    <t>Ostatní náklady</t>
  </si>
  <si>
    <t>Doprava, montáž, ostatní náklady spojené s realizací</t>
  </si>
  <si>
    <t>žákovské pracoviště</t>
  </si>
  <si>
    <t>židle</t>
  </si>
  <si>
    <t>Sedací nábytek</t>
  </si>
  <si>
    <t>skříně</t>
  </si>
  <si>
    <t>doplňky</t>
  </si>
  <si>
    <t>ostatní</t>
  </si>
  <si>
    <t>Celkem bez DPH</t>
  </si>
  <si>
    <t>demontáže</t>
  </si>
  <si>
    <t>Soupis prací včetně výkazu výměr</t>
  </si>
  <si>
    <t>Popis</t>
  </si>
  <si>
    <t>MJ</t>
  </si>
  <si>
    <t>Množství celkem</t>
  </si>
  <si>
    <t xml:space="preserve">Jednotková cena </t>
  </si>
  <si>
    <t xml:space="preserve">Celková cena zadání </t>
  </si>
  <si>
    <t>4</t>
  </si>
  <si>
    <t>5</t>
  </si>
  <si>
    <t>6</t>
  </si>
  <si>
    <t>7</t>
  </si>
  <si>
    <t>8</t>
  </si>
  <si>
    <t>Práce a dodávky HSV</t>
  </si>
  <si>
    <t>Úpravy povrchů, podlahy a osazování výplní</t>
  </si>
  <si>
    <t>Doplnění rýh v dosavadních mazaninách betonem prostým</t>
  </si>
  <si>
    <t>m3</t>
  </si>
  <si>
    <t>"učebna fyziky-přírodopisu"</t>
  </si>
  <si>
    <t>Součet</t>
  </si>
  <si>
    <t>Broušení nerovností podlah do 2 mm</t>
  </si>
  <si>
    <t>m2</t>
  </si>
  <si>
    <t>Ostatní konstrukce a práce</t>
  </si>
  <si>
    <t>Vyčištění budov průmyslových objektů při jakékoliv výšce podlaží</t>
  </si>
  <si>
    <t>Bourání konstrukcí</t>
  </si>
  <si>
    <t>Řezání stávajícího krytu hl do 100 mm</t>
  </si>
  <si>
    <t>m</t>
  </si>
  <si>
    <t>Odvoz suti a vybouraných hmot na skládku do 1 km</t>
  </si>
  <si>
    <t>t</t>
  </si>
  <si>
    <t>Odvoz suti a vybouraných hmot na skládku ZKD 1 km přes 1 km</t>
  </si>
  <si>
    <t>"odvoz celkem na vzdálenost do 30 km"</t>
  </si>
  <si>
    <t>Vnitrostaveništní vodorovná doprava suti a vybouraných hmot do 10 m</t>
  </si>
  <si>
    <t>Vnitrostaveništní vodorovná doprava suti a vybouraných hmot ZKD 5 m přes 10 m</t>
  </si>
  <si>
    <t>"odvoz celkem na vzdálenost do 20 m"</t>
  </si>
  <si>
    <t>Naložení a složení suti</t>
  </si>
  <si>
    <t>Uložení suti na skládku s hrubým urovnáním bez zhutnění</t>
  </si>
  <si>
    <t>"uložení na centrální řízenou skládku"</t>
  </si>
  <si>
    <t>Poplatek za uložení stavebního betonového odpadu na skládce (skládkovné)</t>
  </si>
  <si>
    <t>"z celkového množství-stavební suť nebezpečná"</t>
  </si>
  <si>
    <t>Poplatek za uložení stavebního odpadu z plastických hmot na skládce (skládkovné)</t>
  </si>
  <si>
    <t>"oddíl 771-Podlahy povlakové ...................................  t"</t>
  </si>
  <si>
    <t>Přesun hmot</t>
  </si>
  <si>
    <t>Přesun hmot ruční pro budovy v do 6 m</t>
  </si>
  <si>
    <t>Práce a dodávky PSV</t>
  </si>
  <si>
    <t>Montáž schodové lišty připevněné vruty</t>
  </si>
  <si>
    <t>Podlahy povlakové</t>
  </si>
  <si>
    <t>Lepení plastové lišty ukončovací samolepicí soklíky a lišty</t>
  </si>
  <si>
    <t>Lišta speciální soklová PVC 30*30 mm</t>
  </si>
  <si>
    <t>Demontáž povlakových podlah lepených bez podložky</t>
  </si>
  <si>
    <t>Lepení pruhů povlakových podlah plastových</t>
  </si>
  <si>
    <t>Spojování podlah z plastů svařování za tepla</t>
  </si>
  <si>
    <t>Šňůra svařovací</t>
  </si>
  <si>
    <t>Úprava podkladu nášlapných ploch vysátím</t>
  </si>
  <si>
    <t>Úprava podkladu nášlapných ploch tmelením</t>
  </si>
  <si>
    <t>Tmel latexový stěrkový bílý</t>
  </si>
  <si>
    <t>kg</t>
  </si>
  <si>
    <t>Úprava podkladu nášlapných ploch penetrací</t>
  </si>
  <si>
    <t>Penetrace</t>
  </si>
  <si>
    <t>Práce a dodávky M</t>
  </si>
  <si>
    <t>Zařízení silnoproudé elektrotechniky -"viz.samostatné rozpočty"</t>
  </si>
  <si>
    <t>sbr</t>
  </si>
  <si>
    <t>Zařízení vodoinstalace -"viz.samostatné rozpočty"</t>
  </si>
  <si>
    <t>Zařízení vodoinstalace a kanalizace -"viz.samostatné rozpočty"</t>
  </si>
  <si>
    <t>Objekt:   Učebna fyziky</t>
  </si>
  <si>
    <t>Zařízení silnoproudé elektrotechniky</t>
  </si>
  <si>
    <t>Stavba :</t>
  </si>
  <si>
    <t>Objekt :</t>
  </si>
  <si>
    <t>P.č.</t>
  </si>
  <si>
    <t xml:space="preserve">cena / MJ </t>
  </si>
  <si>
    <t xml:space="preserve">celkem (Kč)  </t>
  </si>
  <si>
    <t>Díl:</t>
  </si>
  <si>
    <t>Elektromontáže</t>
  </si>
  <si>
    <t xml:space="preserve">Trubka ohebná do podlahy, typ 23  pr.23 mm </t>
  </si>
  <si>
    <t xml:space="preserve">Trubka ohebná dopodlahy, typ 23  pr. 50 mm </t>
  </si>
  <si>
    <t xml:space="preserve">Lišta vkládací z PVC LHD 40x20 </t>
  </si>
  <si>
    <t xml:space="preserve">Lišta vkládací z PVC  LH 100x40 </t>
  </si>
  <si>
    <t>Krabice lištová</t>
  </si>
  <si>
    <t>kus</t>
  </si>
  <si>
    <t>Rozvodnice plastová IP40 COMBI-12N 11969</t>
  </si>
  <si>
    <t xml:space="preserve">Ukončení vodičů v rozvaděči + zapojení do 6 mm2 </t>
  </si>
  <si>
    <t xml:space="preserve">Jistič vzduch.1pólový do 25 A IJV-IJM-P1 s krytem </t>
  </si>
  <si>
    <t xml:space="preserve">Jistič do 63 A 1pólový charakter. C  LPN-6C-1 </t>
  </si>
  <si>
    <t>Proudový chránič OLI-25B-1N-030AC</t>
  </si>
  <si>
    <t xml:space="preserve">Montáž  rozvodnic do váhy 20 kg </t>
  </si>
  <si>
    <t xml:space="preserve">Zásuvka 250V 10/16A </t>
  </si>
  <si>
    <t xml:space="preserve">Zásuvka krytá 10/16A  + přepěť. </t>
  </si>
  <si>
    <t xml:space="preserve">Kabel silový s Cu jádrem 750 V CYKY 5 x 1,5 mm2 </t>
  </si>
  <si>
    <t xml:space="preserve">Kabel silový s Cu jádrem 750 V CYKY 3 C x 1,5 mm2 </t>
  </si>
  <si>
    <t xml:space="preserve">Kabel silový s Cu jádrem 750 V CYKY 3 C x 2,5 mm2 </t>
  </si>
  <si>
    <t xml:space="preserve">Kabel silový s Cu jádrem 750 V CYKY 3 x 4 mm2 </t>
  </si>
  <si>
    <t xml:space="preserve">Kabel silový s Cu jádrem 750 V CYKY 5 x 2,5 mm2 </t>
  </si>
  <si>
    <t xml:space="preserve">Demontáž/montáž krytu ocelopl. rozvaděče nad 70 cm </t>
  </si>
  <si>
    <t>hod</t>
  </si>
  <si>
    <t xml:space="preserve">Vypnutí vedení a zajištění tabulkou proti zapnutí </t>
  </si>
  <si>
    <t xml:space="preserve">Sfázování žilových kabelů a vedení s prozvoněním </t>
  </si>
  <si>
    <t>Pomocný materiál</t>
  </si>
  <si>
    <t xml:space="preserve">revize </t>
  </si>
  <si>
    <t xml:space="preserve">zpráva </t>
  </si>
  <si>
    <t>Montáž sdělovací tech.</t>
  </si>
  <si>
    <t>Lišta vkládací z PVC LHD 18x18</t>
  </si>
  <si>
    <t>drobný instalační materiál, propojovací kabeláž, konektory</t>
  </si>
  <si>
    <t>ks</t>
  </si>
  <si>
    <t>Zapojení techniky</t>
  </si>
  <si>
    <t>M22 Montáž sdělovací tech.</t>
  </si>
  <si>
    <t>Rekapitulace</t>
  </si>
  <si>
    <t>Stavební díl</t>
  </si>
  <si>
    <t>M21</t>
  </si>
  <si>
    <t>M22</t>
  </si>
  <si>
    <t>Montáž sdělovacích technik</t>
  </si>
  <si>
    <t>CELKEM  OBJEKT bez DPH</t>
  </si>
  <si>
    <t>Zařízení vodoinstalace</t>
  </si>
  <si>
    <t>celkem bez DPH</t>
  </si>
  <si>
    <t>Vodoinstalace</t>
  </si>
  <si>
    <t>Kulový kohout rohový</t>
  </si>
  <si>
    <t>Napojení na stávající rozvody vody plast DN20</t>
  </si>
  <si>
    <t>Zkoušky tlakové+proplach a dezinfekce</t>
  </si>
  <si>
    <t>Vypuštění a napuštění systému rozvodů vody</t>
  </si>
  <si>
    <t>Demontáž armatur (závitových-uzavírací)do DN20</t>
  </si>
  <si>
    <t>Montáž umyvadla a zápachové uzávěrky</t>
  </si>
  <si>
    <t>Montáž dřezů a zápachové uzávěrky</t>
  </si>
  <si>
    <t>Montáž stojánkové pákové baterie a armatur</t>
  </si>
  <si>
    <t>Kanalizace</t>
  </si>
  <si>
    <t>Demontáž vodovodního potrubí,včetně izolace a likvidace materiálu-plast do Ø25</t>
  </si>
  <si>
    <t>Demontáž kanalizačního potrubí PPs do DN50</t>
  </si>
  <si>
    <t>Demontáž plastového sifonu dřez,umyvadlo</t>
  </si>
  <si>
    <t>Demontáž umyvadla</t>
  </si>
  <si>
    <t>Kanalizační potrubí PPs do DN50</t>
  </si>
  <si>
    <t>Rekonstrukce učebny fyziky</t>
  </si>
  <si>
    <t xml:space="preserve">Trubka ohebná do podlahy, typ 23  pr.30 mm </t>
  </si>
  <si>
    <t xml:space="preserve">Ukončení celoplast. kabelů zákl./pás.do 3x4 mm2 </t>
  </si>
  <si>
    <t xml:space="preserve">Kabel s CU jádrem 2x1,5 mm2 </t>
  </si>
  <si>
    <t>Instalační kabel UTP CAD5e-drát 4x2-Cu</t>
  </si>
  <si>
    <t>Zářivkové svítidlo dvoutrubicové 2x58W, el. Předřadník se zdroji</t>
  </si>
  <si>
    <t>Zářivkové svítidlo 1x36W, asymetrický ref.,el. Předřadník se zdroji</t>
  </si>
  <si>
    <t>Vypínač tango bílý</t>
  </si>
  <si>
    <t>bez DPH</t>
  </si>
  <si>
    <t>Umyvadlo keramické nástěnné bílé včetně sifonu</t>
  </si>
  <si>
    <t>Potrubí do pr. 20mm studená voda</t>
  </si>
  <si>
    <t>"učebna fyziky</t>
  </si>
  <si>
    <t xml:space="preserve">"rýha pro uložení trubek elektro" </t>
  </si>
  <si>
    <t xml:space="preserve">"stávající podlahy" </t>
  </si>
  <si>
    <t>"učebna fyziky"</t>
  </si>
  <si>
    <t>"stávající podlahy"</t>
  </si>
  <si>
    <t>učebna fyziky"</t>
  </si>
  <si>
    <t>"rýha v podlaze pro uložení trubek elektro"</t>
  </si>
  <si>
    <t>"stavební suť ............... HSV" 0,450</t>
  </si>
  <si>
    <t>"stavební suť ............... HSV" 0,450*2</t>
  </si>
  <si>
    <t>"stavební suť ............... HSV ............................. 0,450 t"</t>
  </si>
  <si>
    <t>"stavební suť ............... PSV" 0,410</t>
  </si>
  <si>
    <t>"stavební suť ............... PSV"  0,410*(30,00-1,00)</t>
  </si>
  <si>
    <t>"stavební suť ............... PSV" 0,410*2</t>
  </si>
  <si>
    <t>"stavební suť ............... PSV ............................. 0,410 t"</t>
  </si>
  <si>
    <t>"celkem stavební suť ................................................. 0,5860 t"</t>
  </si>
  <si>
    <t>"celkem stavební suť ................................................. 0,860 t"</t>
  </si>
  <si>
    <t>"celkem stavební suť ......................................... 0,860 t"</t>
  </si>
  <si>
    <t>"oddíl 776-demontáže-Podlahy povlakové ......... 0,450 t"</t>
  </si>
  <si>
    <t>0,860-0,450</t>
  </si>
  <si>
    <t>na stupínek</t>
  </si>
  <si>
    <t>Hliníkový schodový profil 40x20mm vrtaný + ztratné</t>
  </si>
  <si>
    <t>"učebna fyziky" + ztratné</t>
  </si>
  <si>
    <t>"stupínek"</t>
  </si>
  <si>
    <t xml:space="preserve">na stupínek </t>
  </si>
  <si>
    <t>Krytina podlahová, pruhy 1,5m tl. 2,0 mm, nášlapná vrstva s tloušťky 0,8mm, stupeň zátěže 34</t>
  </si>
  <si>
    <t>"učebna fyziky - ztratné</t>
  </si>
  <si>
    <t>"učebna fyziky - z celkové plochy 10%"</t>
  </si>
  <si>
    <t>"učebna fyziky - z celkové plochy 10%-1 kg/m2"</t>
  </si>
  <si>
    <t>Úprava podkladu nášlapných ploch stěrkováním</t>
  </si>
  <si>
    <t>Samonivelační stěrka</t>
  </si>
  <si>
    <t>Vybavení učebny -"viz.samostatné rozpočty"</t>
  </si>
  <si>
    <t>Vybavení učebny-"viz.samostatné rozpočty"</t>
  </si>
  <si>
    <r>
      <rPr>
        <b/>
        <sz val="8"/>
        <color rgb="FF000000"/>
        <rFont val="Trebuchet MS"/>
        <family val="2"/>
        <charset val="238"/>
      </rPr>
      <t>Mycí učitelské pracoviště,  - 1ks</t>
    </r>
    <r>
      <rPr>
        <sz val="8"/>
        <color rgb="FF000000"/>
        <rFont val="Trebuchet MS"/>
        <family val="2"/>
        <charset val="238"/>
      </rPr>
      <t xml:space="preserve">                                                                                                                   S</t>
    </r>
    <r>
      <rPr>
        <sz val="7"/>
        <color rgb="FF000000"/>
        <rFont val="Trebuchet MS"/>
        <family val="2"/>
        <charset val="238"/>
      </rPr>
      <t xml:space="preserve">tůl s rozměry š50 x h70 x v90 z jackelové konstrukce 40x20mm s komaxitovou úpravou na rektifikačních nožičkách. Krytování rozvodů médií z laminované dřevotřísky s olepenými hranami ABS. Krytovací desky jsou vloženy a chráněny kovovou konstrukcí se všech čtyř stran. Dvířka vložené do kovové konstrukce. Stůl připevněn k podlaze. Pracovní deska upravena pro usazení dřezu a armatur. Pracovní deska kompakt rezistant tl. 20mm. </t>
    </r>
    <r>
      <rPr>
        <sz val="8"/>
        <color rgb="FF000000"/>
        <rFont val="Trebuchet MS"/>
        <family val="2"/>
        <charset val="238"/>
      </rPr>
      <t xml:space="preserve">
</t>
    </r>
  </si>
  <si>
    <t>Elektropanel pro učitele v kovovém provedení - 1xSS, 1xST, 2x230V</t>
  </si>
  <si>
    <r>
      <t xml:space="preserve">Žákovské pracoviště, média pod pracovní deskou, sloupek pro média, trojmístné, 180/60                                                                       </t>
    </r>
    <r>
      <rPr>
        <sz val="7"/>
        <color rgb="FF000000"/>
        <rFont val="Trebuchet MS"/>
        <family val="2"/>
        <charset val="238"/>
      </rPr>
      <t>Žákovský laboratorní přírodovědný stůl s rozměry š180 x h60 x v76 z jackelové konstrukce 40x20mm s komaxitovou úpravou. Krytování rozvodů médií pro přívod z laminovaného sloupku s olepenými hranami ABS, krytování rozvodů pod pracovní deskou z laminované dřevotřísky s olepenými hranami ABS. Zadní deska je vložena a chráněna kovovou konstrukcí se všech čtyř stran, zadní deska plná. Pracovní deska postforming tl. 38mm. V desce výklopná dvířka držící v jakékoli poloze, uzamykatelná z postformingu, pod ní prostor na média. Rozvody kryty tunely z laminované dřevotřísky.</t>
    </r>
  </si>
  <si>
    <t>Elektropanel pro žáky v kovovém provedení - 2xSS, 2xST</t>
  </si>
  <si>
    <t>Elektrozámek pro laboratorní stoly</t>
  </si>
  <si>
    <t>Demontáž stávajícího vybavení v učebně, včetně likvidace</t>
  </si>
  <si>
    <t>30 ks</t>
  </si>
  <si>
    <r>
      <t xml:space="preserve">Židle školní žákovská stohovatelná - plochoovál                                                                                       </t>
    </r>
    <r>
      <rPr>
        <sz val="7"/>
        <color rgb="FF000000"/>
        <rFont val="Trebuchet MS"/>
        <family val="2"/>
        <charset val="238"/>
      </rPr>
      <t>Kovová konstrukce z odlehčeného plochooválného profilu 38 x 20 mm, lakovaná práškovými barvami (komaxit), nohy stolu jsou ukončeny plastovými koncovkami, které tlumí hluk a nepoškozují podlahu. Sedák s krempou a opěrka jsou vyrobené ze 7-vrstvé celobukové prostorově tvarované překližky, povrchově upravené kvalitními polyuretanovými laky. Sedáky a opěrky jsou přinýtované ke konstrukci ocelovými nýty průměru 5 mm. Židle jsou stohovatelné.</t>
    </r>
    <r>
      <rPr>
        <b/>
        <sz val="8"/>
        <color rgb="FF000000"/>
        <rFont val="Trebuchet MS"/>
        <family val="2"/>
        <charset val="238"/>
      </rPr>
      <t xml:space="preserve">
</t>
    </r>
  </si>
  <si>
    <r>
      <t xml:space="preserve">Židle učitelská čalouněná - plochoovál                                                                                              </t>
    </r>
    <r>
      <rPr>
        <b/>
        <sz val="7"/>
        <color rgb="FF000000"/>
        <rFont val="Trebuchet MS"/>
        <family val="2"/>
        <charset val="238"/>
      </rPr>
      <t xml:space="preserve">    </t>
    </r>
    <r>
      <rPr>
        <sz val="7"/>
        <color rgb="FF000000"/>
        <rFont val="Trebuchet MS"/>
        <family val="2"/>
        <charset val="238"/>
      </rPr>
      <t>Kovová konstrukce z odlehčeného plochooválného profilu 38 x 20 mm, lakovaná práškovými barvami (komaxit) - nohy stolu jsou  ukončeny plastovými koncovkami, které tlumí hluk a nepoškozují podlahu.  Sedák a opěrka jsou vyrobené ze 7-vrstvé celobukové tvarované překližky,  čalouněné otěruvzdornou šedou látkou. Sedák a opěrák je přišroubovaný ke konstrukci metrickými  šrouby M6. Židle jsou stohovatelné.</t>
    </r>
    <r>
      <rPr>
        <b/>
        <sz val="7"/>
        <color rgb="FF000000"/>
        <rFont val="Trebuchet MS"/>
        <family val="2"/>
        <charset val="238"/>
      </rPr>
      <t xml:space="preserve">
                                       </t>
    </r>
  </si>
  <si>
    <t xml:space="preserve">Práce ve stáv. rozvodnici, doplnění, vyhledání </t>
  </si>
  <si>
    <t>Montážní a demontážní práce elektroinstalace</t>
  </si>
  <si>
    <t>Stupínky - nový záklop stupínku včetně rozšíření k oknu z dřevotřískových desek a podpěrné konstrukci</t>
  </si>
  <si>
    <t>"učebna fyzika - ztratné"</t>
  </si>
  <si>
    <t>Vyrovnání nášlapných ploch</t>
  </si>
  <si>
    <r>
      <rPr>
        <b/>
        <sz val="8"/>
        <color rgb="FF000000"/>
        <rFont val="Trebuchet MS"/>
        <family val="2"/>
        <charset val="238"/>
      </rPr>
      <t>Demonstrační učitelské pracoviště, média pod pracovní deskou - 1ks</t>
    </r>
    <r>
      <rPr>
        <sz val="8"/>
        <color rgb="FF000000"/>
        <rFont val="Trebuchet MS"/>
        <family val="2"/>
        <charset val="238"/>
      </rPr>
      <t xml:space="preserve">                                                                             </t>
    </r>
    <r>
      <rPr>
        <sz val="7"/>
        <color rgb="FF000000"/>
        <rFont val="Trebuchet MS"/>
        <family val="2"/>
        <charset val="238"/>
      </rPr>
      <t>Demonstrační učitelský stůl s rozměry š200 x h70 x v90 z jackelové konstrukce 40x20mm s komaxitovou úpravou na rektifikačních nožičkách. Dvojitá záda, krytování rozvodů médií z laminované dřevotřísky s olepenými hranami ABS. Krytovací desky jsou vloženy a chráněny kovovou konstrukcí se všech čtyř stran. Prostor pro mediové prvky pod výklopnou a zásuvnou pracovní deskou.  Stůl připevněn k podlaze. Pracovní deska kompakt rezistant tl. 20mm. Do obálky vložit vzorek pracovní desky kompakt rezistant v tloušťce 20mm v rozměru mininálně 150x150 mm.</t>
    </r>
    <r>
      <rPr>
        <sz val="8"/>
        <color rgb="FF000000"/>
        <rFont val="Trebuchet MS"/>
        <family val="2"/>
        <charset val="238"/>
      </rPr>
      <t xml:space="preserve">
</t>
    </r>
  </si>
  <si>
    <r>
      <t xml:space="preserve">Skříňka do učitelského stolu pro školní zdroj   - 1ks                                                                           </t>
    </r>
    <r>
      <rPr>
        <sz val="7"/>
        <color rgb="FF000000"/>
        <rFont val="Trebuchet MS"/>
        <family val="2"/>
        <charset val="238"/>
      </rPr>
      <t xml:space="preserve">       Korpus z laminované dřevotřísky s uzamykatelnou zásuvkou pro školní zdroj s plynulou regulací 0-24V a prostorem na pomůcky s uzamykatelnými dvířky. Korpus z laminované dřevotřísky tl. 18mm, olepený 0,5mm ABS hranou, dvířka olepeny 2mm ABS hranou. Vrtáno průběžně s jednou stavitelnou policí. Dvířka v UNI barvě.
</t>
    </r>
  </si>
  <si>
    <r>
      <rPr>
        <b/>
        <sz val="8"/>
        <rFont val="Trebuchet MS"/>
        <family val="2"/>
        <charset val="238"/>
      </rPr>
      <t xml:space="preserve">Skříňka do učitelského stolu se zásuvkou a dvířky  - 2ks             </t>
    </r>
    <r>
      <rPr>
        <sz val="8"/>
        <color rgb="FF7F7F7F"/>
        <rFont val="Trebuchet MS"/>
        <family val="2"/>
        <charset val="238"/>
      </rPr>
      <t xml:space="preserve">                                                            </t>
    </r>
    <r>
      <rPr>
        <sz val="7"/>
        <rFont val="Trebuchet MS"/>
        <family val="2"/>
        <charset val="238"/>
      </rPr>
      <t>Korpus z laminované dřevotřísky s uzamykatelnou zásuvkou a prostorem na  pomůcky s uzamykatelnými dvířky.  Korpus z laminované dřevotřísky tl. 18mm, olepený 0,5mm ABS hranou, dvířka olepeny 2mm ABS hranou. Vrtáno průběžně s jednou stavitelnou policí. Skříňky vyplní prostor pod stolem. Dvířka v UNI barvě.</t>
    </r>
    <r>
      <rPr>
        <sz val="8"/>
        <color rgb="FF7F7F7F"/>
        <rFont val="Trebuchet MS"/>
        <family val="2"/>
        <charset val="238"/>
      </rPr>
      <t xml:space="preserve">
</t>
    </r>
  </si>
  <si>
    <r>
      <t xml:space="preserve">Skříň vysoká plná dvířka s 20-ti policemi                                                                                                    </t>
    </r>
    <r>
      <rPr>
        <sz val="7"/>
        <color rgb="FF000000"/>
        <rFont val="Trebuchet MS"/>
        <family val="2"/>
        <charset val="238"/>
      </rPr>
      <t>Rozměry š80 x h60 x v200cm. Korpus z laminované dřevotřísky tl. 18mm olepený hranou ABS 0,5mm, uzamykatelná dvířka z laminované dřevotřísky plná ohraněná hranou ABS 2,0mm. Záda bílý sololak, s dvaceti policemi. Devatenáct polic libovolně přestavitelné, skříň vrtána průběžně po celé výšce. Dvířka v UNI barvě.</t>
    </r>
    <r>
      <rPr>
        <b/>
        <sz val="8"/>
        <color rgb="FF000000"/>
        <rFont val="Trebuchet MS"/>
        <family val="2"/>
        <charset val="238"/>
      </rPr>
      <t xml:space="preserve">
</t>
    </r>
  </si>
  <si>
    <r>
      <t xml:space="preserve">Skříň vysoká plná dvířka                                                                                                                              </t>
    </r>
    <r>
      <rPr>
        <sz val="7"/>
        <color rgb="FF000000"/>
        <rFont val="Trebuchet MS"/>
        <family val="2"/>
        <charset val="238"/>
      </rPr>
      <t>Rozměry š80 x h60 x v200cm. Korpus z laminované dřevotřísky tl. 18mm olepený hranou ABS 0,5mm, uzamykatelná dvířka z laminované dřevotřísky plná ohraněná hranou ABS 2,0mm. Záda bílý sololak, s pěti policemi. Čtyři police libovolně přestavitelné, skříň vrtána průběžně po celé výšce. Dvířka v UNI barvě.</t>
    </r>
    <r>
      <rPr>
        <b/>
        <sz val="8"/>
        <color rgb="FF000000"/>
        <rFont val="Trebuchet MS"/>
        <family val="2"/>
        <charset val="238"/>
      </rPr>
      <t xml:space="preserve">
</t>
    </r>
  </si>
  <si>
    <r>
      <t xml:space="preserve">Skříň střední plná dvířka                                                                                                                              </t>
    </r>
    <r>
      <rPr>
        <sz val="7"/>
        <color rgb="FF000000"/>
        <rFont val="Trebuchet MS"/>
        <family val="2"/>
        <charset val="238"/>
      </rPr>
      <t>Rozměry š80 x h60 x v90cm. Korpus z laminované dřevotřísky tl. 18mm olepený hranou ABS 0,5mm, uzamykatelná dvířka z laminované dřevotřísky plná ohraněná hranou ABS 2,0mm. Záda bílý sololak, s dvěmi policemi libovolně přestavitelné, skříň vrtána průběžně po celé výšce. Dvířka v UNI barvě.</t>
    </r>
    <r>
      <rPr>
        <b/>
        <sz val="8"/>
        <color rgb="FF000000"/>
        <rFont val="Trebuchet MS"/>
        <family val="2"/>
        <charset val="238"/>
      </rPr>
      <t xml:space="preserve">
</t>
    </r>
  </si>
  <si>
    <r>
      <t xml:space="preserve">Závěsná skříňka se skly v rámečku                                                                                                     </t>
    </r>
    <r>
      <rPr>
        <sz val="7"/>
        <color rgb="FF000000"/>
        <rFont val="Trebuchet MS"/>
        <family val="2"/>
        <charset val="238"/>
      </rPr>
      <t>Rozměry š80 x h40 x v60cm. Korpus z laminované dřevotřísky tl. 18mm olepený hranou ABS 0,5mm, uzamykatelná dvířka sklo v rámečku z laminované dřevotřísky  ohraněná hranou ABS 2,0mm. Záda bílý sololak, se dvěmi policemi. Dvě police libovolně přestavitelné, skříň vrtána průběžně po celé výšce. Dvířka v UNI barvě.</t>
    </r>
    <r>
      <rPr>
        <b/>
        <sz val="8"/>
        <color rgb="FF000000"/>
        <rFont val="Trebuchet MS"/>
        <family val="2"/>
        <charset val="238"/>
      </rPr>
      <t xml:space="preserve">
</t>
    </r>
  </si>
  <si>
    <r>
      <t xml:space="preserve">Učitelská katedra s přípravou pro výsuvnou klávesnici a skříňku na PC - 1ks                                                             </t>
    </r>
    <r>
      <rPr>
        <sz val="7"/>
        <color rgb="FF000000"/>
        <rFont val="Trebuchet MS"/>
        <family val="2"/>
        <charset val="238"/>
      </rPr>
      <t xml:space="preserve">Učitelský stůl pro psaní s rozměry š100 x h70 x v76, s přípravou pro skříňku na PC tower a pro výsuv na klávesnici a myš. Jackelová konstrukce 40x20mm s komaxitovou úpravou. Kovové bočnice ve tvaru písmene "C" se dvěma stojnama. Rektifikační nožičky. Zadní deska a krytování z laminované dřevotřísky s olepenými hranami ABS. Krytovací desky jsou vloženy a chráněny kovovou konstrukcí se všech čtyř stran. Pracovní deska kompakt rezistant tl. 20mm </t>
    </r>
  </si>
  <si>
    <r>
      <t xml:space="preserve">Skříňka pro PC tower uzamykatelná  - 1ks                                                                                                         </t>
    </r>
    <r>
      <rPr>
        <sz val="7"/>
        <color rgb="FF000000"/>
        <rFont val="Trebuchet MS"/>
        <family val="2"/>
        <charset val="238"/>
      </rPr>
      <t>Skříňka rozměr š24xh50xv65 namontovaná v učitelském počítačovém stolu, určená pro PC tower. Krytování z laminované dřevotřísky olepené ABS hranou   0,5mm, dvířka jsou uzamykatelná, otevírání 90° olepeny hranou ABS 2,0mm. Dvířka v UNI barvě.</t>
    </r>
    <r>
      <rPr>
        <b/>
        <sz val="8"/>
        <color rgb="FF000000"/>
        <rFont val="Trebuchet MS"/>
        <family val="2"/>
        <charset val="238"/>
      </rPr>
      <t xml:space="preserve">
</t>
    </r>
  </si>
  <si>
    <r>
      <t xml:space="preserve">Výsuv pro klávesnice - 1ks                                                                                                           </t>
    </r>
    <r>
      <rPr>
        <sz val="7"/>
        <color rgb="FF000000"/>
        <rFont val="Trebuchet MS"/>
        <family val="2"/>
        <charset val="238"/>
      </rPr>
      <t xml:space="preserve">  Výsuv pro klávesnici a myš montovaný do učitelského stolu. Rozměr výsuvu je šíře 70cm, hloubka 35cm. Korpus z laminované dřevotřísky ohraněný hranou ABS 0,5mm, čelní hrana hranou ABS 2,0mm.</t>
    </r>
  </si>
  <si>
    <t>Základní škola a mateřská škola, Jičín, 17. listopadu 109</t>
  </si>
  <si>
    <t>Stavba:  Základní škola a mateřská škola,  Jičín, 17. listopadu 109</t>
  </si>
</sst>
</file>

<file path=xl/styles.xml><?xml version="1.0" encoding="utf-8"?>
<styleSheet xmlns="http://schemas.openxmlformats.org/spreadsheetml/2006/main">
  <numFmts count="5">
    <numFmt numFmtId="6" formatCode="#,##0\ &quot;Kč&quot;;[Red]\-#,##0\ &quot;Kč&quot;"/>
    <numFmt numFmtId="164" formatCode="#,##0\ &quot;Kč&quot;"/>
    <numFmt numFmtId="165" formatCode="#,##0.000;\-#,##0.000"/>
    <numFmt numFmtId="166" formatCode="#,##0.00;\-#,##0.00"/>
    <numFmt numFmtId="167" formatCode="#,##0.00_ ;\-#,##0.00\ "/>
  </numFmts>
  <fonts count="45">
    <font>
      <sz val="11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</font>
    <font>
      <sz val="10"/>
      <color rgb="FF000000"/>
      <name val="Trebuchet MS"/>
      <family val="2"/>
      <charset val="238"/>
    </font>
    <font>
      <sz val="8"/>
      <color rgb="FF000000"/>
      <name val="Trebuchet MS"/>
      <family val="2"/>
      <charset val="238"/>
    </font>
    <font>
      <sz val="8"/>
      <color rgb="FF7F7F7F"/>
      <name val="Trebuchet MS"/>
      <family val="2"/>
      <charset val="238"/>
    </font>
    <font>
      <b/>
      <sz val="8"/>
      <color rgb="FF000000"/>
      <name val="Trebuchet MS"/>
      <family val="2"/>
      <charset val="238"/>
    </font>
    <font>
      <sz val="7"/>
      <color rgb="FF000000"/>
      <name val="Trebuchet MS"/>
      <family val="2"/>
      <charset val="238"/>
    </font>
    <font>
      <b/>
      <sz val="7"/>
      <color rgb="FF000000"/>
      <name val="Trebuchet MS"/>
      <family val="2"/>
      <charset val="238"/>
    </font>
    <font>
      <sz val="12"/>
      <color rgb="FF800000"/>
      <name val="Trebuchet MS"/>
      <family val="2"/>
      <charset val="238"/>
    </font>
    <font>
      <b/>
      <sz val="8"/>
      <name val="Trebuchet MS"/>
      <family val="2"/>
      <charset val="238"/>
    </font>
    <font>
      <sz val="7"/>
      <name val="Trebuchet MS"/>
      <family val="2"/>
      <charset val="238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Trebuchet MS"/>
      <family val="2"/>
      <charset val="238"/>
    </font>
    <font>
      <b/>
      <sz val="11"/>
      <color rgb="FFC00000"/>
      <name val="Calibri"/>
      <family val="2"/>
      <charset val="238"/>
      <scheme val="minor"/>
    </font>
    <font>
      <sz val="11"/>
      <color rgb="FF000000"/>
      <name val="Trebuchet MS"/>
      <family val="2"/>
      <charset val="238"/>
    </font>
    <font>
      <b/>
      <sz val="14"/>
      <color indexed="10"/>
      <name val="Arial CE"/>
      <charset val="238"/>
    </font>
    <font>
      <sz val="7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7"/>
      <name val="MS Sans Serif"/>
      <family val="2"/>
      <charset val="238"/>
    </font>
    <font>
      <sz val="8"/>
      <color indexed="20"/>
      <name val="Arial CE"/>
      <charset val="238"/>
    </font>
    <font>
      <sz val="8"/>
      <color indexed="63"/>
      <name val="Arial CE"/>
      <charset val="238"/>
    </font>
    <font>
      <sz val="8"/>
      <color indexed="10"/>
      <name val="Arial CE"/>
      <charset val="238"/>
    </font>
    <font>
      <sz val="8"/>
      <color rgb="FFFF0000"/>
      <name val="Arial CE"/>
      <charset val="238"/>
    </font>
    <font>
      <sz val="8"/>
      <name val="Arial"/>
      <family val="2"/>
      <charset val="238"/>
    </font>
    <font>
      <i/>
      <sz val="8"/>
      <color indexed="12"/>
      <name val="Arial CE"/>
      <charset val="238"/>
    </font>
    <font>
      <i/>
      <sz val="8"/>
      <color theme="3"/>
      <name val="Arial CE"/>
      <charset val="238"/>
    </font>
    <font>
      <sz val="8"/>
      <name val="MS Sans Serif"/>
      <family val="2"/>
      <charset val="238"/>
    </font>
    <font>
      <b/>
      <u/>
      <sz val="8"/>
      <color indexed="10"/>
      <name val="Arial CE"/>
      <charset val="238"/>
    </font>
    <font>
      <sz val="10"/>
      <name val="Arial CE"/>
    </font>
    <font>
      <b/>
      <u/>
      <sz val="12"/>
      <name val="Arial CE"/>
      <family val="2"/>
      <charset val="238"/>
    </font>
    <font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</font>
    <font>
      <b/>
      <sz val="11"/>
      <name val="Arial CE"/>
      <charset val="238"/>
    </font>
    <font>
      <b/>
      <sz val="12"/>
      <name val="Arial CE"/>
      <charset val="238"/>
    </font>
    <font>
      <i/>
      <sz val="8"/>
      <name val="Arial CE"/>
      <family val="2"/>
      <charset val="238"/>
    </font>
    <font>
      <i/>
      <sz val="9"/>
      <name val="Arial CE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29" fillId="0" borderId="0"/>
  </cellStyleXfs>
  <cellXfs count="3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6" fontId="2" fillId="0" borderId="0" xfId="0" applyNumberFormat="1" applyFont="1" applyAlignment="1">
      <alignment vertical="center" wrapText="1"/>
    </xf>
    <xf numFmtId="9" fontId="2" fillId="0" borderId="0" xfId="0" applyNumberFormat="1" applyFont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8" fillId="0" borderId="3" xfId="0" applyFont="1" applyBorder="1"/>
    <xf numFmtId="0" fontId="5" fillId="0" borderId="6" xfId="0" applyFont="1" applyBorder="1" applyAlignment="1">
      <alignment vertical="center" wrapText="1"/>
    </xf>
    <xf numFmtId="0" fontId="0" fillId="0" borderId="11" xfId="0" applyBorder="1" applyAlignment="1">
      <alignment horizontal="center"/>
    </xf>
    <xf numFmtId="0" fontId="8" fillId="0" borderId="1" xfId="0" applyFont="1" applyBorder="1"/>
    <xf numFmtId="0" fontId="0" fillId="0" borderId="0" xfId="0" applyAlignment="1">
      <alignment horizontal="left"/>
    </xf>
    <xf numFmtId="0" fontId="0" fillId="0" borderId="12" xfId="0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0" fillId="0" borderId="16" xfId="0" applyBorder="1" applyAlignment="1">
      <alignment horizontal="center"/>
    </xf>
    <xf numFmtId="0" fontId="5" fillId="0" borderId="9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0" fillId="0" borderId="21" xfId="0" applyBorder="1"/>
    <xf numFmtId="0" fontId="0" fillId="0" borderId="23" xfId="0" applyBorder="1"/>
    <xf numFmtId="0" fontId="0" fillId="0" borderId="0" xfId="0" applyBorder="1"/>
    <xf numFmtId="0" fontId="5" fillId="0" borderId="1" xfId="0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13" xfId="0" applyBorder="1" applyAlignment="1">
      <alignment horizontal="center" vertical="center"/>
    </xf>
    <xf numFmtId="164" fontId="0" fillId="0" borderId="2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5" xfId="0" applyFont="1" applyBorder="1" applyAlignment="1">
      <alignment horizontal="left" vertical="top" wrapText="1"/>
    </xf>
    <xf numFmtId="0" fontId="5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3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top" wrapText="1"/>
    </xf>
    <xf numFmtId="0" fontId="2" fillId="0" borderId="8" xfId="0" applyFont="1" applyBorder="1"/>
    <xf numFmtId="0" fontId="0" fillId="0" borderId="13" xfId="0" applyBorder="1" applyAlignment="1">
      <alignment horizontal="center"/>
    </xf>
    <xf numFmtId="0" fontId="3" fillId="0" borderId="12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5" fillId="0" borderId="10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33" xfId="0" applyBorder="1" applyAlignment="1">
      <alignment horizontal="center"/>
    </xf>
    <xf numFmtId="164" fontId="0" fillId="0" borderId="36" xfId="0" applyNumberFormat="1" applyFont="1" applyBorder="1" applyAlignment="1">
      <alignment horizontal="center" vertical="center"/>
    </xf>
    <xf numFmtId="164" fontId="0" fillId="0" borderId="35" xfId="0" applyNumberFormat="1" applyFont="1" applyBorder="1" applyAlignment="1">
      <alignment horizontal="center" vertical="center"/>
    </xf>
    <xf numFmtId="164" fontId="0" fillId="0" borderId="37" xfId="0" applyNumberFormat="1" applyFont="1" applyBorder="1" applyAlignment="1">
      <alignment horizontal="center" vertical="center"/>
    </xf>
    <xf numFmtId="164" fontId="0" fillId="0" borderId="38" xfId="0" applyNumberFormat="1" applyFont="1" applyBorder="1" applyAlignment="1">
      <alignment horizontal="center" vertical="center"/>
    </xf>
    <xf numFmtId="164" fontId="0" fillId="0" borderId="39" xfId="0" applyNumberFormat="1" applyFont="1" applyBorder="1" applyAlignment="1">
      <alignment horizontal="center" vertical="center"/>
    </xf>
    <xf numFmtId="164" fontId="0" fillId="0" borderId="33" xfId="0" applyNumberFormat="1" applyFont="1" applyBorder="1" applyAlignment="1">
      <alignment horizontal="center" vertical="center"/>
    </xf>
    <xf numFmtId="164" fontId="0" fillId="0" borderId="40" xfId="0" applyNumberFormat="1" applyFont="1" applyBorder="1" applyAlignment="1">
      <alignment horizontal="center" vertical="center"/>
    </xf>
    <xf numFmtId="164" fontId="0" fillId="0" borderId="41" xfId="0" applyNumberFormat="1" applyFont="1" applyBorder="1" applyAlignment="1">
      <alignment horizontal="center" vertical="center"/>
    </xf>
    <xf numFmtId="0" fontId="0" fillId="0" borderId="31" xfId="0" applyBorder="1"/>
    <xf numFmtId="164" fontId="0" fillId="0" borderId="31" xfId="0" applyNumberFormat="1" applyBorder="1"/>
    <xf numFmtId="0" fontId="0" fillId="0" borderId="42" xfId="0" applyBorder="1"/>
    <xf numFmtId="0" fontId="0" fillId="0" borderId="29" xfId="0" applyBorder="1"/>
    <xf numFmtId="0" fontId="0" fillId="0" borderId="26" xfId="0" applyBorder="1"/>
    <xf numFmtId="164" fontId="0" fillId="0" borderId="42" xfId="0" applyNumberFormat="1" applyBorder="1"/>
    <xf numFmtId="164" fontId="0" fillId="0" borderId="29" xfId="0" applyNumberFormat="1" applyBorder="1"/>
    <xf numFmtId="0" fontId="0" fillId="0" borderId="4" xfId="0" applyBorder="1"/>
    <xf numFmtId="0" fontId="0" fillId="0" borderId="2" xfId="0" applyBorder="1"/>
    <xf numFmtId="164" fontId="0" fillId="0" borderId="3" xfId="0" applyNumberFormat="1" applyFont="1" applyBorder="1"/>
    <xf numFmtId="0" fontId="5" fillId="0" borderId="2" xfId="0" applyFont="1" applyFill="1" applyBorder="1" applyAlignment="1">
      <alignment horizontal="right" vertical="center" wrapText="1"/>
    </xf>
    <xf numFmtId="0" fontId="12" fillId="0" borderId="28" xfId="0" applyFont="1" applyFill="1" applyBorder="1" applyAlignment="1">
      <alignment horizontal="right" vertical="center" wrapText="1"/>
    </xf>
    <xf numFmtId="164" fontId="0" fillId="0" borderId="22" xfId="0" applyNumberFormat="1" applyFont="1" applyBorder="1"/>
    <xf numFmtId="0" fontId="11" fillId="0" borderId="2" xfId="0" applyFont="1" applyBorder="1"/>
    <xf numFmtId="164" fontId="13" fillId="0" borderId="3" xfId="0" applyNumberFormat="1" applyFont="1" applyBorder="1"/>
    <xf numFmtId="0" fontId="15" fillId="2" borderId="0" xfId="0" applyFont="1" applyFill="1" applyAlignment="1" applyProtection="1">
      <alignment horizontal="left"/>
    </xf>
    <xf numFmtId="0" fontId="16" fillId="2" borderId="0" xfId="0" applyFont="1" applyFill="1" applyAlignment="1" applyProtection="1">
      <alignment horizontal="left"/>
    </xf>
    <xf numFmtId="0" fontId="0" fillId="2" borderId="0" xfId="0" applyFont="1" applyFill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17" fillId="2" borderId="0" xfId="0" applyFont="1" applyFill="1" applyAlignment="1" applyProtection="1">
      <alignment horizontal="left"/>
    </xf>
    <xf numFmtId="0" fontId="18" fillId="2" borderId="0" xfId="0" applyFont="1" applyFill="1" applyAlignment="1" applyProtection="1">
      <alignment horizontal="left"/>
    </xf>
    <xf numFmtId="0" fontId="18" fillId="2" borderId="0" xfId="0" applyFont="1" applyFill="1" applyAlignment="1" applyProtection="1">
      <alignment horizontal="right" vertical="center"/>
    </xf>
    <xf numFmtId="0" fontId="18" fillId="3" borderId="43" xfId="0" applyFont="1" applyFill="1" applyBorder="1" applyAlignment="1" applyProtection="1">
      <alignment horizontal="center" vertical="center" wrapText="1"/>
    </xf>
    <xf numFmtId="0" fontId="19" fillId="3" borderId="4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 wrapText="1"/>
      <protection locked="0"/>
    </xf>
    <xf numFmtId="165" fontId="17" fillId="0" borderId="0" xfId="0" applyNumberFormat="1" applyFont="1" applyAlignment="1" applyProtection="1">
      <alignment horizontal="right"/>
      <protection locked="0"/>
    </xf>
    <xf numFmtId="166" fontId="17" fillId="0" borderId="0" xfId="0" applyNumberFormat="1" applyFont="1" applyAlignment="1" applyProtection="1">
      <alignment horizontal="right"/>
      <protection locked="0"/>
    </xf>
    <xf numFmtId="0" fontId="20" fillId="0" borderId="44" xfId="0" applyFont="1" applyBorder="1" applyAlignment="1" applyProtection="1">
      <alignment horizontal="left" wrapText="1"/>
      <protection locked="0"/>
    </xf>
    <xf numFmtId="0" fontId="20" fillId="0" borderId="45" xfId="0" applyFont="1" applyBorder="1" applyAlignment="1" applyProtection="1">
      <alignment horizontal="center" vertical="center" wrapText="1"/>
      <protection locked="0"/>
    </xf>
    <xf numFmtId="165" fontId="20" fillId="0" borderId="45" xfId="0" applyNumberFormat="1" applyFont="1" applyBorder="1" applyAlignment="1" applyProtection="1">
      <alignment horizontal="right"/>
      <protection locked="0"/>
    </xf>
    <xf numFmtId="166" fontId="20" fillId="0" borderId="45" xfId="0" applyNumberFormat="1" applyFont="1" applyBorder="1" applyAlignment="1" applyProtection="1">
      <alignment horizontal="right"/>
      <protection locked="0"/>
    </xf>
    <xf numFmtId="166" fontId="18" fillId="0" borderId="46" xfId="0" applyNumberFormat="1" applyFont="1" applyBorder="1" applyAlignment="1" applyProtection="1">
      <alignment horizontal="right"/>
      <protection locked="0"/>
    </xf>
    <xf numFmtId="0" fontId="21" fillId="0" borderId="16" xfId="0" applyFont="1" applyBorder="1" applyAlignment="1" applyProtection="1">
      <alignment horizontal="left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165" fontId="21" fillId="0" borderId="5" xfId="0" applyNumberFormat="1" applyFont="1" applyBorder="1" applyAlignment="1" applyProtection="1">
      <alignment horizontal="right"/>
      <protection locked="0"/>
    </xf>
    <xf numFmtId="166" fontId="21" fillId="0" borderId="5" xfId="0" applyNumberFormat="1" applyFont="1" applyBorder="1" applyAlignment="1" applyProtection="1">
      <alignment horizontal="right"/>
      <protection locked="0"/>
    </xf>
    <xf numFmtId="166" fontId="18" fillId="0" borderId="47" xfId="0" applyNumberFormat="1" applyFont="1" applyBorder="1" applyAlignment="1" applyProtection="1">
      <alignment horizontal="right"/>
      <protection locked="0"/>
    </xf>
    <xf numFmtId="0" fontId="20" fillId="0" borderId="16" xfId="0" applyFont="1" applyBorder="1" applyAlignment="1" applyProtection="1">
      <alignment horizontal="left" wrapText="1"/>
      <protection locked="0"/>
    </xf>
    <xf numFmtId="0" fontId="21" fillId="0" borderId="48" xfId="0" applyFont="1" applyBorder="1" applyAlignment="1" applyProtection="1">
      <alignment horizontal="left" wrapText="1"/>
      <protection locked="0"/>
    </xf>
    <xf numFmtId="0" fontId="21" fillId="0" borderId="49" xfId="0" applyFont="1" applyBorder="1" applyAlignment="1" applyProtection="1">
      <alignment horizontal="center" vertical="center" wrapText="1"/>
      <protection locked="0"/>
    </xf>
    <xf numFmtId="165" fontId="21" fillId="0" borderId="49" xfId="0" applyNumberFormat="1" applyFont="1" applyBorder="1" applyAlignment="1" applyProtection="1">
      <alignment horizontal="right"/>
      <protection locked="0"/>
    </xf>
    <xf numFmtId="166" fontId="21" fillId="0" borderId="49" xfId="0" applyNumberFormat="1" applyFont="1" applyBorder="1" applyAlignment="1" applyProtection="1">
      <alignment horizontal="right"/>
      <protection locked="0"/>
    </xf>
    <xf numFmtId="166" fontId="18" fillId="0" borderId="50" xfId="0" applyNumberFormat="1" applyFont="1" applyBorder="1" applyAlignment="1" applyProtection="1">
      <alignment horizontal="right"/>
      <protection locked="0"/>
    </xf>
    <xf numFmtId="0" fontId="22" fillId="0" borderId="51" xfId="0" applyFont="1" applyBorder="1" applyAlignment="1" applyProtection="1">
      <alignment horizontal="left" wrapText="1"/>
      <protection locked="0"/>
    </xf>
    <xf numFmtId="0" fontId="22" fillId="0" borderId="52" xfId="0" applyFont="1" applyBorder="1" applyAlignment="1" applyProtection="1">
      <alignment horizontal="center" vertical="center" wrapText="1"/>
      <protection locked="0"/>
    </xf>
    <xf numFmtId="165" fontId="22" fillId="0" borderId="52" xfId="0" applyNumberFormat="1" applyFont="1" applyBorder="1" applyAlignment="1" applyProtection="1">
      <alignment horizontal="right"/>
      <protection locked="0"/>
    </xf>
    <xf numFmtId="166" fontId="22" fillId="0" borderId="52" xfId="0" applyNumberFormat="1" applyFont="1" applyBorder="1" applyAlignment="1" applyProtection="1">
      <alignment horizontal="right"/>
      <protection locked="0"/>
    </xf>
    <xf numFmtId="166" fontId="23" fillId="0" borderId="53" xfId="0" applyNumberFormat="1" applyFont="1" applyBorder="1" applyAlignment="1" applyProtection="1">
      <alignment horizontal="right"/>
      <protection locked="0"/>
    </xf>
    <xf numFmtId="0" fontId="18" fillId="0" borderId="44" xfId="0" applyFont="1" applyBorder="1" applyAlignment="1" applyProtection="1">
      <alignment horizontal="left" wrapText="1"/>
      <protection locked="0"/>
    </xf>
    <xf numFmtId="0" fontId="18" fillId="0" borderId="45" xfId="0" applyFont="1" applyBorder="1" applyAlignment="1" applyProtection="1">
      <alignment horizontal="center" vertical="center" wrapText="1"/>
      <protection locked="0"/>
    </xf>
    <xf numFmtId="165" fontId="18" fillId="0" borderId="45" xfId="0" applyNumberFormat="1" applyFont="1" applyBorder="1" applyAlignment="1" applyProtection="1">
      <alignment horizontal="right"/>
      <protection locked="0"/>
    </xf>
    <xf numFmtId="166" fontId="18" fillId="0" borderId="45" xfId="0" applyNumberFormat="1" applyFont="1" applyBorder="1" applyAlignment="1" applyProtection="1">
      <alignment horizontal="right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165" fontId="20" fillId="0" borderId="5" xfId="0" applyNumberFormat="1" applyFont="1" applyBorder="1" applyAlignment="1" applyProtection="1">
      <alignment horizontal="right"/>
      <protection locked="0"/>
    </xf>
    <xf numFmtId="166" fontId="20" fillId="0" borderId="5" xfId="0" applyNumberFormat="1" applyFont="1" applyBorder="1" applyAlignment="1" applyProtection="1">
      <alignment horizontal="right"/>
      <protection locked="0"/>
    </xf>
    <xf numFmtId="0" fontId="24" fillId="0" borderId="16" xfId="0" applyFont="1" applyBorder="1" applyAlignment="1" applyProtection="1">
      <alignment horizontal="left" wrapText="1"/>
      <protection locked="0"/>
    </xf>
    <xf numFmtId="0" fontId="17" fillId="0" borderId="24" xfId="0" applyFont="1" applyBorder="1" applyAlignment="1" applyProtection="1">
      <alignment horizontal="left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165" fontId="17" fillId="0" borderId="0" xfId="0" applyNumberFormat="1" applyFont="1" applyBorder="1" applyAlignment="1" applyProtection="1">
      <alignment horizontal="right"/>
      <protection locked="0"/>
    </xf>
    <xf numFmtId="166" fontId="17" fillId="0" borderId="0" xfId="0" applyNumberFormat="1" applyFont="1" applyBorder="1" applyAlignment="1" applyProtection="1">
      <alignment horizontal="right"/>
      <protection locked="0"/>
    </xf>
    <xf numFmtId="166" fontId="18" fillId="0" borderId="53" xfId="0" applyNumberFormat="1" applyFont="1" applyBorder="1" applyAlignment="1" applyProtection="1">
      <alignment horizontal="right"/>
      <protection locked="0"/>
    </xf>
    <xf numFmtId="0" fontId="18" fillId="0" borderId="51" xfId="0" applyFont="1" applyBorder="1" applyAlignment="1" applyProtection="1">
      <alignment horizontal="left" wrapText="1"/>
      <protection locked="0"/>
    </xf>
    <xf numFmtId="0" fontId="18" fillId="0" borderId="52" xfId="0" applyFont="1" applyBorder="1" applyAlignment="1" applyProtection="1">
      <alignment horizontal="center" vertical="center" wrapText="1"/>
      <protection locked="0"/>
    </xf>
    <xf numFmtId="165" fontId="18" fillId="0" borderId="52" xfId="0" applyNumberFormat="1" applyFont="1" applyBorder="1" applyAlignment="1" applyProtection="1">
      <alignment horizontal="right"/>
      <protection locked="0"/>
    </xf>
    <xf numFmtId="166" fontId="18" fillId="0" borderId="52" xfId="0" applyNumberFormat="1" applyFont="1" applyBorder="1" applyAlignment="1" applyProtection="1">
      <alignment horizontal="right"/>
      <protection locked="0"/>
    </xf>
    <xf numFmtId="0" fontId="18" fillId="0" borderId="16" xfId="0" applyFont="1" applyBorder="1" applyAlignment="1" applyProtection="1">
      <alignment horizontal="left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165" fontId="18" fillId="0" borderId="45" xfId="0" applyNumberFormat="1" applyFont="1" applyFill="1" applyBorder="1" applyAlignment="1" applyProtection="1">
      <alignment horizontal="right"/>
      <protection locked="0"/>
    </xf>
    <xf numFmtId="165" fontId="22" fillId="0" borderId="52" xfId="0" applyNumberFormat="1" applyFont="1" applyFill="1" applyBorder="1" applyAlignment="1" applyProtection="1">
      <alignment horizontal="right"/>
      <protection locked="0"/>
    </xf>
    <xf numFmtId="166" fontId="18" fillId="0" borderId="45" xfId="0" applyNumberFormat="1" applyFont="1" applyFill="1" applyBorder="1" applyAlignment="1" applyProtection="1">
      <alignment horizontal="right"/>
      <protection locked="0"/>
    </xf>
    <xf numFmtId="166" fontId="22" fillId="0" borderId="52" xfId="0" applyNumberFormat="1" applyFont="1" applyFill="1" applyBorder="1" applyAlignment="1" applyProtection="1">
      <alignment horizontal="right"/>
      <protection locked="0"/>
    </xf>
    <xf numFmtId="165" fontId="18" fillId="0" borderId="52" xfId="0" applyNumberFormat="1" applyFont="1" applyFill="1" applyBorder="1" applyAlignment="1" applyProtection="1">
      <alignment horizontal="right"/>
      <protection locked="0"/>
    </xf>
    <xf numFmtId="0" fontId="20" fillId="0" borderId="57" xfId="0" applyFont="1" applyBorder="1" applyAlignment="1" applyProtection="1">
      <alignment horizontal="left" wrapText="1"/>
      <protection locked="0"/>
    </xf>
    <xf numFmtId="0" fontId="20" fillId="0" borderId="58" xfId="0" applyFont="1" applyBorder="1" applyAlignment="1" applyProtection="1">
      <alignment horizontal="center" vertical="center" wrapText="1"/>
      <protection locked="0"/>
    </xf>
    <xf numFmtId="165" fontId="20" fillId="0" borderId="58" xfId="0" applyNumberFormat="1" applyFont="1" applyBorder="1" applyAlignment="1" applyProtection="1">
      <alignment horizontal="right"/>
      <protection locked="0"/>
    </xf>
    <xf numFmtId="166" fontId="20" fillId="0" borderId="59" xfId="0" applyNumberFormat="1" applyFont="1" applyBorder="1" applyAlignment="1" applyProtection="1">
      <alignment horizontal="right"/>
      <protection locked="0"/>
    </xf>
    <xf numFmtId="0" fontId="18" fillId="0" borderId="60" xfId="0" applyFont="1" applyBorder="1" applyAlignment="1" applyProtection="1">
      <alignment horizontal="center" vertical="center" wrapText="1"/>
      <protection locked="0"/>
    </xf>
    <xf numFmtId="165" fontId="23" fillId="0" borderId="60" xfId="0" applyNumberFormat="1" applyFont="1" applyBorder="1" applyAlignment="1" applyProtection="1">
      <alignment horizontal="right"/>
      <protection locked="0"/>
    </xf>
    <xf numFmtId="166" fontId="23" fillId="0" borderId="60" xfId="0" applyNumberFormat="1" applyFont="1" applyFill="1" applyBorder="1" applyAlignment="1" applyProtection="1">
      <alignment horizontal="right"/>
      <protection locked="0"/>
    </xf>
    <xf numFmtId="166" fontId="23" fillId="0" borderId="61" xfId="0" applyNumberFormat="1" applyFont="1" applyBorder="1" applyAlignment="1" applyProtection="1">
      <alignment horizontal="right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165" fontId="21" fillId="0" borderId="6" xfId="0" applyNumberFormat="1" applyFont="1" applyBorder="1" applyAlignment="1" applyProtection="1">
      <alignment horizontal="right"/>
      <protection locked="0"/>
    </xf>
    <xf numFmtId="166" fontId="21" fillId="0" borderId="6" xfId="0" applyNumberFormat="1" applyFont="1" applyBorder="1" applyAlignment="1" applyProtection="1">
      <alignment horizontal="right"/>
      <protection locked="0"/>
    </xf>
    <xf numFmtId="166" fontId="18" fillId="0" borderId="55" xfId="0" applyNumberFormat="1" applyFont="1" applyBorder="1" applyAlignment="1" applyProtection="1">
      <alignment horizontal="right"/>
      <protection locked="0"/>
    </xf>
    <xf numFmtId="166" fontId="22" fillId="0" borderId="49" xfId="0" applyNumberFormat="1" applyFont="1" applyBorder="1" applyAlignment="1" applyProtection="1">
      <alignment horizontal="right"/>
      <protection locked="0"/>
    </xf>
    <xf numFmtId="166" fontId="23" fillId="0" borderId="50" xfId="0" applyNumberFormat="1" applyFont="1" applyBorder="1" applyAlignment="1" applyProtection="1">
      <alignment horizontal="right"/>
      <protection locked="0"/>
    </xf>
    <xf numFmtId="0" fontId="21" fillId="0" borderId="45" xfId="0" applyFont="1" applyBorder="1" applyAlignment="1" applyProtection="1">
      <alignment horizontal="center" vertical="center" wrapText="1"/>
      <protection locked="0"/>
    </xf>
    <xf numFmtId="166" fontId="21" fillId="0" borderId="45" xfId="0" applyNumberFormat="1" applyFont="1" applyBorder="1" applyAlignment="1" applyProtection="1">
      <alignment horizontal="right"/>
      <protection locked="0"/>
    </xf>
    <xf numFmtId="0" fontId="21" fillId="0" borderId="62" xfId="0" applyFont="1" applyBorder="1" applyAlignment="1" applyProtection="1">
      <alignment horizontal="left" wrapText="1"/>
      <protection locked="0"/>
    </xf>
    <xf numFmtId="0" fontId="21" fillId="0" borderId="63" xfId="0" applyFont="1" applyBorder="1" applyAlignment="1" applyProtection="1">
      <alignment horizontal="center" vertical="center" wrapText="1"/>
      <protection locked="0"/>
    </xf>
    <xf numFmtId="165" fontId="21" fillId="0" borderId="63" xfId="0" applyNumberFormat="1" applyFont="1" applyBorder="1" applyAlignment="1" applyProtection="1">
      <alignment horizontal="right"/>
      <protection locked="0"/>
    </xf>
    <xf numFmtId="166" fontId="21" fillId="0" borderId="63" xfId="0" applyNumberFormat="1" applyFont="1" applyBorder="1" applyAlignment="1" applyProtection="1">
      <alignment horizontal="right"/>
      <protection locked="0"/>
    </xf>
    <xf numFmtId="166" fontId="18" fillId="0" borderId="64" xfId="0" applyNumberFormat="1" applyFont="1" applyBorder="1" applyAlignment="1" applyProtection="1">
      <alignment horizontal="right"/>
      <protection locked="0"/>
    </xf>
    <xf numFmtId="0" fontId="22" fillId="0" borderId="65" xfId="0" applyFont="1" applyBorder="1" applyAlignment="1" applyProtection="1">
      <alignment horizontal="left" wrapText="1"/>
      <protection locked="0"/>
    </xf>
    <xf numFmtId="0" fontId="22" fillId="0" borderId="66" xfId="0" applyFont="1" applyBorder="1" applyAlignment="1" applyProtection="1">
      <alignment horizontal="center" vertical="center" wrapText="1"/>
      <protection locked="0"/>
    </xf>
    <xf numFmtId="165" fontId="22" fillId="0" borderId="66" xfId="0" applyNumberFormat="1" applyFont="1" applyFill="1" applyBorder="1" applyAlignment="1" applyProtection="1">
      <alignment horizontal="right"/>
      <protection locked="0"/>
    </xf>
    <xf numFmtId="166" fontId="22" fillId="0" borderId="66" xfId="0" applyNumberFormat="1" applyFont="1" applyBorder="1" applyAlignment="1" applyProtection="1">
      <alignment horizontal="right"/>
      <protection locked="0"/>
    </xf>
    <xf numFmtId="166" fontId="23" fillId="0" borderId="67" xfId="0" applyNumberFormat="1" applyFont="1" applyBorder="1" applyAlignment="1" applyProtection="1">
      <alignment horizontal="right"/>
      <protection locked="0"/>
    </xf>
    <xf numFmtId="0" fontId="18" fillId="0" borderId="62" xfId="0" applyFont="1" applyBorder="1" applyAlignment="1" applyProtection="1">
      <alignment horizontal="left" wrapText="1"/>
      <protection locked="0"/>
    </xf>
    <xf numFmtId="0" fontId="18" fillId="0" borderId="63" xfId="0" applyFont="1" applyBorder="1" applyAlignment="1" applyProtection="1">
      <alignment horizontal="center" vertical="center" wrapText="1"/>
      <protection locked="0"/>
    </xf>
    <xf numFmtId="165" fontId="18" fillId="0" borderId="63" xfId="0" applyNumberFormat="1" applyFont="1" applyFill="1" applyBorder="1" applyAlignment="1" applyProtection="1">
      <alignment horizontal="right"/>
      <protection locked="0"/>
    </xf>
    <xf numFmtId="166" fontId="25" fillId="0" borderId="63" xfId="0" applyNumberFormat="1" applyFont="1" applyBorder="1" applyAlignment="1" applyProtection="1">
      <alignment horizontal="right"/>
      <protection locked="0"/>
    </xf>
    <xf numFmtId="166" fontId="26" fillId="0" borderId="64" xfId="0" applyNumberFormat="1" applyFont="1" applyBorder="1" applyAlignment="1" applyProtection="1">
      <alignment horizontal="right"/>
      <protection locked="0"/>
    </xf>
    <xf numFmtId="165" fontId="21" fillId="0" borderId="5" xfId="0" applyNumberFormat="1" applyFont="1" applyFill="1" applyBorder="1" applyAlignment="1" applyProtection="1">
      <alignment horizontal="right"/>
      <protection locked="0"/>
    </xf>
    <xf numFmtId="166" fontId="17" fillId="0" borderId="25" xfId="0" applyNumberFormat="1" applyFont="1" applyBorder="1" applyAlignment="1" applyProtection="1">
      <alignment horizontal="right"/>
      <protection locked="0"/>
    </xf>
    <xf numFmtId="0" fontId="21" fillId="0" borderId="16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22" fillId="0" borderId="68" xfId="0" applyFont="1" applyBorder="1" applyAlignment="1" applyProtection="1">
      <alignment horizontal="left" wrapText="1"/>
      <protection locked="0"/>
    </xf>
    <xf numFmtId="0" fontId="22" fillId="0" borderId="69" xfId="0" applyFont="1" applyBorder="1" applyAlignment="1" applyProtection="1">
      <alignment horizontal="center" vertical="center" wrapText="1"/>
      <protection locked="0"/>
    </xf>
    <xf numFmtId="165" fontId="22" fillId="0" borderId="69" xfId="0" applyNumberFormat="1" applyFont="1" applyFill="1" applyBorder="1" applyAlignment="1" applyProtection="1">
      <alignment horizontal="right"/>
      <protection locked="0"/>
    </xf>
    <xf numFmtId="166" fontId="22" fillId="0" borderId="69" xfId="0" applyNumberFormat="1" applyFont="1" applyBorder="1" applyAlignment="1" applyProtection="1">
      <alignment horizontal="right"/>
      <protection locked="0"/>
    </xf>
    <xf numFmtId="166" fontId="23" fillId="0" borderId="70" xfId="0" applyNumberFormat="1" applyFont="1" applyBorder="1" applyAlignment="1" applyProtection="1">
      <alignment horizontal="right"/>
      <protection locked="0"/>
    </xf>
    <xf numFmtId="166" fontId="26" fillId="0" borderId="53" xfId="0" applyNumberFormat="1" applyFont="1" applyBorder="1" applyAlignment="1" applyProtection="1">
      <alignment horizontal="right"/>
      <protection locked="0"/>
    </xf>
    <xf numFmtId="165" fontId="21" fillId="0" borderId="45" xfId="0" applyNumberFormat="1" applyFont="1" applyFill="1" applyBorder="1" applyAlignment="1" applyProtection="1">
      <alignment horizontal="right"/>
      <protection locked="0"/>
    </xf>
    <xf numFmtId="166" fontId="25" fillId="0" borderId="45" xfId="0" applyNumberFormat="1" applyFont="1" applyBorder="1" applyAlignment="1" applyProtection="1">
      <alignment horizontal="right"/>
      <protection locked="0"/>
    </xf>
    <xf numFmtId="166" fontId="26" fillId="0" borderId="46" xfId="0" applyNumberFormat="1" applyFont="1" applyBorder="1" applyAlignment="1" applyProtection="1">
      <alignment horizontal="right"/>
      <protection locked="0"/>
    </xf>
    <xf numFmtId="166" fontId="25" fillId="0" borderId="5" xfId="0" applyNumberFormat="1" applyFont="1" applyBorder="1" applyAlignment="1" applyProtection="1">
      <alignment horizontal="right"/>
      <protection locked="0"/>
    </xf>
    <xf numFmtId="166" fontId="26" fillId="0" borderId="47" xfId="0" applyNumberFormat="1" applyFont="1" applyBorder="1" applyAlignment="1" applyProtection="1">
      <alignment horizontal="right"/>
      <protection locked="0"/>
    </xf>
    <xf numFmtId="165" fontId="23" fillId="0" borderId="52" xfId="0" applyNumberFormat="1" applyFont="1" applyBorder="1" applyAlignment="1" applyProtection="1">
      <alignment horizontal="right"/>
      <protection locked="0"/>
    </xf>
    <xf numFmtId="165" fontId="18" fillId="0" borderId="49" xfId="0" applyNumberFormat="1" applyFont="1" applyBorder="1" applyAlignment="1" applyProtection="1">
      <alignment horizontal="right"/>
      <protection locked="0"/>
    </xf>
    <xf numFmtId="165" fontId="18" fillId="0" borderId="5" xfId="0" applyNumberFormat="1" applyFont="1" applyBorder="1" applyAlignment="1" applyProtection="1">
      <alignment horizontal="right"/>
      <protection locked="0"/>
    </xf>
    <xf numFmtId="0" fontId="18" fillId="0" borderId="51" xfId="0" applyFont="1" applyBorder="1" applyAlignment="1" applyProtection="1">
      <alignment horizontal="left" vertical="top" wrapText="1"/>
      <protection locked="0"/>
    </xf>
    <xf numFmtId="165" fontId="18" fillId="0" borderId="52" xfId="0" applyNumberFormat="1" applyFont="1" applyFill="1" applyBorder="1" applyAlignment="1" applyProtection="1">
      <alignment horizontal="right" vertical="center"/>
      <protection locked="0"/>
    </xf>
    <xf numFmtId="166" fontId="25" fillId="0" borderId="52" xfId="0" applyNumberFormat="1" applyFont="1" applyBorder="1" applyAlignment="1" applyProtection="1">
      <alignment horizontal="right"/>
      <protection locked="0"/>
    </xf>
    <xf numFmtId="165" fontId="20" fillId="0" borderId="45" xfId="0" applyNumberFormat="1" applyFont="1" applyFill="1" applyBorder="1" applyAlignment="1" applyProtection="1">
      <alignment horizontal="right"/>
      <protection locked="0"/>
    </xf>
    <xf numFmtId="165" fontId="18" fillId="0" borderId="5" xfId="0" applyNumberFormat="1" applyFont="1" applyFill="1" applyBorder="1" applyAlignment="1" applyProtection="1">
      <alignment horizontal="right"/>
      <protection locked="0"/>
    </xf>
    <xf numFmtId="165" fontId="23" fillId="0" borderId="52" xfId="0" applyNumberFormat="1" applyFont="1" applyFill="1" applyBorder="1" applyAlignment="1" applyProtection="1">
      <alignment horizontal="right"/>
      <protection locked="0"/>
    </xf>
    <xf numFmtId="165" fontId="21" fillId="0" borderId="56" xfId="0" applyNumberFormat="1" applyFont="1" applyBorder="1" applyAlignment="1" applyProtection="1">
      <alignment horizontal="right"/>
      <protection locked="0"/>
    </xf>
    <xf numFmtId="165" fontId="23" fillId="0" borderId="66" xfId="0" applyNumberFormat="1" applyFont="1" applyBorder="1" applyAlignment="1" applyProtection="1">
      <alignment horizontal="right"/>
      <protection locked="0"/>
    </xf>
    <xf numFmtId="0" fontId="18" fillId="0" borderId="48" xfId="0" applyFont="1" applyBorder="1" applyAlignment="1" applyProtection="1">
      <alignment horizontal="left" wrapText="1"/>
      <protection locked="0"/>
    </xf>
    <xf numFmtId="0" fontId="18" fillId="0" borderId="49" xfId="0" applyFont="1" applyBorder="1" applyAlignment="1" applyProtection="1">
      <alignment horizontal="center" vertical="center" wrapText="1"/>
      <protection locked="0"/>
    </xf>
    <xf numFmtId="166" fontId="18" fillId="0" borderId="49" xfId="0" applyNumberFormat="1" applyFont="1" applyBorder="1" applyAlignment="1" applyProtection="1">
      <alignment horizontal="right"/>
      <protection locked="0"/>
    </xf>
    <xf numFmtId="0" fontId="27" fillId="0" borderId="0" xfId="0" applyFont="1" applyAlignment="1" applyProtection="1">
      <alignment horizontal="left" vertical="top"/>
      <protection locked="0"/>
    </xf>
    <xf numFmtId="0" fontId="22" fillId="0" borderId="48" xfId="0" applyFont="1" applyBorder="1" applyAlignment="1" applyProtection="1">
      <alignment horizontal="left" wrapText="1"/>
      <protection locked="0"/>
    </xf>
    <xf numFmtId="0" fontId="22" fillId="0" borderId="49" xfId="0" applyFont="1" applyBorder="1" applyAlignment="1" applyProtection="1">
      <alignment horizontal="center" vertical="center" wrapText="1"/>
      <protection locked="0"/>
    </xf>
    <xf numFmtId="165" fontId="23" fillId="0" borderId="49" xfId="0" applyNumberFormat="1" applyFont="1" applyBorder="1" applyAlignment="1" applyProtection="1">
      <alignment horizontal="right"/>
      <protection locked="0"/>
    </xf>
    <xf numFmtId="0" fontId="18" fillId="0" borderId="5" xfId="0" applyFont="1" applyBorder="1" applyAlignment="1" applyProtection="1">
      <alignment horizontal="left" wrapText="1"/>
      <protection locked="0"/>
    </xf>
    <xf numFmtId="166" fontId="18" fillId="0" borderId="5" xfId="0" applyNumberFormat="1" applyFont="1" applyBorder="1" applyAlignment="1" applyProtection="1">
      <alignment horizontal="right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165" fontId="18" fillId="0" borderId="0" xfId="0" applyNumberFormat="1" applyFont="1" applyBorder="1" applyAlignment="1" applyProtection="1">
      <alignment horizontal="right"/>
      <protection locked="0"/>
    </xf>
    <xf numFmtId="166" fontId="18" fillId="0" borderId="0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left" vertical="top" wrapText="1"/>
      <protection locked="0"/>
    </xf>
    <xf numFmtId="165" fontId="0" fillId="0" borderId="0" xfId="0" applyNumberFormat="1" applyAlignment="1" applyProtection="1">
      <alignment horizontal="right" vertical="top"/>
      <protection locked="0"/>
    </xf>
    <xf numFmtId="166" fontId="0" fillId="0" borderId="0" xfId="0" applyNumberFormat="1" applyAlignment="1" applyProtection="1">
      <alignment horizontal="righ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28" fillId="0" borderId="0" xfId="0" applyFont="1" applyAlignment="1" applyProtection="1">
      <alignment horizontal="left" wrapText="1"/>
      <protection locked="0"/>
    </xf>
    <xf numFmtId="165" fontId="28" fillId="0" borderId="0" xfId="0" applyNumberFormat="1" applyFont="1" applyAlignment="1" applyProtection="1">
      <alignment horizontal="right"/>
      <protection locked="0"/>
    </xf>
    <xf numFmtId="166" fontId="28" fillId="0" borderId="0" xfId="0" applyNumberFormat="1" applyFont="1" applyAlignment="1" applyProtection="1">
      <alignment horizontal="right"/>
      <protection locked="0"/>
    </xf>
    <xf numFmtId="166" fontId="28" fillId="0" borderId="1" xfId="0" applyNumberFormat="1" applyFont="1" applyBorder="1" applyAlignment="1" applyProtection="1">
      <alignment horizontal="right"/>
      <protection locked="0"/>
    </xf>
    <xf numFmtId="167" fontId="0" fillId="0" borderId="0" xfId="0" applyNumberFormat="1" applyFont="1" applyAlignment="1" applyProtection="1">
      <alignment horizontal="left" vertical="top"/>
      <protection locked="0"/>
    </xf>
    <xf numFmtId="0" fontId="29" fillId="0" borderId="0" xfId="1"/>
    <xf numFmtId="0" fontId="29" fillId="0" borderId="0" xfId="1" applyFill="1"/>
    <xf numFmtId="0" fontId="31" fillId="0" borderId="72" xfId="1" applyFont="1" applyFill="1" applyBorder="1" applyAlignment="1">
      <alignment horizontal="centerContinuous"/>
    </xf>
    <xf numFmtId="0" fontId="31" fillId="0" borderId="0" xfId="1" applyFont="1" applyFill="1" applyAlignment="1">
      <alignment horizontal="centerContinuous"/>
    </xf>
    <xf numFmtId="0" fontId="31" fillId="0" borderId="0" xfId="1" applyFont="1" applyFill="1" applyAlignment="1">
      <alignment horizontal="right"/>
    </xf>
    <xf numFmtId="0" fontId="29" fillId="0" borderId="73" xfId="1" applyFont="1" applyFill="1" applyBorder="1" applyAlignment="1">
      <alignment horizontal="left"/>
    </xf>
    <xf numFmtId="0" fontId="32" fillId="0" borderId="74" xfId="1" applyFont="1" applyFill="1" applyBorder="1" applyAlignment="1">
      <alignment vertical="center"/>
    </xf>
    <xf numFmtId="49" fontId="29" fillId="0" borderId="76" xfId="1" applyNumberFormat="1" applyFont="1" applyFill="1" applyBorder="1" applyAlignment="1">
      <alignment horizontal="left"/>
    </xf>
    <xf numFmtId="0" fontId="32" fillId="0" borderId="72" xfId="1" applyFont="1" applyFill="1" applyBorder="1" applyAlignment="1"/>
    <xf numFmtId="0" fontId="32" fillId="0" borderId="77" xfId="1" applyFont="1" applyFill="1" applyBorder="1" applyAlignment="1"/>
    <xf numFmtId="0" fontId="33" fillId="0" borderId="0" xfId="1" applyFont="1" applyFill="1"/>
    <xf numFmtId="0" fontId="29" fillId="0" borderId="0" xfId="1" applyFont="1" applyFill="1"/>
    <xf numFmtId="0" fontId="29" fillId="0" borderId="0" xfId="1" applyFill="1" applyAlignment="1">
      <alignment horizontal="right"/>
    </xf>
    <xf numFmtId="0" fontId="29" fillId="0" borderId="0" xfId="1" applyFill="1" applyAlignment="1"/>
    <xf numFmtId="49" fontId="34" fillId="0" borderId="5" xfId="1" applyNumberFormat="1" applyFont="1" applyFill="1" applyBorder="1"/>
    <xf numFmtId="0" fontId="34" fillId="0" borderId="78" xfId="1" applyFont="1" applyFill="1" applyBorder="1" applyAlignment="1">
      <alignment horizontal="center"/>
    </xf>
    <xf numFmtId="0" fontId="34" fillId="0" borderId="78" xfId="1" applyNumberFormat="1" applyFont="1" applyFill="1" applyBorder="1" applyAlignment="1">
      <alignment horizontal="center"/>
    </xf>
    <xf numFmtId="0" fontId="34" fillId="0" borderId="78" xfId="1" applyFont="1" applyFill="1" applyBorder="1" applyAlignment="1">
      <alignment horizontal="center" wrapText="1"/>
    </xf>
    <xf numFmtId="0" fontId="34" fillId="0" borderId="5" xfId="1" applyFont="1" applyFill="1" applyBorder="1" applyAlignment="1">
      <alignment horizontal="center" wrapText="1"/>
    </xf>
    <xf numFmtId="0" fontId="35" fillId="0" borderId="5" xfId="1" applyFont="1" applyFill="1" applyBorder="1" applyAlignment="1">
      <alignment horizontal="center"/>
    </xf>
    <xf numFmtId="0" fontId="35" fillId="0" borderId="5" xfId="1" applyFont="1" applyFill="1" applyBorder="1"/>
    <xf numFmtId="0" fontId="29" fillId="0" borderId="5" xfId="1" applyFill="1" applyBorder="1" applyAlignment="1">
      <alignment horizontal="center"/>
    </xf>
    <xf numFmtId="0" fontId="29" fillId="0" borderId="5" xfId="1" applyNumberFormat="1" applyFill="1" applyBorder="1" applyAlignment="1">
      <alignment horizontal="right"/>
    </xf>
    <xf numFmtId="0" fontId="29" fillId="0" borderId="5" xfId="1" applyNumberFormat="1" applyFill="1" applyBorder="1"/>
    <xf numFmtId="0" fontId="36" fillId="0" borderId="5" xfId="1" applyFont="1" applyFill="1" applyBorder="1" applyAlignment="1">
      <alignment horizontal="center"/>
    </xf>
    <xf numFmtId="0" fontId="24" fillId="0" borderId="5" xfId="0" applyFont="1" applyBorder="1" applyAlignment="1" applyProtection="1">
      <alignment horizontal="left" vertical="center" wrapText="1"/>
      <protection locked="0"/>
    </xf>
    <xf numFmtId="49" fontId="37" fillId="0" borderId="5" xfId="1" applyNumberFormat="1" applyFont="1" applyFill="1" applyBorder="1" applyAlignment="1">
      <alignment horizontal="center" shrinkToFit="1"/>
    </xf>
    <xf numFmtId="4" fontId="37" fillId="0" borderId="5" xfId="1" applyNumberFormat="1" applyFont="1" applyFill="1" applyBorder="1" applyAlignment="1">
      <alignment horizontal="right"/>
    </xf>
    <xf numFmtId="4" fontId="37" fillId="0" borderId="5" xfId="1" applyNumberFormat="1" applyFont="1" applyFill="1" applyBorder="1"/>
    <xf numFmtId="0" fontId="29" fillId="0" borderId="0" xfId="1" applyFont="1"/>
    <xf numFmtId="0" fontId="24" fillId="0" borderId="5" xfId="0" applyFont="1" applyFill="1" applyBorder="1" applyAlignment="1" applyProtection="1">
      <alignment horizontal="left" vertical="center" wrapText="1"/>
      <protection locked="0"/>
    </xf>
    <xf numFmtId="0" fontId="38" fillId="0" borderId="5" xfId="1" applyFont="1" applyFill="1" applyBorder="1" applyAlignment="1">
      <alignment wrapText="1"/>
    </xf>
    <xf numFmtId="0" fontId="18" fillId="0" borderId="5" xfId="1" applyFont="1" applyFill="1" applyBorder="1" applyAlignment="1">
      <alignment wrapText="1"/>
    </xf>
    <xf numFmtId="0" fontId="24" fillId="0" borderId="5" xfId="0" applyFont="1" applyFill="1" applyBorder="1" applyAlignment="1" applyProtection="1">
      <alignment vertical="center" wrapText="1"/>
      <protection locked="0"/>
    </xf>
    <xf numFmtId="0" fontId="39" fillId="0" borderId="0" xfId="0" applyFont="1"/>
    <xf numFmtId="0" fontId="35" fillId="0" borderId="2" xfId="0" applyFont="1" applyFill="1" applyBorder="1"/>
    <xf numFmtId="0" fontId="35" fillId="0" borderId="3" xfId="0" applyFont="1" applyFill="1" applyBorder="1"/>
    <xf numFmtId="3" fontId="35" fillId="0" borderId="4" xfId="0" applyNumberFormat="1" applyFont="1" applyFill="1" applyBorder="1"/>
    <xf numFmtId="3" fontId="35" fillId="0" borderId="8" xfId="0" applyNumberFormat="1" applyFont="1" applyFill="1" applyBorder="1"/>
    <xf numFmtId="3" fontId="35" fillId="0" borderId="79" xfId="0" applyNumberFormat="1" applyFont="1" applyFill="1" applyBorder="1"/>
    <xf numFmtId="0" fontId="0" fillId="0" borderId="0" xfId="0" applyFill="1" applyBorder="1"/>
    <xf numFmtId="0" fontId="29" fillId="0" borderId="0" xfId="1" applyBorder="1"/>
    <xf numFmtId="0" fontId="40" fillId="0" borderId="0" xfId="1" applyFont="1" applyAlignment="1"/>
    <xf numFmtId="0" fontId="29" fillId="0" borderId="0" xfId="1" applyAlignment="1">
      <alignment horizontal="right"/>
    </xf>
    <xf numFmtId="0" fontId="41" fillId="0" borderId="0" xfId="1" applyFont="1" applyBorder="1"/>
    <xf numFmtId="3" fontId="41" fillId="0" borderId="0" xfId="1" applyNumberFormat="1" applyFont="1" applyBorder="1" applyAlignment="1">
      <alignment horizontal="right"/>
    </xf>
    <xf numFmtId="4" fontId="41" fillId="0" borderId="0" xfId="1" applyNumberFormat="1" applyFont="1" applyBorder="1"/>
    <xf numFmtId="0" fontId="40" fillId="0" borderId="0" xfId="1" applyFont="1" applyBorder="1" applyAlignment="1"/>
    <xf numFmtId="0" fontId="29" fillId="0" borderId="0" xfId="1" applyBorder="1" applyAlignment="1">
      <alignment horizontal="right"/>
    </xf>
    <xf numFmtId="0" fontId="0" fillId="0" borderId="5" xfId="0" applyBorder="1"/>
    <xf numFmtId="0" fontId="0" fillId="0" borderId="0" xfId="0" applyAlignment="1">
      <alignment horizontal="left" vertical="center"/>
    </xf>
    <xf numFmtId="0" fontId="44" fillId="0" borderId="75" xfId="1" applyFont="1" applyFill="1" applyBorder="1" applyAlignment="1">
      <alignment horizontal="left"/>
    </xf>
    <xf numFmtId="0" fontId="44" fillId="0" borderId="72" xfId="1" applyFont="1" applyFill="1" applyBorder="1" applyAlignment="1">
      <alignment horizontal="left" vertical="center"/>
    </xf>
    <xf numFmtId="0" fontId="18" fillId="0" borderId="51" xfId="0" applyFont="1" applyBorder="1" applyAlignment="1" applyProtection="1">
      <alignment vertical="center" wrapText="1"/>
      <protection locked="0"/>
    </xf>
    <xf numFmtId="0" fontId="18" fillId="0" borderId="80" xfId="0" applyFont="1" applyBorder="1" applyAlignment="1" applyProtection="1">
      <alignment horizontal="left" wrapText="1"/>
      <protection locked="0"/>
    </xf>
    <xf numFmtId="0" fontId="18" fillId="0" borderId="81" xfId="0" applyFont="1" applyBorder="1" applyAlignment="1" applyProtection="1">
      <alignment horizontal="center" vertical="center" wrapText="1"/>
      <protection locked="0"/>
    </xf>
    <xf numFmtId="165" fontId="18" fillId="0" borderId="81" xfId="0" applyNumberFormat="1" applyFont="1" applyFill="1" applyBorder="1" applyAlignment="1" applyProtection="1">
      <alignment horizontal="right"/>
      <protection locked="0"/>
    </xf>
    <xf numFmtId="166" fontId="18" fillId="0" borderId="81" xfId="0" applyNumberFormat="1" applyFont="1" applyBorder="1" applyAlignment="1" applyProtection="1">
      <alignment horizontal="right"/>
      <protection locked="0"/>
    </xf>
    <xf numFmtId="166" fontId="18" fillId="0" borderId="82" xfId="0" applyNumberFormat="1" applyFont="1" applyBorder="1" applyAlignment="1" applyProtection="1">
      <alignment horizontal="right"/>
      <protection locked="0"/>
    </xf>
    <xf numFmtId="166" fontId="18" fillId="0" borderId="83" xfId="0" applyNumberFormat="1" applyFont="1" applyBorder="1" applyAlignment="1" applyProtection="1">
      <alignment horizontal="right"/>
      <protection locked="0"/>
    </xf>
    <xf numFmtId="166" fontId="20" fillId="0" borderId="84" xfId="0" applyNumberFormat="1" applyFont="1" applyBorder="1" applyAlignment="1" applyProtection="1">
      <alignment horizontal="right"/>
      <protection locked="0"/>
    </xf>
    <xf numFmtId="165" fontId="21" fillId="0" borderId="63" xfId="0" applyNumberFormat="1" applyFont="1" applyFill="1" applyBorder="1" applyAlignment="1" applyProtection="1">
      <alignment horizontal="right"/>
      <protection locked="0"/>
    </xf>
    <xf numFmtId="165" fontId="20" fillId="0" borderId="84" xfId="0" applyNumberFormat="1" applyFont="1" applyFill="1" applyBorder="1" applyAlignment="1" applyProtection="1">
      <alignment horizontal="right"/>
      <protection locked="0"/>
    </xf>
    <xf numFmtId="0" fontId="20" fillId="0" borderId="84" xfId="0" applyFont="1" applyBorder="1" applyAlignment="1" applyProtection="1">
      <alignment horizontal="center" vertical="center" wrapText="1"/>
      <protection locked="0"/>
    </xf>
    <xf numFmtId="0" fontId="20" fillId="0" borderId="85" xfId="0" applyFont="1" applyBorder="1" applyAlignment="1" applyProtection="1">
      <alignment horizontal="left" wrapText="1"/>
      <protection locked="0"/>
    </xf>
    <xf numFmtId="0" fontId="20" fillId="0" borderId="80" xfId="0" applyFont="1" applyBorder="1" applyAlignment="1" applyProtection="1">
      <alignment horizontal="left" wrapText="1"/>
      <protection locked="0"/>
    </xf>
    <xf numFmtId="165" fontId="20" fillId="0" borderId="86" xfId="0" applyNumberFormat="1" applyFont="1" applyBorder="1" applyAlignment="1" applyProtection="1">
      <alignment horizontal="right"/>
      <protection locked="0"/>
    </xf>
    <xf numFmtId="0" fontId="20" fillId="0" borderId="87" xfId="0" applyFont="1" applyBorder="1" applyAlignment="1" applyProtection="1">
      <alignment horizontal="center" vertical="center" wrapText="1"/>
      <protection locked="0"/>
    </xf>
    <xf numFmtId="166" fontId="20" fillId="0" borderId="81" xfId="0" applyNumberFormat="1" applyFont="1" applyBorder="1" applyAlignment="1" applyProtection="1">
      <alignment horizontal="right"/>
      <protection locked="0"/>
    </xf>
    <xf numFmtId="164" fontId="0" fillId="0" borderId="79" xfId="0" applyNumberFormat="1" applyFont="1" applyBorder="1" applyAlignment="1">
      <alignment horizontal="center" vertical="center"/>
    </xf>
    <xf numFmtId="0" fontId="0" fillId="0" borderId="0" xfId="0" applyFont="1" applyBorder="1"/>
    <xf numFmtId="0" fontId="0" fillId="0" borderId="3" xfId="0" applyBorder="1"/>
    <xf numFmtId="0" fontId="0" fillId="0" borderId="5" xfId="0" applyFill="1" applyBorder="1" applyAlignment="1">
      <alignment horizontal="center" vertical="center"/>
    </xf>
    <xf numFmtId="0" fontId="0" fillId="0" borderId="5" xfId="0" applyFill="1" applyBorder="1"/>
    <xf numFmtId="0" fontId="0" fillId="0" borderId="0" xfId="0" applyFill="1"/>
    <xf numFmtId="0" fontId="0" fillId="0" borderId="5" xfId="0" applyFill="1" applyBorder="1" applyAlignment="1">
      <alignment wrapText="1"/>
    </xf>
    <xf numFmtId="0" fontId="43" fillId="0" borderId="5" xfId="0" applyFont="1" applyFill="1" applyBorder="1" applyAlignment="1">
      <alignment wrapText="1"/>
    </xf>
    <xf numFmtId="0" fontId="0" fillId="0" borderId="0" xfId="0" applyFill="1" applyAlignment="1">
      <alignment horizontal="center" vertical="center"/>
    </xf>
    <xf numFmtId="0" fontId="20" fillId="0" borderId="19" xfId="0" applyFont="1" applyBorder="1" applyAlignment="1" applyProtection="1">
      <alignment horizontal="left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165" fontId="20" fillId="0" borderId="6" xfId="0" applyNumberFormat="1" applyFont="1" applyBorder="1" applyAlignment="1" applyProtection="1">
      <alignment horizontal="right"/>
      <protection locked="0"/>
    </xf>
    <xf numFmtId="166" fontId="20" fillId="0" borderId="6" xfId="0" applyNumberFormat="1" applyFont="1" applyBorder="1" applyAlignment="1" applyProtection="1">
      <alignment horizontal="right"/>
      <protection locked="0"/>
    </xf>
    <xf numFmtId="0" fontId="21" fillId="0" borderId="19" xfId="0" applyFont="1" applyBorder="1" applyAlignment="1" applyProtection="1">
      <alignment horizontal="left" wrapText="1"/>
      <protection locked="0"/>
    </xf>
    <xf numFmtId="0" fontId="20" fillId="0" borderId="62" xfId="0" applyFont="1" applyBorder="1" applyAlignment="1" applyProtection="1">
      <alignment horizontal="left" wrapText="1"/>
      <protection locked="0"/>
    </xf>
    <xf numFmtId="0" fontId="18" fillId="0" borderId="88" xfId="0" applyFont="1" applyBorder="1" applyAlignment="1" applyProtection="1">
      <alignment horizontal="left" wrapText="1"/>
      <protection locked="0"/>
    </xf>
    <xf numFmtId="165" fontId="20" fillId="0" borderId="63" xfId="0" applyNumberFormat="1" applyFont="1" applyBorder="1" applyAlignment="1" applyProtection="1">
      <alignment horizontal="right"/>
      <protection locked="0"/>
    </xf>
    <xf numFmtId="165" fontId="18" fillId="0" borderId="89" xfId="0" applyNumberFormat="1" applyFont="1" applyBorder="1" applyAlignment="1" applyProtection="1">
      <alignment horizontal="right"/>
      <protection locked="0"/>
    </xf>
    <xf numFmtId="0" fontId="20" fillId="0" borderId="63" xfId="0" applyFont="1" applyBorder="1" applyAlignment="1" applyProtection="1">
      <alignment horizontal="center" vertical="center" wrapText="1"/>
      <protection locked="0"/>
    </xf>
    <xf numFmtId="0" fontId="18" fillId="0" borderId="89" xfId="0" applyFont="1" applyBorder="1" applyAlignment="1" applyProtection="1">
      <alignment horizontal="center" vertical="center" wrapText="1"/>
      <protection locked="0"/>
    </xf>
    <xf numFmtId="166" fontId="20" fillId="0" borderId="63" xfId="0" applyNumberFormat="1" applyFont="1" applyBorder="1" applyAlignment="1" applyProtection="1">
      <alignment horizontal="right"/>
      <protection locked="0"/>
    </xf>
    <xf numFmtId="166" fontId="18" fillId="0" borderId="89" xfId="0" applyNumberFormat="1" applyFont="1" applyBorder="1" applyAlignment="1" applyProtection="1">
      <alignment horizontal="right"/>
      <protection locked="0"/>
    </xf>
    <xf numFmtId="166" fontId="18" fillId="0" borderId="90" xfId="0" applyNumberFormat="1" applyFont="1" applyBorder="1" applyAlignment="1" applyProtection="1">
      <alignment horizontal="right"/>
      <protection locked="0"/>
    </xf>
    <xf numFmtId="165" fontId="18" fillId="0" borderId="86" xfId="0" applyNumberFormat="1" applyFont="1" applyBorder="1" applyAlignment="1" applyProtection="1">
      <alignment horizontal="right"/>
      <protection locked="0"/>
    </xf>
    <xf numFmtId="0" fontId="18" fillId="0" borderId="87" xfId="0" applyFont="1" applyBorder="1" applyAlignment="1" applyProtection="1">
      <alignment horizontal="center" vertical="center" wrapText="1"/>
      <protection locked="0"/>
    </xf>
    <xf numFmtId="0" fontId="17" fillId="0" borderId="91" xfId="0" applyFont="1" applyBorder="1" applyAlignment="1" applyProtection="1">
      <alignment horizontal="left" wrapText="1"/>
      <protection locked="0"/>
    </xf>
    <xf numFmtId="165" fontId="18" fillId="0" borderId="63" xfId="0" applyNumberFormat="1" applyFont="1" applyBorder="1" applyAlignment="1" applyProtection="1">
      <alignment horizontal="right"/>
      <protection locked="0"/>
    </xf>
    <xf numFmtId="165" fontId="17" fillId="0" borderId="92" xfId="0" applyNumberFormat="1" applyFont="1" applyBorder="1" applyAlignment="1" applyProtection="1">
      <alignment horizontal="right"/>
      <protection locked="0"/>
    </xf>
    <xf numFmtId="0" fontId="17" fillId="0" borderId="92" xfId="0" applyFont="1" applyBorder="1" applyAlignment="1" applyProtection="1">
      <alignment horizontal="center" vertical="center" wrapText="1"/>
      <protection locked="0"/>
    </xf>
    <xf numFmtId="166" fontId="18" fillId="0" borderId="63" xfId="0" applyNumberFormat="1" applyFont="1" applyBorder="1" applyAlignment="1" applyProtection="1">
      <alignment horizontal="right"/>
      <protection locked="0"/>
    </xf>
    <xf numFmtId="166" fontId="17" fillId="0" borderId="93" xfId="0" applyNumberFormat="1" applyFont="1" applyBorder="1" applyAlignment="1" applyProtection="1">
      <alignment horizontal="right"/>
      <protection locked="0"/>
    </xf>
    <xf numFmtId="0" fontId="18" fillId="0" borderId="85" xfId="0" applyFont="1" applyBorder="1" applyAlignment="1" applyProtection="1">
      <alignment horizontal="left" wrapText="1"/>
      <protection locked="0"/>
    </xf>
    <xf numFmtId="0" fontId="18" fillId="0" borderId="94" xfId="0" applyFont="1" applyBorder="1" applyAlignment="1" applyProtection="1">
      <alignment horizontal="center" vertical="center" wrapText="1"/>
      <protection locked="0"/>
    </xf>
    <xf numFmtId="165" fontId="18" fillId="0" borderId="84" xfId="0" applyNumberFormat="1" applyFont="1" applyBorder="1" applyAlignment="1" applyProtection="1">
      <alignment horizontal="right"/>
      <protection locked="0"/>
    </xf>
    <xf numFmtId="166" fontId="18" fillId="0" borderId="84" xfId="0" applyNumberFormat="1" applyFont="1" applyBorder="1" applyAlignment="1" applyProtection="1">
      <alignment horizontal="right"/>
      <protection locked="0"/>
    </xf>
    <xf numFmtId="165" fontId="18" fillId="0" borderId="81" xfId="0" applyNumberFormat="1" applyFont="1" applyBorder="1" applyAlignment="1" applyProtection="1">
      <alignment horizontal="right"/>
      <protection locked="0"/>
    </xf>
    <xf numFmtId="165" fontId="18" fillId="0" borderId="87" xfId="0" applyNumberFormat="1" applyFont="1" applyBorder="1" applyAlignment="1" applyProtection="1">
      <alignment horizontal="right"/>
      <protection locked="0"/>
    </xf>
    <xf numFmtId="166" fontId="18" fillId="0" borderId="86" xfId="0" applyNumberFormat="1" applyFont="1" applyBorder="1" applyAlignment="1" applyProtection="1">
      <alignment horizontal="right"/>
      <protection locked="0"/>
    </xf>
    <xf numFmtId="0" fontId="20" fillId="0" borderId="54" xfId="0" applyFont="1" applyBorder="1" applyAlignment="1" applyProtection="1">
      <alignment horizontal="left" wrapText="1"/>
      <protection locked="0"/>
    </xf>
    <xf numFmtId="165" fontId="20" fillId="0" borderId="71" xfId="0" applyNumberFormat="1" applyFont="1" applyBorder="1" applyAlignment="1" applyProtection="1">
      <alignment horizontal="right"/>
      <protection locked="0"/>
    </xf>
    <xf numFmtId="0" fontId="20" fillId="0" borderId="71" xfId="0" applyFont="1" applyBorder="1" applyAlignment="1" applyProtection="1">
      <alignment horizontal="center" vertical="center" wrapText="1"/>
      <protection locked="0"/>
    </xf>
    <xf numFmtId="166" fontId="20" fillId="0" borderId="71" xfId="0" applyNumberFormat="1" applyFont="1" applyBorder="1" applyAlignment="1" applyProtection="1">
      <alignment horizontal="right"/>
      <protection locked="0"/>
    </xf>
    <xf numFmtId="0" fontId="20" fillId="0" borderId="95" xfId="0" applyFont="1" applyBorder="1" applyAlignment="1" applyProtection="1">
      <alignment horizontal="left" wrapText="1"/>
      <protection locked="0"/>
    </xf>
    <xf numFmtId="0" fontId="20" fillId="0" borderId="96" xfId="0" applyFont="1" applyBorder="1" applyAlignment="1" applyProtection="1">
      <alignment horizontal="center" vertical="center" wrapText="1"/>
      <protection locked="0"/>
    </xf>
    <xf numFmtId="165" fontId="20" fillId="0" borderId="96" xfId="0" applyNumberFormat="1" applyFont="1" applyBorder="1" applyAlignment="1" applyProtection="1">
      <alignment horizontal="right"/>
      <protection locked="0"/>
    </xf>
    <xf numFmtId="166" fontId="20" fillId="0" borderId="96" xfId="0" applyNumberFormat="1" applyFont="1" applyBorder="1" applyAlignment="1" applyProtection="1">
      <alignment horizontal="right"/>
      <protection locked="0"/>
    </xf>
    <xf numFmtId="165" fontId="20" fillId="0" borderId="84" xfId="0" applyNumberFormat="1" applyFont="1" applyBorder="1" applyAlignment="1" applyProtection="1">
      <alignment horizontal="right"/>
      <protection locked="0"/>
    </xf>
    <xf numFmtId="0" fontId="18" fillId="0" borderId="68" xfId="0" applyFont="1" applyBorder="1" applyAlignment="1" applyProtection="1">
      <alignment horizontal="left" wrapText="1"/>
      <protection locked="0"/>
    </xf>
    <xf numFmtId="0" fontId="29" fillId="0" borderId="75" xfId="1" applyBorder="1"/>
    <xf numFmtId="0" fontId="32" fillId="0" borderId="76" xfId="1" applyFont="1" applyFill="1" applyBorder="1" applyAlignment="1">
      <alignment horizontal="right"/>
    </xf>
    <xf numFmtId="0" fontId="0" fillId="0" borderId="32" xfId="0" applyBorder="1" applyAlignment="1">
      <alignment horizontal="center" vertical="center" textRotation="90"/>
    </xf>
    <xf numFmtId="0" fontId="0" fillId="0" borderId="18" xfId="0" applyBorder="1" applyAlignment="1">
      <alignment horizontal="center" vertical="center" textRotation="90"/>
    </xf>
    <xf numFmtId="6" fontId="2" fillId="0" borderId="29" xfId="0" applyNumberFormat="1" applyFont="1" applyBorder="1" applyAlignment="1">
      <alignment horizontal="center" vertical="center" wrapText="1"/>
    </xf>
    <xf numFmtId="6" fontId="2" fillId="0" borderId="31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14" fillId="0" borderId="34" xfId="0" applyNumberFormat="1" applyFont="1" applyBorder="1" applyAlignment="1">
      <alignment horizontal="center" vertical="center" wrapText="1"/>
    </xf>
    <xf numFmtId="164" fontId="14" fillId="0" borderId="35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textRotation="90"/>
    </xf>
    <xf numFmtId="0" fontId="0" fillId="0" borderId="20" xfId="0" applyBorder="1" applyAlignment="1">
      <alignment horizontal="center" vertical="center" textRotation="90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2" fillId="0" borderId="5" xfId="0" applyFont="1" applyBorder="1" applyAlignment="1">
      <alignment horizontal="righ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0" fillId="0" borderId="0" xfId="1" applyFont="1" applyAlignment="1">
      <alignment horizontal="center"/>
    </xf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opLeftCell="A37" zoomScale="120" zoomScaleNormal="120" workbookViewId="0">
      <selection activeCell="B8" sqref="B8"/>
    </sheetView>
  </sheetViews>
  <sheetFormatPr defaultRowHeight="15"/>
  <cols>
    <col min="1" max="1" width="11.28515625" style="1" customWidth="1"/>
    <col min="2" max="2" width="74.5703125" customWidth="1"/>
    <col min="3" max="3" width="9.140625" style="1" customWidth="1"/>
    <col min="4" max="4" width="14.28515625" style="1" customWidth="1"/>
    <col min="5" max="5" width="16.7109375" customWidth="1"/>
  </cols>
  <sheetData>
    <row r="1" spans="1:7">
      <c r="B1" t="s">
        <v>229</v>
      </c>
    </row>
    <row r="3" spans="1:7" ht="21">
      <c r="B3" s="2" t="s">
        <v>13</v>
      </c>
    </row>
    <row r="5" spans="1:7" ht="15.75" thickBot="1">
      <c r="A5" s="17"/>
    </row>
    <row r="6" spans="1:7" ht="21" customHeight="1" thickBot="1">
      <c r="A6" s="5" t="s">
        <v>0</v>
      </c>
      <c r="B6" s="34" t="s">
        <v>1</v>
      </c>
      <c r="C6" s="33" t="s">
        <v>2</v>
      </c>
      <c r="D6" s="5" t="s">
        <v>14</v>
      </c>
      <c r="E6" s="34" t="s">
        <v>36</v>
      </c>
    </row>
    <row r="7" spans="1:7" ht="21" customHeight="1" thickBot="1">
      <c r="A7" s="5"/>
      <c r="B7" s="16" t="s">
        <v>4</v>
      </c>
      <c r="C7" s="15"/>
      <c r="D7" s="49"/>
      <c r="E7" s="62"/>
    </row>
    <row r="8" spans="1:7" ht="87" customHeight="1">
      <c r="A8" s="329" t="s">
        <v>19</v>
      </c>
      <c r="B8" s="44" t="s">
        <v>219</v>
      </c>
      <c r="C8" s="334" t="s">
        <v>3</v>
      </c>
      <c r="D8" s="337"/>
      <c r="E8" s="331"/>
      <c r="F8" s="4"/>
      <c r="G8" s="3"/>
    </row>
    <row r="9" spans="1:7" ht="57" customHeight="1">
      <c r="A9" s="333"/>
      <c r="B9" s="38" t="s">
        <v>220</v>
      </c>
      <c r="C9" s="335"/>
      <c r="D9" s="338"/>
      <c r="E9" s="332"/>
    </row>
    <row r="10" spans="1:7" ht="60" customHeight="1">
      <c r="A10" s="333"/>
      <c r="B10" s="37" t="s">
        <v>221</v>
      </c>
      <c r="C10" s="335"/>
      <c r="D10" s="338"/>
      <c r="E10" s="332"/>
    </row>
    <row r="11" spans="1:7" ht="72.75" customHeight="1">
      <c r="A11" s="333"/>
      <c r="B11" s="44" t="s">
        <v>205</v>
      </c>
      <c r="C11" s="335"/>
      <c r="D11" s="338"/>
      <c r="E11" s="332"/>
    </row>
    <row r="12" spans="1:7" ht="75" customHeight="1">
      <c r="A12" s="333"/>
      <c r="B12" s="36" t="s">
        <v>226</v>
      </c>
      <c r="C12" s="335"/>
      <c r="D12" s="338"/>
      <c r="E12" s="332"/>
    </row>
    <row r="13" spans="1:7" ht="54.75" customHeight="1">
      <c r="A13" s="333"/>
      <c r="B13" s="38" t="s">
        <v>227</v>
      </c>
      <c r="C13" s="335"/>
      <c r="D13" s="338"/>
      <c r="E13" s="332"/>
    </row>
    <row r="14" spans="1:7" ht="44.25" customHeight="1">
      <c r="A14" s="333"/>
      <c r="B14" s="39" t="s">
        <v>228</v>
      </c>
      <c r="C14" s="336"/>
      <c r="D14" s="338"/>
      <c r="E14" s="332"/>
    </row>
    <row r="15" spans="1:7" ht="15" customHeight="1">
      <c r="A15" s="333"/>
      <c r="B15" s="14" t="s">
        <v>7</v>
      </c>
      <c r="C15" s="18" t="s">
        <v>3</v>
      </c>
      <c r="D15" s="50"/>
      <c r="E15" s="58"/>
    </row>
    <row r="16" spans="1:7" ht="90.75" customHeight="1">
      <c r="A16" s="333"/>
      <c r="B16" s="8" t="s">
        <v>20</v>
      </c>
      <c r="C16" s="45" t="s">
        <v>3</v>
      </c>
      <c r="D16" s="51"/>
      <c r="E16" s="58"/>
    </row>
    <row r="17" spans="1:5">
      <c r="A17" s="333"/>
      <c r="B17" s="8" t="s">
        <v>206</v>
      </c>
      <c r="C17" s="7" t="s">
        <v>3</v>
      </c>
      <c r="D17" s="50"/>
      <c r="E17" s="58"/>
    </row>
    <row r="18" spans="1:5" ht="27">
      <c r="A18" s="333"/>
      <c r="B18" s="8" t="s">
        <v>18</v>
      </c>
      <c r="C18" s="7" t="s">
        <v>3</v>
      </c>
      <c r="D18" s="50"/>
      <c r="E18" s="58"/>
    </row>
    <row r="19" spans="1:5">
      <c r="A19" s="333"/>
      <c r="B19" s="25" t="s">
        <v>8</v>
      </c>
      <c r="C19" s="7" t="s">
        <v>3</v>
      </c>
      <c r="D19" s="51"/>
      <c r="E19" s="59"/>
    </row>
    <row r="20" spans="1:5">
      <c r="A20" s="333"/>
      <c r="B20" s="19" t="s">
        <v>21</v>
      </c>
      <c r="C20" s="6" t="s">
        <v>3</v>
      </c>
      <c r="D20" s="50"/>
      <c r="E20" s="59"/>
    </row>
    <row r="21" spans="1:5">
      <c r="A21" s="333"/>
      <c r="B21" s="40" t="s">
        <v>22</v>
      </c>
      <c r="C21" s="7" t="s">
        <v>3</v>
      </c>
      <c r="D21" s="52"/>
      <c r="E21" s="59"/>
    </row>
    <row r="22" spans="1:5" ht="27.75" thickBot="1">
      <c r="A22" s="339"/>
      <c r="B22" s="25" t="s">
        <v>23</v>
      </c>
      <c r="C22" s="31" t="s">
        <v>3</v>
      </c>
      <c r="D22" s="53"/>
      <c r="E22" s="63"/>
    </row>
    <row r="23" spans="1:5" ht="21" customHeight="1" thickBot="1">
      <c r="A23" s="20"/>
      <c r="B23" s="13" t="s">
        <v>5</v>
      </c>
      <c r="C23" s="43"/>
      <c r="D23" s="53"/>
      <c r="E23" s="60"/>
    </row>
    <row r="24" spans="1:5" ht="89.25" customHeight="1">
      <c r="A24" s="340" t="s">
        <v>30</v>
      </c>
      <c r="B24" s="47" t="s">
        <v>207</v>
      </c>
      <c r="C24" s="46" t="s">
        <v>9</v>
      </c>
      <c r="D24" s="51"/>
      <c r="E24" s="64"/>
    </row>
    <row r="25" spans="1:5" ht="15" customHeight="1">
      <c r="A25" s="333"/>
      <c r="B25" s="14" t="s">
        <v>208</v>
      </c>
      <c r="C25" s="6" t="s">
        <v>9</v>
      </c>
      <c r="D25" s="50"/>
      <c r="E25" s="58"/>
    </row>
    <row r="26" spans="1:5" ht="15" customHeight="1" thickBot="1">
      <c r="A26" s="330"/>
      <c r="B26" s="21" t="s">
        <v>209</v>
      </c>
      <c r="C26" s="31" t="s">
        <v>9</v>
      </c>
      <c r="D26" s="54"/>
      <c r="E26" s="63"/>
    </row>
    <row r="27" spans="1:5" ht="21" customHeight="1" thickBot="1">
      <c r="A27" s="10"/>
      <c r="B27" s="13" t="s">
        <v>32</v>
      </c>
      <c r="C27" s="11"/>
      <c r="D27" s="55"/>
      <c r="E27" s="60"/>
    </row>
    <row r="28" spans="1:5" ht="74.25" customHeight="1">
      <c r="A28" s="329" t="s">
        <v>31</v>
      </c>
      <c r="B28" s="14" t="s">
        <v>212</v>
      </c>
      <c r="C28" s="6" t="s">
        <v>211</v>
      </c>
      <c r="D28" s="52"/>
      <c r="E28" s="61"/>
    </row>
    <row r="29" spans="1:5" ht="73.5" customHeight="1" thickBot="1">
      <c r="A29" s="330"/>
      <c r="B29" s="25" t="s">
        <v>213</v>
      </c>
      <c r="C29" s="12" t="s">
        <v>3</v>
      </c>
      <c r="D29" s="32"/>
      <c r="E29" s="63"/>
    </row>
    <row r="30" spans="1:5" ht="21" customHeight="1" thickBot="1">
      <c r="A30" s="10"/>
      <c r="B30" s="13" t="s">
        <v>10</v>
      </c>
      <c r="C30" s="11"/>
      <c r="D30" s="57"/>
      <c r="E30" s="60"/>
    </row>
    <row r="31" spans="1:5" ht="60" customHeight="1">
      <c r="A31" s="329" t="s">
        <v>33</v>
      </c>
      <c r="B31" s="47" t="s">
        <v>222</v>
      </c>
      <c r="C31" s="46" t="s">
        <v>3</v>
      </c>
      <c r="D31" s="56"/>
      <c r="E31" s="64"/>
    </row>
    <row r="32" spans="1:5" ht="60.75" customHeight="1">
      <c r="A32" s="333"/>
      <c r="B32" s="35" t="s">
        <v>223</v>
      </c>
      <c r="C32" s="18" t="s">
        <v>3</v>
      </c>
      <c r="D32" s="51"/>
      <c r="E32" s="59"/>
    </row>
    <row r="33" spans="1:5" ht="59.25" customHeight="1">
      <c r="A33" s="333"/>
      <c r="B33" s="38" t="s">
        <v>224</v>
      </c>
      <c r="C33" s="7" t="s">
        <v>24</v>
      </c>
      <c r="D33" s="50"/>
      <c r="E33" s="59"/>
    </row>
    <row r="34" spans="1:5" ht="59.25" customHeight="1" thickBot="1">
      <c r="A34" s="330"/>
      <c r="B34" s="48" t="s">
        <v>225</v>
      </c>
      <c r="C34" s="31" t="s">
        <v>24</v>
      </c>
      <c r="D34" s="53"/>
      <c r="E34" s="63"/>
    </row>
    <row r="35" spans="1:5" ht="21" customHeight="1" thickBot="1">
      <c r="A35" s="10"/>
      <c r="B35" s="13" t="s">
        <v>11</v>
      </c>
      <c r="C35" s="11"/>
      <c r="D35" s="55"/>
      <c r="E35" s="60"/>
    </row>
    <row r="36" spans="1:5" ht="15.75">
      <c r="A36" s="329" t="s">
        <v>34</v>
      </c>
      <c r="B36" s="9" t="s">
        <v>26</v>
      </c>
      <c r="C36" s="12" t="s">
        <v>6</v>
      </c>
      <c r="D36" s="50"/>
      <c r="E36" s="58"/>
    </row>
    <row r="37" spans="1:5" ht="15.75" thickBot="1">
      <c r="A37" s="330"/>
      <c r="B37" s="41" t="s">
        <v>25</v>
      </c>
      <c r="C37" s="12" t="s">
        <v>6</v>
      </c>
      <c r="D37" s="54"/>
      <c r="E37" s="63"/>
    </row>
    <row r="38" spans="1:5" ht="17.25" customHeight="1" thickBot="1">
      <c r="A38" s="10"/>
      <c r="B38" s="13" t="s">
        <v>27</v>
      </c>
      <c r="C38" s="11"/>
      <c r="D38" s="279"/>
      <c r="E38" s="60"/>
    </row>
    <row r="39" spans="1:5" ht="15" customHeight="1" thickBot="1">
      <c r="A39" s="24" t="s">
        <v>37</v>
      </c>
      <c r="B39" s="25" t="s">
        <v>210</v>
      </c>
      <c r="C39" s="7" t="s">
        <v>12</v>
      </c>
      <c r="D39" s="52"/>
      <c r="E39" s="60"/>
    </row>
    <row r="40" spans="1:5" ht="21" customHeight="1" thickBot="1">
      <c r="A40" s="10"/>
      <c r="B40" s="13" t="s">
        <v>28</v>
      </c>
      <c r="C40" s="11"/>
      <c r="D40" s="55"/>
      <c r="E40" s="60"/>
    </row>
    <row r="41" spans="1:5" ht="15" customHeight="1" thickBot="1">
      <c r="A41" s="22" t="s">
        <v>35</v>
      </c>
      <c r="B41" s="42" t="s">
        <v>29</v>
      </c>
      <c r="C41" s="23" t="s">
        <v>12</v>
      </c>
      <c r="D41" s="55"/>
      <c r="E41" s="62"/>
    </row>
    <row r="42" spans="1:5" ht="15.75" thickBot="1">
      <c r="B42" s="30"/>
      <c r="C42" s="28"/>
      <c r="D42" s="280"/>
      <c r="E42" s="281"/>
    </row>
    <row r="43" spans="1:5" ht="15.75" thickBot="1">
      <c r="B43" s="29" t="s">
        <v>15</v>
      </c>
      <c r="C43" s="26"/>
      <c r="D43" s="70"/>
      <c r="E43" s="27"/>
    </row>
    <row r="44" spans="1:5" ht="15.75" thickBot="1">
      <c r="B44" s="68" t="s">
        <v>16</v>
      </c>
      <c r="C44" s="66"/>
      <c r="D44" s="67"/>
      <c r="E44" s="65"/>
    </row>
    <row r="45" spans="1:5" ht="17.25" thickBot="1">
      <c r="B45" s="69" t="s">
        <v>17</v>
      </c>
      <c r="C45" s="71"/>
      <c r="D45" s="72"/>
      <c r="E45" s="65"/>
    </row>
  </sheetData>
  <mergeCells count="8">
    <mergeCell ref="A36:A37"/>
    <mergeCell ref="E8:E14"/>
    <mergeCell ref="A28:A29"/>
    <mergeCell ref="A31:A34"/>
    <mergeCell ref="C8:C14"/>
    <mergeCell ref="D8:D14"/>
    <mergeCell ref="A8:A22"/>
    <mergeCell ref="A24:A26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59"/>
  <sheetViews>
    <sheetView topLeftCell="A151" zoomScale="110" zoomScaleNormal="110" workbookViewId="0">
      <selection activeCell="A3" sqref="A3"/>
    </sheetView>
  </sheetViews>
  <sheetFormatPr defaultColWidth="9" defaultRowHeight="12" customHeight="1"/>
  <cols>
    <col min="1" max="1" width="58.42578125" style="201" customWidth="1"/>
    <col min="2" max="2" width="4.7109375" style="201" customWidth="1"/>
    <col min="3" max="3" width="13.140625" style="202" customWidth="1"/>
    <col min="4" max="4" width="15.7109375" style="203" customWidth="1"/>
    <col min="5" max="5" width="23.140625" style="203" customWidth="1"/>
    <col min="6" max="256" width="9" style="204"/>
    <col min="257" max="257" width="58.42578125" style="204" customWidth="1"/>
    <col min="258" max="258" width="4.7109375" style="204" customWidth="1"/>
    <col min="259" max="259" width="13.140625" style="204" customWidth="1"/>
    <col min="260" max="260" width="15.7109375" style="204" customWidth="1"/>
    <col min="261" max="261" width="23.140625" style="204" customWidth="1"/>
    <col min="262" max="512" width="9" style="204"/>
    <col min="513" max="513" width="58.42578125" style="204" customWidth="1"/>
    <col min="514" max="514" width="4.7109375" style="204" customWidth="1"/>
    <col min="515" max="515" width="13.140625" style="204" customWidth="1"/>
    <col min="516" max="516" width="15.7109375" style="204" customWidth="1"/>
    <col min="517" max="517" width="23.140625" style="204" customWidth="1"/>
    <col min="518" max="768" width="9" style="204"/>
    <col min="769" max="769" width="58.42578125" style="204" customWidth="1"/>
    <col min="770" max="770" width="4.7109375" style="204" customWidth="1"/>
    <col min="771" max="771" width="13.140625" style="204" customWidth="1"/>
    <col min="772" max="772" width="15.7109375" style="204" customWidth="1"/>
    <col min="773" max="773" width="23.140625" style="204" customWidth="1"/>
    <col min="774" max="1024" width="9" style="204"/>
    <col min="1025" max="1025" width="58.42578125" style="204" customWidth="1"/>
    <col min="1026" max="1026" width="4.7109375" style="204" customWidth="1"/>
    <col min="1027" max="1027" width="13.140625" style="204" customWidth="1"/>
    <col min="1028" max="1028" width="15.7109375" style="204" customWidth="1"/>
    <col min="1029" max="1029" width="23.140625" style="204" customWidth="1"/>
    <col min="1030" max="1280" width="9" style="204"/>
    <col min="1281" max="1281" width="58.42578125" style="204" customWidth="1"/>
    <col min="1282" max="1282" width="4.7109375" style="204" customWidth="1"/>
    <col min="1283" max="1283" width="13.140625" style="204" customWidth="1"/>
    <col min="1284" max="1284" width="15.7109375" style="204" customWidth="1"/>
    <col min="1285" max="1285" width="23.140625" style="204" customWidth="1"/>
    <col min="1286" max="1536" width="9" style="204"/>
    <col min="1537" max="1537" width="58.42578125" style="204" customWidth="1"/>
    <col min="1538" max="1538" width="4.7109375" style="204" customWidth="1"/>
    <col min="1539" max="1539" width="13.140625" style="204" customWidth="1"/>
    <col min="1540" max="1540" width="15.7109375" style="204" customWidth="1"/>
    <col min="1541" max="1541" width="23.140625" style="204" customWidth="1"/>
    <col min="1542" max="1792" width="9" style="204"/>
    <col min="1793" max="1793" width="58.42578125" style="204" customWidth="1"/>
    <col min="1794" max="1794" width="4.7109375" style="204" customWidth="1"/>
    <col min="1795" max="1795" width="13.140625" style="204" customWidth="1"/>
    <col min="1796" max="1796" width="15.7109375" style="204" customWidth="1"/>
    <col min="1797" max="1797" width="23.140625" style="204" customWidth="1"/>
    <col min="1798" max="2048" width="9" style="204"/>
    <col min="2049" max="2049" width="58.42578125" style="204" customWidth="1"/>
    <col min="2050" max="2050" width="4.7109375" style="204" customWidth="1"/>
    <col min="2051" max="2051" width="13.140625" style="204" customWidth="1"/>
    <col min="2052" max="2052" width="15.7109375" style="204" customWidth="1"/>
    <col min="2053" max="2053" width="23.140625" style="204" customWidth="1"/>
    <col min="2054" max="2304" width="9" style="204"/>
    <col min="2305" max="2305" width="58.42578125" style="204" customWidth="1"/>
    <col min="2306" max="2306" width="4.7109375" style="204" customWidth="1"/>
    <col min="2307" max="2307" width="13.140625" style="204" customWidth="1"/>
    <col min="2308" max="2308" width="15.7109375" style="204" customWidth="1"/>
    <col min="2309" max="2309" width="23.140625" style="204" customWidth="1"/>
    <col min="2310" max="2560" width="9" style="204"/>
    <col min="2561" max="2561" width="58.42578125" style="204" customWidth="1"/>
    <col min="2562" max="2562" width="4.7109375" style="204" customWidth="1"/>
    <col min="2563" max="2563" width="13.140625" style="204" customWidth="1"/>
    <col min="2564" max="2564" width="15.7109375" style="204" customWidth="1"/>
    <col min="2565" max="2565" width="23.140625" style="204" customWidth="1"/>
    <col min="2566" max="2816" width="9" style="204"/>
    <col min="2817" max="2817" width="58.42578125" style="204" customWidth="1"/>
    <col min="2818" max="2818" width="4.7109375" style="204" customWidth="1"/>
    <col min="2819" max="2819" width="13.140625" style="204" customWidth="1"/>
    <col min="2820" max="2820" width="15.7109375" style="204" customWidth="1"/>
    <col min="2821" max="2821" width="23.140625" style="204" customWidth="1"/>
    <col min="2822" max="3072" width="9" style="204"/>
    <col min="3073" max="3073" width="58.42578125" style="204" customWidth="1"/>
    <col min="3074" max="3074" width="4.7109375" style="204" customWidth="1"/>
    <col min="3075" max="3075" width="13.140625" style="204" customWidth="1"/>
    <col min="3076" max="3076" width="15.7109375" style="204" customWidth="1"/>
    <col min="3077" max="3077" width="23.140625" style="204" customWidth="1"/>
    <col min="3078" max="3328" width="9" style="204"/>
    <col min="3329" max="3329" width="58.42578125" style="204" customWidth="1"/>
    <col min="3330" max="3330" width="4.7109375" style="204" customWidth="1"/>
    <col min="3331" max="3331" width="13.140625" style="204" customWidth="1"/>
    <col min="3332" max="3332" width="15.7109375" style="204" customWidth="1"/>
    <col min="3333" max="3333" width="23.140625" style="204" customWidth="1"/>
    <col min="3334" max="3584" width="9" style="204"/>
    <col min="3585" max="3585" width="58.42578125" style="204" customWidth="1"/>
    <col min="3586" max="3586" width="4.7109375" style="204" customWidth="1"/>
    <col min="3587" max="3587" width="13.140625" style="204" customWidth="1"/>
    <col min="3588" max="3588" width="15.7109375" style="204" customWidth="1"/>
    <col min="3589" max="3589" width="23.140625" style="204" customWidth="1"/>
    <col min="3590" max="3840" width="9" style="204"/>
    <col min="3841" max="3841" width="58.42578125" style="204" customWidth="1"/>
    <col min="3842" max="3842" width="4.7109375" style="204" customWidth="1"/>
    <col min="3843" max="3843" width="13.140625" style="204" customWidth="1"/>
    <col min="3844" max="3844" width="15.7109375" style="204" customWidth="1"/>
    <col min="3845" max="3845" width="23.140625" style="204" customWidth="1"/>
    <col min="3846" max="4096" width="9" style="204"/>
    <col min="4097" max="4097" width="58.42578125" style="204" customWidth="1"/>
    <col min="4098" max="4098" width="4.7109375" style="204" customWidth="1"/>
    <col min="4099" max="4099" width="13.140625" style="204" customWidth="1"/>
    <col min="4100" max="4100" width="15.7109375" style="204" customWidth="1"/>
    <col min="4101" max="4101" width="23.140625" style="204" customWidth="1"/>
    <col min="4102" max="4352" width="9" style="204"/>
    <col min="4353" max="4353" width="58.42578125" style="204" customWidth="1"/>
    <col min="4354" max="4354" width="4.7109375" style="204" customWidth="1"/>
    <col min="4355" max="4355" width="13.140625" style="204" customWidth="1"/>
    <col min="4356" max="4356" width="15.7109375" style="204" customWidth="1"/>
    <col min="4357" max="4357" width="23.140625" style="204" customWidth="1"/>
    <col min="4358" max="4608" width="9" style="204"/>
    <col min="4609" max="4609" width="58.42578125" style="204" customWidth="1"/>
    <col min="4610" max="4610" width="4.7109375" style="204" customWidth="1"/>
    <col min="4611" max="4611" width="13.140625" style="204" customWidth="1"/>
    <col min="4612" max="4612" width="15.7109375" style="204" customWidth="1"/>
    <col min="4613" max="4613" width="23.140625" style="204" customWidth="1"/>
    <col min="4614" max="4864" width="9" style="204"/>
    <col min="4865" max="4865" width="58.42578125" style="204" customWidth="1"/>
    <col min="4866" max="4866" width="4.7109375" style="204" customWidth="1"/>
    <col min="4867" max="4867" width="13.140625" style="204" customWidth="1"/>
    <col min="4868" max="4868" width="15.7109375" style="204" customWidth="1"/>
    <col min="4869" max="4869" width="23.140625" style="204" customWidth="1"/>
    <col min="4870" max="5120" width="9" style="204"/>
    <col min="5121" max="5121" width="58.42578125" style="204" customWidth="1"/>
    <col min="5122" max="5122" width="4.7109375" style="204" customWidth="1"/>
    <col min="5123" max="5123" width="13.140625" style="204" customWidth="1"/>
    <col min="5124" max="5124" width="15.7109375" style="204" customWidth="1"/>
    <col min="5125" max="5125" width="23.140625" style="204" customWidth="1"/>
    <col min="5126" max="5376" width="9" style="204"/>
    <col min="5377" max="5377" width="58.42578125" style="204" customWidth="1"/>
    <col min="5378" max="5378" width="4.7109375" style="204" customWidth="1"/>
    <col min="5379" max="5379" width="13.140625" style="204" customWidth="1"/>
    <col min="5380" max="5380" width="15.7109375" style="204" customWidth="1"/>
    <col min="5381" max="5381" width="23.140625" style="204" customWidth="1"/>
    <col min="5382" max="5632" width="9" style="204"/>
    <col min="5633" max="5633" width="58.42578125" style="204" customWidth="1"/>
    <col min="5634" max="5634" width="4.7109375" style="204" customWidth="1"/>
    <col min="5635" max="5635" width="13.140625" style="204" customWidth="1"/>
    <col min="5636" max="5636" width="15.7109375" style="204" customWidth="1"/>
    <col min="5637" max="5637" width="23.140625" style="204" customWidth="1"/>
    <col min="5638" max="5888" width="9" style="204"/>
    <col min="5889" max="5889" width="58.42578125" style="204" customWidth="1"/>
    <col min="5890" max="5890" width="4.7109375" style="204" customWidth="1"/>
    <col min="5891" max="5891" width="13.140625" style="204" customWidth="1"/>
    <col min="5892" max="5892" width="15.7109375" style="204" customWidth="1"/>
    <col min="5893" max="5893" width="23.140625" style="204" customWidth="1"/>
    <col min="5894" max="6144" width="9" style="204"/>
    <col min="6145" max="6145" width="58.42578125" style="204" customWidth="1"/>
    <col min="6146" max="6146" width="4.7109375" style="204" customWidth="1"/>
    <col min="6147" max="6147" width="13.140625" style="204" customWidth="1"/>
    <col min="6148" max="6148" width="15.7109375" style="204" customWidth="1"/>
    <col min="6149" max="6149" width="23.140625" style="204" customWidth="1"/>
    <col min="6150" max="6400" width="9" style="204"/>
    <col min="6401" max="6401" width="58.42578125" style="204" customWidth="1"/>
    <col min="6402" max="6402" width="4.7109375" style="204" customWidth="1"/>
    <col min="6403" max="6403" width="13.140625" style="204" customWidth="1"/>
    <col min="6404" max="6404" width="15.7109375" style="204" customWidth="1"/>
    <col min="6405" max="6405" width="23.140625" style="204" customWidth="1"/>
    <col min="6406" max="6656" width="9" style="204"/>
    <col min="6657" max="6657" width="58.42578125" style="204" customWidth="1"/>
    <col min="6658" max="6658" width="4.7109375" style="204" customWidth="1"/>
    <col min="6659" max="6659" width="13.140625" style="204" customWidth="1"/>
    <col min="6660" max="6660" width="15.7109375" style="204" customWidth="1"/>
    <col min="6661" max="6661" width="23.140625" style="204" customWidth="1"/>
    <col min="6662" max="6912" width="9" style="204"/>
    <col min="6913" max="6913" width="58.42578125" style="204" customWidth="1"/>
    <col min="6914" max="6914" width="4.7109375" style="204" customWidth="1"/>
    <col min="6915" max="6915" width="13.140625" style="204" customWidth="1"/>
    <col min="6916" max="6916" width="15.7109375" style="204" customWidth="1"/>
    <col min="6917" max="6917" width="23.140625" style="204" customWidth="1"/>
    <col min="6918" max="7168" width="9" style="204"/>
    <col min="7169" max="7169" width="58.42578125" style="204" customWidth="1"/>
    <col min="7170" max="7170" width="4.7109375" style="204" customWidth="1"/>
    <col min="7171" max="7171" width="13.140625" style="204" customWidth="1"/>
    <col min="7172" max="7172" width="15.7109375" style="204" customWidth="1"/>
    <col min="7173" max="7173" width="23.140625" style="204" customWidth="1"/>
    <col min="7174" max="7424" width="9" style="204"/>
    <col min="7425" max="7425" width="58.42578125" style="204" customWidth="1"/>
    <col min="7426" max="7426" width="4.7109375" style="204" customWidth="1"/>
    <col min="7427" max="7427" width="13.140625" style="204" customWidth="1"/>
    <col min="7428" max="7428" width="15.7109375" style="204" customWidth="1"/>
    <col min="7429" max="7429" width="23.140625" style="204" customWidth="1"/>
    <col min="7430" max="7680" width="9" style="204"/>
    <col min="7681" max="7681" width="58.42578125" style="204" customWidth="1"/>
    <col min="7682" max="7682" width="4.7109375" style="204" customWidth="1"/>
    <col min="7683" max="7683" width="13.140625" style="204" customWidth="1"/>
    <col min="7684" max="7684" width="15.7109375" style="204" customWidth="1"/>
    <col min="7685" max="7685" width="23.140625" style="204" customWidth="1"/>
    <col min="7686" max="7936" width="9" style="204"/>
    <col min="7937" max="7937" width="58.42578125" style="204" customWidth="1"/>
    <col min="7938" max="7938" width="4.7109375" style="204" customWidth="1"/>
    <col min="7939" max="7939" width="13.140625" style="204" customWidth="1"/>
    <col min="7940" max="7940" width="15.7109375" style="204" customWidth="1"/>
    <col min="7941" max="7941" width="23.140625" style="204" customWidth="1"/>
    <col min="7942" max="8192" width="9" style="204"/>
    <col min="8193" max="8193" width="58.42578125" style="204" customWidth="1"/>
    <col min="8194" max="8194" width="4.7109375" style="204" customWidth="1"/>
    <col min="8195" max="8195" width="13.140625" style="204" customWidth="1"/>
    <col min="8196" max="8196" width="15.7109375" style="204" customWidth="1"/>
    <col min="8197" max="8197" width="23.140625" style="204" customWidth="1"/>
    <col min="8198" max="8448" width="9" style="204"/>
    <col min="8449" max="8449" width="58.42578125" style="204" customWidth="1"/>
    <col min="8450" max="8450" width="4.7109375" style="204" customWidth="1"/>
    <col min="8451" max="8451" width="13.140625" style="204" customWidth="1"/>
    <col min="8452" max="8452" width="15.7109375" style="204" customWidth="1"/>
    <col min="8453" max="8453" width="23.140625" style="204" customWidth="1"/>
    <col min="8454" max="8704" width="9" style="204"/>
    <col min="8705" max="8705" width="58.42578125" style="204" customWidth="1"/>
    <col min="8706" max="8706" width="4.7109375" style="204" customWidth="1"/>
    <col min="8707" max="8707" width="13.140625" style="204" customWidth="1"/>
    <col min="8708" max="8708" width="15.7109375" style="204" customWidth="1"/>
    <col min="8709" max="8709" width="23.140625" style="204" customWidth="1"/>
    <col min="8710" max="8960" width="9" style="204"/>
    <col min="8961" max="8961" width="58.42578125" style="204" customWidth="1"/>
    <col min="8962" max="8962" width="4.7109375" style="204" customWidth="1"/>
    <col min="8963" max="8963" width="13.140625" style="204" customWidth="1"/>
    <col min="8964" max="8964" width="15.7109375" style="204" customWidth="1"/>
    <col min="8965" max="8965" width="23.140625" style="204" customWidth="1"/>
    <col min="8966" max="9216" width="9" style="204"/>
    <col min="9217" max="9217" width="58.42578125" style="204" customWidth="1"/>
    <col min="9218" max="9218" width="4.7109375" style="204" customWidth="1"/>
    <col min="9219" max="9219" width="13.140625" style="204" customWidth="1"/>
    <col min="9220" max="9220" width="15.7109375" style="204" customWidth="1"/>
    <col min="9221" max="9221" width="23.140625" style="204" customWidth="1"/>
    <col min="9222" max="9472" width="9" style="204"/>
    <col min="9473" max="9473" width="58.42578125" style="204" customWidth="1"/>
    <col min="9474" max="9474" width="4.7109375" style="204" customWidth="1"/>
    <col min="9475" max="9475" width="13.140625" style="204" customWidth="1"/>
    <col min="9476" max="9476" width="15.7109375" style="204" customWidth="1"/>
    <col min="9477" max="9477" width="23.140625" style="204" customWidth="1"/>
    <col min="9478" max="9728" width="9" style="204"/>
    <col min="9729" max="9729" width="58.42578125" style="204" customWidth="1"/>
    <col min="9730" max="9730" width="4.7109375" style="204" customWidth="1"/>
    <col min="9731" max="9731" width="13.140625" style="204" customWidth="1"/>
    <col min="9732" max="9732" width="15.7109375" style="204" customWidth="1"/>
    <col min="9733" max="9733" width="23.140625" style="204" customWidth="1"/>
    <col min="9734" max="9984" width="9" style="204"/>
    <col min="9985" max="9985" width="58.42578125" style="204" customWidth="1"/>
    <col min="9986" max="9986" width="4.7109375" style="204" customWidth="1"/>
    <col min="9987" max="9987" width="13.140625" style="204" customWidth="1"/>
    <col min="9988" max="9988" width="15.7109375" style="204" customWidth="1"/>
    <col min="9989" max="9989" width="23.140625" style="204" customWidth="1"/>
    <col min="9990" max="10240" width="9" style="204"/>
    <col min="10241" max="10241" width="58.42578125" style="204" customWidth="1"/>
    <col min="10242" max="10242" width="4.7109375" style="204" customWidth="1"/>
    <col min="10243" max="10243" width="13.140625" style="204" customWidth="1"/>
    <col min="10244" max="10244" width="15.7109375" style="204" customWidth="1"/>
    <col min="10245" max="10245" width="23.140625" style="204" customWidth="1"/>
    <col min="10246" max="10496" width="9" style="204"/>
    <col min="10497" max="10497" width="58.42578125" style="204" customWidth="1"/>
    <col min="10498" max="10498" width="4.7109375" style="204" customWidth="1"/>
    <col min="10499" max="10499" width="13.140625" style="204" customWidth="1"/>
    <col min="10500" max="10500" width="15.7109375" style="204" customWidth="1"/>
    <col min="10501" max="10501" width="23.140625" style="204" customWidth="1"/>
    <col min="10502" max="10752" width="9" style="204"/>
    <col min="10753" max="10753" width="58.42578125" style="204" customWidth="1"/>
    <col min="10754" max="10754" width="4.7109375" style="204" customWidth="1"/>
    <col min="10755" max="10755" width="13.140625" style="204" customWidth="1"/>
    <col min="10756" max="10756" width="15.7109375" style="204" customWidth="1"/>
    <col min="10757" max="10757" width="23.140625" style="204" customWidth="1"/>
    <col min="10758" max="11008" width="9" style="204"/>
    <col min="11009" max="11009" width="58.42578125" style="204" customWidth="1"/>
    <col min="11010" max="11010" width="4.7109375" style="204" customWidth="1"/>
    <col min="11011" max="11011" width="13.140625" style="204" customWidth="1"/>
    <col min="11012" max="11012" width="15.7109375" style="204" customWidth="1"/>
    <col min="11013" max="11013" width="23.140625" style="204" customWidth="1"/>
    <col min="11014" max="11264" width="9" style="204"/>
    <col min="11265" max="11265" width="58.42578125" style="204" customWidth="1"/>
    <col min="11266" max="11266" width="4.7109375" style="204" customWidth="1"/>
    <col min="11267" max="11267" width="13.140625" style="204" customWidth="1"/>
    <col min="11268" max="11268" width="15.7109375" style="204" customWidth="1"/>
    <col min="11269" max="11269" width="23.140625" style="204" customWidth="1"/>
    <col min="11270" max="11520" width="9" style="204"/>
    <col min="11521" max="11521" width="58.42578125" style="204" customWidth="1"/>
    <col min="11522" max="11522" width="4.7109375" style="204" customWidth="1"/>
    <col min="11523" max="11523" width="13.140625" style="204" customWidth="1"/>
    <col min="11524" max="11524" width="15.7109375" style="204" customWidth="1"/>
    <col min="11525" max="11525" width="23.140625" style="204" customWidth="1"/>
    <col min="11526" max="11776" width="9" style="204"/>
    <col min="11777" max="11777" width="58.42578125" style="204" customWidth="1"/>
    <col min="11778" max="11778" width="4.7109375" style="204" customWidth="1"/>
    <col min="11779" max="11779" width="13.140625" style="204" customWidth="1"/>
    <col min="11780" max="11780" width="15.7109375" style="204" customWidth="1"/>
    <col min="11781" max="11781" width="23.140625" style="204" customWidth="1"/>
    <col min="11782" max="12032" width="9" style="204"/>
    <col min="12033" max="12033" width="58.42578125" style="204" customWidth="1"/>
    <col min="12034" max="12034" width="4.7109375" style="204" customWidth="1"/>
    <col min="12035" max="12035" width="13.140625" style="204" customWidth="1"/>
    <col min="12036" max="12036" width="15.7109375" style="204" customWidth="1"/>
    <col min="12037" max="12037" width="23.140625" style="204" customWidth="1"/>
    <col min="12038" max="12288" width="9" style="204"/>
    <col min="12289" max="12289" width="58.42578125" style="204" customWidth="1"/>
    <col min="12290" max="12290" width="4.7109375" style="204" customWidth="1"/>
    <col min="12291" max="12291" width="13.140625" style="204" customWidth="1"/>
    <col min="12292" max="12292" width="15.7109375" style="204" customWidth="1"/>
    <col min="12293" max="12293" width="23.140625" style="204" customWidth="1"/>
    <col min="12294" max="12544" width="9" style="204"/>
    <col min="12545" max="12545" width="58.42578125" style="204" customWidth="1"/>
    <col min="12546" max="12546" width="4.7109375" style="204" customWidth="1"/>
    <col min="12547" max="12547" width="13.140625" style="204" customWidth="1"/>
    <col min="12548" max="12548" width="15.7109375" style="204" customWidth="1"/>
    <col min="12549" max="12549" width="23.140625" style="204" customWidth="1"/>
    <col min="12550" max="12800" width="9" style="204"/>
    <col min="12801" max="12801" width="58.42578125" style="204" customWidth="1"/>
    <col min="12802" max="12802" width="4.7109375" style="204" customWidth="1"/>
    <col min="12803" max="12803" width="13.140625" style="204" customWidth="1"/>
    <col min="12804" max="12804" width="15.7109375" style="204" customWidth="1"/>
    <col min="12805" max="12805" width="23.140625" style="204" customWidth="1"/>
    <col min="12806" max="13056" width="9" style="204"/>
    <col min="13057" max="13057" width="58.42578125" style="204" customWidth="1"/>
    <col min="13058" max="13058" width="4.7109375" style="204" customWidth="1"/>
    <col min="13059" max="13059" width="13.140625" style="204" customWidth="1"/>
    <col min="13060" max="13060" width="15.7109375" style="204" customWidth="1"/>
    <col min="13061" max="13061" width="23.140625" style="204" customWidth="1"/>
    <col min="13062" max="13312" width="9" style="204"/>
    <col min="13313" max="13313" width="58.42578125" style="204" customWidth="1"/>
    <col min="13314" max="13314" width="4.7109375" style="204" customWidth="1"/>
    <col min="13315" max="13315" width="13.140625" style="204" customWidth="1"/>
    <col min="13316" max="13316" width="15.7109375" style="204" customWidth="1"/>
    <col min="13317" max="13317" width="23.140625" style="204" customWidth="1"/>
    <col min="13318" max="13568" width="9" style="204"/>
    <col min="13569" max="13569" width="58.42578125" style="204" customWidth="1"/>
    <col min="13570" max="13570" width="4.7109375" style="204" customWidth="1"/>
    <col min="13571" max="13571" width="13.140625" style="204" customWidth="1"/>
    <col min="13572" max="13572" width="15.7109375" style="204" customWidth="1"/>
    <col min="13573" max="13573" width="23.140625" style="204" customWidth="1"/>
    <col min="13574" max="13824" width="9" style="204"/>
    <col min="13825" max="13825" width="58.42578125" style="204" customWidth="1"/>
    <col min="13826" max="13826" width="4.7109375" style="204" customWidth="1"/>
    <col min="13827" max="13827" width="13.140625" style="204" customWidth="1"/>
    <col min="13828" max="13828" width="15.7109375" style="204" customWidth="1"/>
    <col min="13829" max="13829" width="23.140625" style="204" customWidth="1"/>
    <col min="13830" max="14080" width="9" style="204"/>
    <col min="14081" max="14081" width="58.42578125" style="204" customWidth="1"/>
    <col min="14082" max="14082" width="4.7109375" style="204" customWidth="1"/>
    <col min="14083" max="14083" width="13.140625" style="204" customWidth="1"/>
    <col min="14084" max="14084" width="15.7109375" style="204" customWidth="1"/>
    <col min="14085" max="14085" width="23.140625" style="204" customWidth="1"/>
    <col min="14086" max="14336" width="9" style="204"/>
    <col min="14337" max="14337" width="58.42578125" style="204" customWidth="1"/>
    <col min="14338" max="14338" width="4.7109375" style="204" customWidth="1"/>
    <col min="14339" max="14339" width="13.140625" style="204" customWidth="1"/>
    <col min="14340" max="14340" width="15.7109375" style="204" customWidth="1"/>
    <col min="14341" max="14341" width="23.140625" style="204" customWidth="1"/>
    <col min="14342" max="14592" width="9" style="204"/>
    <col min="14593" max="14593" width="58.42578125" style="204" customWidth="1"/>
    <col min="14594" max="14594" width="4.7109375" style="204" customWidth="1"/>
    <col min="14595" max="14595" width="13.140625" style="204" customWidth="1"/>
    <col min="14596" max="14596" width="15.7109375" style="204" customWidth="1"/>
    <col min="14597" max="14597" width="23.140625" style="204" customWidth="1"/>
    <col min="14598" max="14848" width="9" style="204"/>
    <col min="14849" max="14849" width="58.42578125" style="204" customWidth="1"/>
    <col min="14850" max="14850" width="4.7109375" style="204" customWidth="1"/>
    <col min="14851" max="14851" width="13.140625" style="204" customWidth="1"/>
    <col min="14852" max="14852" width="15.7109375" style="204" customWidth="1"/>
    <col min="14853" max="14853" width="23.140625" style="204" customWidth="1"/>
    <col min="14854" max="15104" width="9" style="204"/>
    <col min="15105" max="15105" width="58.42578125" style="204" customWidth="1"/>
    <col min="15106" max="15106" width="4.7109375" style="204" customWidth="1"/>
    <col min="15107" max="15107" width="13.140625" style="204" customWidth="1"/>
    <col min="15108" max="15108" width="15.7109375" style="204" customWidth="1"/>
    <col min="15109" max="15109" width="23.140625" style="204" customWidth="1"/>
    <col min="15110" max="15360" width="9" style="204"/>
    <col min="15361" max="15361" width="58.42578125" style="204" customWidth="1"/>
    <col min="15362" max="15362" width="4.7109375" style="204" customWidth="1"/>
    <col min="15363" max="15363" width="13.140625" style="204" customWidth="1"/>
    <col min="15364" max="15364" width="15.7109375" style="204" customWidth="1"/>
    <col min="15365" max="15365" width="23.140625" style="204" customWidth="1"/>
    <col min="15366" max="15616" width="9" style="204"/>
    <col min="15617" max="15617" width="58.42578125" style="204" customWidth="1"/>
    <col min="15618" max="15618" width="4.7109375" style="204" customWidth="1"/>
    <col min="15619" max="15619" width="13.140625" style="204" customWidth="1"/>
    <col min="15620" max="15620" width="15.7109375" style="204" customWidth="1"/>
    <col min="15621" max="15621" width="23.140625" style="204" customWidth="1"/>
    <col min="15622" max="15872" width="9" style="204"/>
    <col min="15873" max="15873" width="58.42578125" style="204" customWidth="1"/>
    <col min="15874" max="15874" width="4.7109375" style="204" customWidth="1"/>
    <col min="15875" max="15875" width="13.140625" style="204" customWidth="1"/>
    <col min="15876" max="15876" width="15.7109375" style="204" customWidth="1"/>
    <col min="15877" max="15877" width="23.140625" style="204" customWidth="1"/>
    <col min="15878" max="16128" width="9" style="204"/>
    <col min="16129" max="16129" width="58.42578125" style="204" customWidth="1"/>
    <col min="16130" max="16130" width="4.7109375" style="204" customWidth="1"/>
    <col min="16131" max="16131" width="13.140625" style="204" customWidth="1"/>
    <col min="16132" max="16132" width="15.7109375" style="204" customWidth="1"/>
    <col min="16133" max="16133" width="23.140625" style="204" customWidth="1"/>
    <col min="16134" max="16384" width="9" style="204"/>
  </cols>
  <sheetData>
    <row r="1" spans="1:5" s="76" customFormat="1" ht="20.25" customHeight="1">
      <c r="A1" s="73" t="s">
        <v>38</v>
      </c>
      <c r="B1" s="74"/>
      <c r="C1" s="75"/>
      <c r="D1" s="74"/>
      <c r="E1" s="74"/>
    </row>
    <row r="2" spans="1:5" s="76" customFormat="1" ht="12.75" customHeight="1">
      <c r="A2" s="77" t="s">
        <v>230</v>
      </c>
      <c r="B2" s="78"/>
      <c r="C2" s="75"/>
      <c r="D2" s="74"/>
      <c r="E2" s="74"/>
    </row>
    <row r="3" spans="1:5" s="76" customFormat="1" ht="12.75" customHeight="1">
      <c r="A3" s="77" t="s">
        <v>98</v>
      </c>
      <c r="B3" s="78"/>
      <c r="C3" s="75"/>
      <c r="D3" s="74"/>
      <c r="E3" s="74"/>
    </row>
    <row r="4" spans="1:5" s="76" customFormat="1" ht="12.75" customHeight="1">
      <c r="A4" s="78"/>
      <c r="B4" s="78"/>
      <c r="C4" s="75"/>
      <c r="D4" s="74"/>
      <c r="E4" s="74"/>
    </row>
    <row r="5" spans="1:5" s="76" customFormat="1" ht="12.75" customHeight="1">
      <c r="A5" s="78"/>
      <c r="B5" s="78"/>
      <c r="C5" s="75"/>
      <c r="D5" s="74"/>
      <c r="E5" s="79"/>
    </row>
    <row r="6" spans="1:5" s="76" customFormat="1" ht="6.75" customHeight="1" thickBot="1">
      <c r="A6" s="74"/>
      <c r="B6" s="74"/>
      <c r="C6" s="75"/>
      <c r="D6" s="74"/>
      <c r="E6" s="74"/>
    </row>
    <row r="7" spans="1:5" s="76" customFormat="1" ht="24" customHeight="1" thickBot="1">
      <c r="A7" s="80" t="s">
        <v>39</v>
      </c>
      <c r="B7" s="80" t="s">
        <v>40</v>
      </c>
      <c r="C7" s="81" t="s">
        <v>41</v>
      </c>
      <c r="D7" s="80" t="s">
        <v>42</v>
      </c>
      <c r="E7" s="80" t="s">
        <v>43</v>
      </c>
    </row>
    <row r="8" spans="1:5" s="76" customFormat="1" ht="12.75" customHeight="1" thickBot="1">
      <c r="A8" s="80" t="s">
        <v>44</v>
      </c>
      <c r="B8" s="80" t="s">
        <v>45</v>
      </c>
      <c r="C8" s="81" t="s">
        <v>46</v>
      </c>
      <c r="D8" s="80" t="s">
        <v>47</v>
      </c>
      <c r="E8" s="80" t="s">
        <v>48</v>
      </c>
    </row>
    <row r="9" spans="1:5" s="76" customFormat="1" ht="5.25" customHeight="1">
      <c r="A9" s="78"/>
      <c r="B9" s="78"/>
      <c r="C9" s="75"/>
      <c r="D9" s="78"/>
      <c r="E9" s="78"/>
    </row>
    <row r="10" spans="1:5" s="76" customFormat="1" ht="21" customHeight="1">
      <c r="A10" s="82" t="s">
        <v>49</v>
      </c>
      <c r="B10" s="82"/>
      <c r="C10" s="83"/>
      <c r="D10" s="84"/>
      <c r="E10" s="84"/>
    </row>
    <row r="11" spans="1:5" s="76" customFormat="1" ht="21" customHeight="1" thickBot="1">
      <c r="A11" s="82" t="s">
        <v>50</v>
      </c>
      <c r="B11" s="82"/>
      <c r="C11" s="83"/>
      <c r="D11" s="84"/>
      <c r="E11" s="84"/>
    </row>
    <row r="12" spans="1:5" s="76" customFormat="1" ht="13.5" customHeight="1">
      <c r="A12" s="294" t="s">
        <v>51</v>
      </c>
      <c r="B12" s="298" t="s">
        <v>52</v>
      </c>
      <c r="C12" s="296">
        <f>C15</f>
        <v>0.16800000000000001</v>
      </c>
      <c r="D12" s="300"/>
      <c r="E12" s="301"/>
    </row>
    <row r="13" spans="1:5" s="76" customFormat="1" ht="13.5" customHeight="1">
      <c r="A13" s="293" t="s">
        <v>176</v>
      </c>
      <c r="B13" s="297"/>
      <c r="C13" s="295"/>
      <c r="D13" s="299"/>
      <c r="E13" s="151"/>
    </row>
    <row r="14" spans="1:5" s="76" customFormat="1" ht="13.5" customHeight="1" thickBot="1">
      <c r="A14" s="90" t="s">
        <v>174</v>
      </c>
      <c r="B14" s="91"/>
      <c r="C14" s="92">
        <v>0.16800000000000001</v>
      </c>
      <c r="D14" s="93"/>
      <c r="E14" s="94"/>
    </row>
    <row r="15" spans="1:5" s="76" customFormat="1" ht="13.5" customHeight="1" thickBot="1">
      <c r="A15" s="101" t="s">
        <v>54</v>
      </c>
      <c r="B15" s="102"/>
      <c r="C15" s="103">
        <f>SUM(C13:C14)</f>
        <v>0.16800000000000001</v>
      </c>
      <c r="D15" s="104"/>
      <c r="E15" s="105">
        <f>C15*D15</f>
        <v>0</v>
      </c>
    </row>
    <row r="16" spans="1:5" s="76" customFormat="1" ht="13.5" customHeight="1">
      <c r="A16" s="264" t="s">
        <v>55</v>
      </c>
      <c r="B16" s="303" t="s">
        <v>56</v>
      </c>
      <c r="C16" s="302">
        <f>C19</f>
        <v>93.665000000000006</v>
      </c>
      <c r="D16" s="267"/>
      <c r="E16" s="268"/>
    </row>
    <row r="17" spans="1:5" s="76" customFormat="1" ht="13.5" customHeight="1">
      <c r="A17" s="288" t="s">
        <v>173</v>
      </c>
      <c r="B17" s="289"/>
      <c r="C17" s="290"/>
      <c r="D17" s="291"/>
      <c r="E17" s="142"/>
    </row>
    <row r="18" spans="1:5" s="76" customFormat="1" ht="15.75" customHeight="1" thickBot="1">
      <c r="A18" s="113" t="s">
        <v>175</v>
      </c>
      <c r="B18" s="91"/>
      <c r="C18" s="92">
        <v>93.665000000000006</v>
      </c>
      <c r="D18" s="93"/>
      <c r="E18" s="94"/>
    </row>
    <row r="19" spans="1:5" s="76" customFormat="1" ht="13.5" customHeight="1" thickBot="1">
      <c r="A19" s="101" t="s">
        <v>54</v>
      </c>
      <c r="B19" s="102"/>
      <c r="C19" s="103">
        <f>SUM(C17:C18)</f>
        <v>93.665000000000006</v>
      </c>
      <c r="D19" s="104"/>
      <c r="E19" s="105">
        <f>C19*D19</f>
        <v>0</v>
      </c>
    </row>
    <row r="20" spans="1:5" s="76" customFormat="1" ht="21" customHeight="1">
      <c r="A20" s="304" t="s">
        <v>57</v>
      </c>
      <c r="B20" s="307"/>
      <c r="C20" s="306"/>
      <c r="D20" s="309"/>
      <c r="E20" s="268"/>
    </row>
    <row r="21" spans="1:5" s="76" customFormat="1" ht="13.5" customHeight="1">
      <c r="A21" s="157" t="s">
        <v>58</v>
      </c>
      <c r="B21" s="158" t="s">
        <v>56</v>
      </c>
      <c r="C21" s="305">
        <f>C24</f>
        <v>93.665000000000006</v>
      </c>
      <c r="D21" s="308"/>
      <c r="E21" s="151"/>
    </row>
    <row r="22" spans="1:5" s="76" customFormat="1" ht="13.5" customHeight="1">
      <c r="A22" s="95" t="s">
        <v>176</v>
      </c>
      <c r="B22" s="91"/>
      <c r="C22" s="92"/>
      <c r="D22" s="93"/>
      <c r="E22" s="94"/>
    </row>
    <row r="23" spans="1:5" s="76" customFormat="1" ht="13.5" customHeight="1" thickBot="1">
      <c r="A23" s="113" t="s">
        <v>177</v>
      </c>
      <c r="B23" s="91"/>
      <c r="C23" s="92">
        <v>93.665000000000006</v>
      </c>
      <c r="D23" s="93"/>
      <c r="E23" s="94"/>
    </row>
    <row r="24" spans="1:5" s="76" customFormat="1" ht="13.5" customHeight="1" thickBot="1">
      <c r="A24" s="101" t="s">
        <v>54</v>
      </c>
      <c r="B24" s="102"/>
      <c r="C24" s="103">
        <f>SUM(C22:C23)</f>
        <v>93.665000000000006</v>
      </c>
      <c r="D24" s="104"/>
      <c r="E24" s="105">
        <f>C24*D24</f>
        <v>0</v>
      </c>
    </row>
    <row r="25" spans="1:5" s="76" customFormat="1" ht="16.5" customHeight="1">
      <c r="A25" s="304" t="s">
        <v>59</v>
      </c>
      <c r="B25" s="307"/>
      <c r="C25" s="306"/>
      <c r="D25" s="309"/>
      <c r="E25" s="268"/>
    </row>
    <row r="26" spans="1:5" s="76" customFormat="1" ht="13.5" customHeight="1">
      <c r="A26" s="310" t="s">
        <v>60</v>
      </c>
      <c r="B26" s="311" t="s">
        <v>61</v>
      </c>
      <c r="C26" s="312">
        <f>C29</f>
        <v>17</v>
      </c>
      <c r="D26" s="313"/>
      <c r="E26" s="269"/>
    </row>
    <row r="27" spans="1:5" s="76" customFormat="1" ht="13.5" customHeight="1">
      <c r="A27" s="293" t="s">
        <v>178</v>
      </c>
      <c r="B27" s="297"/>
      <c r="C27" s="295"/>
      <c r="D27" s="299"/>
      <c r="E27" s="151"/>
    </row>
    <row r="28" spans="1:5" s="76" customFormat="1" ht="13.5" customHeight="1" thickBot="1">
      <c r="A28" s="123" t="s">
        <v>179</v>
      </c>
      <c r="B28" s="110"/>
      <c r="C28" s="180">
        <v>17</v>
      </c>
      <c r="D28" s="112"/>
      <c r="E28" s="94"/>
    </row>
    <row r="29" spans="1:5" s="76" customFormat="1" ht="13.5" customHeight="1" thickBot="1">
      <c r="A29" s="101" t="s">
        <v>54</v>
      </c>
      <c r="B29" s="102"/>
      <c r="C29" s="103">
        <f>SUM(C27:C28)</f>
        <v>17</v>
      </c>
      <c r="D29" s="104"/>
      <c r="E29" s="105">
        <f>C29*D29</f>
        <v>0</v>
      </c>
    </row>
    <row r="30" spans="1:5" s="76" customFormat="1" ht="13.5" customHeight="1">
      <c r="A30" s="264" t="s">
        <v>62</v>
      </c>
      <c r="B30" s="265" t="s">
        <v>63</v>
      </c>
      <c r="C30" s="314">
        <f>SUM(C31:C32)</f>
        <v>0.86</v>
      </c>
      <c r="D30" s="267"/>
      <c r="E30" s="268"/>
    </row>
    <row r="31" spans="1:5" s="76" customFormat="1" ht="13.5" customHeight="1">
      <c r="A31" s="292" t="s">
        <v>180</v>
      </c>
      <c r="B31" s="139"/>
      <c r="C31" s="140">
        <v>0.45</v>
      </c>
      <c r="D31" s="141"/>
      <c r="E31" s="142"/>
    </row>
    <row r="32" spans="1:5" s="76" customFormat="1" ht="13.5" customHeight="1" thickBot="1">
      <c r="A32" s="96" t="s">
        <v>183</v>
      </c>
      <c r="B32" s="97"/>
      <c r="C32" s="98">
        <v>0.41</v>
      </c>
      <c r="D32" s="99"/>
      <c r="E32" s="100"/>
    </row>
    <row r="33" spans="1:5" s="76" customFormat="1" ht="13.5" customHeight="1" thickBot="1">
      <c r="A33" s="101" t="s">
        <v>54</v>
      </c>
      <c r="B33" s="102"/>
      <c r="C33" s="103">
        <f>C30</f>
        <v>0.86</v>
      </c>
      <c r="D33" s="104"/>
      <c r="E33" s="105">
        <f>C33*D33</f>
        <v>0</v>
      </c>
    </row>
    <row r="34" spans="1:5" s="76" customFormat="1" ht="13.5" customHeight="1">
      <c r="A34" s="264" t="s">
        <v>64</v>
      </c>
      <c r="B34" s="107" t="s">
        <v>63</v>
      </c>
      <c r="C34" s="108">
        <f>SUM(C35:C36)</f>
        <v>11.89</v>
      </c>
      <c r="D34" s="109"/>
      <c r="E34" s="89"/>
    </row>
    <row r="35" spans="1:5" s="76" customFormat="1" ht="13.5" customHeight="1">
      <c r="A35" s="288" t="s">
        <v>65</v>
      </c>
      <c r="B35" s="110"/>
      <c r="C35" s="111"/>
      <c r="D35" s="112"/>
      <c r="E35" s="94"/>
    </row>
    <row r="36" spans="1:5" s="76" customFormat="1" ht="13.5" customHeight="1" thickBot="1">
      <c r="A36" s="96" t="s">
        <v>184</v>
      </c>
      <c r="B36" s="97"/>
      <c r="C36" s="98">
        <v>11.89</v>
      </c>
      <c r="D36" s="99"/>
      <c r="E36" s="100"/>
    </row>
    <row r="37" spans="1:5" s="76" customFormat="1" ht="13.5" customHeight="1" thickBot="1">
      <c r="A37" s="101" t="s">
        <v>54</v>
      </c>
      <c r="B37" s="102"/>
      <c r="C37" s="103">
        <f>C34</f>
        <v>11.89</v>
      </c>
      <c r="D37" s="104"/>
      <c r="E37" s="105">
        <f>C37*D37</f>
        <v>0</v>
      </c>
    </row>
    <row r="38" spans="1:5" s="76" customFormat="1" ht="13.5" customHeight="1">
      <c r="A38" s="106" t="s">
        <v>66</v>
      </c>
      <c r="B38" s="107" t="s">
        <v>63</v>
      </c>
      <c r="C38" s="108">
        <f>SUM(C39:C40)</f>
        <v>1.72</v>
      </c>
      <c r="D38" s="109"/>
      <c r="E38" s="89"/>
    </row>
    <row r="39" spans="1:5" s="76" customFormat="1" ht="13.5" customHeight="1">
      <c r="A39" s="90" t="s">
        <v>181</v>
      </c>
      <c r="B39" s="91"/>
      <c r="C39" s="92">
        <v>0.9</v>
      </c>
      <c r="D39" s="93"/>
      <c r="E39" s="94"/>
    </row>
    <row r="40" spans="1:5" s="76" customFormat="1" ht="13.5" customHeight="1" thickBot="1">
      <c r="A40" s="96" t="s">
        <v>185</v>
      </c>
      <c r="B40" s="97"/>
      <c r="C40" s="98">
        <v>0.82</v>
      </c>
      <c r="D40" s="99"/>
      <c r="E40" s="100"/>
    </row>
    <row r="41" spans="1:5" s="76" customFormat="1" ht="13.5" customHeight="1" thickBot="1">
      <c r="A41" s="101" t="s">
        <v>54</v>
      </c>
      <c r="B41" s="102"/>
      <c r="C41" s="103">
        <f>C38</f>
        <v>1.72</v>
      </c>
      <c r="D41" s="104"/>
      <c r="E41" s="105">
        <f>C41*D41</f>
        <v>0</v>
      </c>
    </row>
    <row r="42" spans="1:5" s="76" customFormat="1" ht="13.5" customHeight="1">
      <c r="A42" s="106" t="s">
        <v>67</v>
      </c>
      <c r="B42" s="107" t="s">
        <v>63</v>
      </c>
      <c r="C42" s="125">
        <f>SUM(C44:C45)</f>
        <v>1.72</v>
      </c>
      <c r="D42" s="109"/>
      <c r="E42" s="89"/>
    </row>
    <row r="43" spans="1:5" s="76" customFormat="1" ht="13.5" customHeight="1">
      <c r="A43" s="95" t="s">
        <v>68</v>
      </c>
      <c r="B43" s="110"/>
      <c r="C43" s="111"/>
      <c r="D43" s="112"/>
      <c r="E43" s="94"/>
    </row>
    <row r="44" spans="1:5" s="76" customFormat="1" ht="13.5" customHeight="1">
      <c r="A44" s="90" t="s">
        <v>181</v>
      </c>
      <c r="B44" s="91"/>
      <c r="C44" s="92">
        <v>0.9</v>
      </c>
      <c r="D44" s="93"/>
      <c r="E44" s="94"/>
    </row>
    <row r="45" spans="1:5" s="76" customFormat="1" ht="13.5" customHeight="1" thickBot="1">
      <c r="A45" s="96" t="s">
        <v>185</v>
      </c>
      <c r="B45" s="97"/>
      <c r="C45" s="98">
        <v>0.82</v>
      </c>
      <c r="D45" s="99"/>
      <c r="E45" s="100"/>
    </row>
    <row r="46" spans="1:5" s="76" customFormat="1" ht="13.5" customHeight="1" thickBot="1">
      <c r="A46" s="101" t="s">
        <v>54</v>
      </c>
      <c r="B46" s="102"/>
      <c r="C46" s="126">
        <f>C42</f>
        <v>1.72</v>
      </c>
      <c r="D46" s="104"/>
      <c r="E46" s="105">
        <f>C46*D46</f>
        <v>0</v>
      </c>
    </row>
    <row r="47" spans="1:5" s="76" customFormat="1" ht="13.5" customHeight="1">
      <c r="A47" s="264" t="s">
        <v>69</v>
      </c>
      <c r="B47" s="265" t="s">
        <v>63</v>
      </c>
      <c r="C47" s="315">
        <f>C48</f>
        <v>0.86</v>
      </c>
      <c r="D47" s="316"/>
      <c r="E47" s="268"/>
    </row>
    <row r="48" spans="1:5" s="76" customFormat="1" ht="13.5" customHeight="1" thickBot="1">
      <c r="A48" s="96" t="s">
        <v>187</v>
      </c>
      <c r="B48" s="97"/>
      <c r="C48" s="98">
        <v>0.86</v>
      </c>
      <c r="D48" s="99"/>
      <c r="E48" s="100"/>
    </row>
    <row r="49" spans="1:5" s="76" customFormat="1" ht="13.5" customHeight="1" thickBot="1">
      <c r="A49" s="101" t="s">
        <v>54</v>
      </c>
      <c r="B49" s="102"/>
      <c r="C49" s="103">
        <f>C47</f>
        <v>0.86</v>
      </c>
      <c r="D49" s="104"/>
      <c r="E49" s="105">
        <f>C49*D49</f>
        <v>0</v>
      </c>
    </row>
    <row r="50" spans="1:5" s="76" customFormat="1" ht="13.5" customHeight="1">
      <c r="A50" s="106" t="s">
        <v>70</v>
      </c>
      <c r="B50" s="107" t="s">
        <v>63</v>
      </c>
      <c r="C50" s="108">
        <f>C53</f>
        <v>0.86</v>
      </c>
      <c r="D50" s="127"/>
      <c r="E50" s="89"/>
    </row>
    <row r="51" spans="1:5" s="76" customFormat="1" ht="13.5" customHeight="1">
      <c r="A51" s="95" t="s">
        <v>71</v>
      </c>
      <c r="B51" s="110"/>
      <c r="C51" s="111"/>
      <c r="D51" s="112"/>
      <c r="E51" s="94"/>
    </row>
    <row r="52" spans="1:5" s="76" customFormat="1" ht="13.5" customHeight="1" thickBot="1">
      <c r="A52" s="96" t="s">
        <v>188</v>
      </c>
      <c r="B52" s="97"/>
      <c r="C52" s="98">
        <v>0.86</v>
      </c>
      <c r="D52" s="99"/>
      <c r="E52" s="100"/>
    </row>
    <row r="53" spans="1:5" s="76" customFormat="1" ht="13.5" customHeight="1" thickBot="1">
      <c r="A53" s="101" t="s">
        <v>54</v>
      </c>
      <c r="B53" s="102"/>
      <c r="C53" s="103">
        <f>SUM(C51:C52)</f>
        <v>0.86</v>
      </c>
      <c r="D53" s="128"/>
      <c r="E53" s="105">
        <f>C53*D53</f>
        <v>0</v>
      </c>
    </row>
    <row r="54" spans="1:5" s="76" customFormat="1" ht="13.5" customHeight="1">
      <c r="A54" s="264" t="s">
        <v>72</v>
      </c>
      <c r="B54" s="265" t="s">
        <v>63</v>
      </c>
      <c r="C54" s="266">
        <f>C61</f>
        <v>0.41</v>
      </c>
      <c r="D54" s="267"/>
      <c r="E54" s="268"/>
    </row>
    <row r="55" spans="1:5" s="76" customFormat="1" ht="13.5" customHeight="1">
      <c r="A55" s="317" t="s">
        <v>182</v>
      </c>
      <c r="B55" s="319"/>
      <c r="C55" s="318"/>
      <c r="D55" s="320"/>
      <c r="E55" s="151"/>
    </row>
    <row r="56" spans="1:5" s="76" customFormat="1" ht="13.5" customHeight="1">
      <c r="A56" s="130" t="s">
        <v>186</v>
      </c>
      <c r="B56" s="131"/>
      <c r="C56" s="132"/>
      <c r="D56" s="133"/>
      <c r="E56" s="94"/>
    </row>
    <row r="57" spans="1:5" s="76" customFormat="1" ht="13.5" customHeight="1">
      <c r="A57" s="130" t="s">
        <v>189</v>
      </c>
      <c r="B57" s="131"/>
      <c r="C57" s="132"/>
      <c r="D57" s="133"/>
      <c r="E57" s="94"/>
    </row>
    <row r="58" spans="1:5" s="76" customFormat="1" ht="13.5" customHeight="1">
      <c r="A58" s="130" t="s">
        <v>73</v>
      </c>
      <c r="B58" s="131"/>
      <c r="C58" s="132"/>
      <c r="D58" s="133"/>
      <c r="E58" s="94"/>
    </row>
    <row r="59" spans="1:5" s="76" customFormat="1" ht="13.5" customHeight="1">
      <c r="A59" s="321" t="s">
        <v>190</v>
      </c>
      <c r="B59" s="322"/>
      <c r="C59" s="323"/>
      <c r="D59" s="324"/>
      <c r="E59" s="269"/>
    </row>
    <row r="60" spans="1:5" s="76" customFormat="1" ht="13.5" customHeight="1" thickBot="1">
      <c r="A60" s="96" t="s">
        <v>191</v>
      </c>
      <c r="B60" s="97"/>
      <c r="C60" s="98">
        <v>0.41</v>
      </c>
      <c r="D60" s="99"/>
      <c r="E60" s="100"/>
    </row>
    <row r="61" spans="1:5" s="76" customFormat="1" ht="13.5" customHeight="1" thickBot="1">
      <c r="A61" s="101" t="s">
        <v>54</v>
      </c>
      <c r="B61" s="102"/>
      <c r="C61" s="126">
        <f>C60</f>
        <v>0.41</v>
      </c>
      <c r="D61" s="104"/>
      <c r="E61" s="105">
        <f>C61*D61</f>
        <v>0</v>
      </c>
    </row>
    <row r="62" spans="1:5" s="76" customFormat="1" ht="13.5" customHeight="1">
      <c r="A62" s="264" t="s">
        <v>74</v>
      </c>
      <c r="B62" s="265" t="s">
        <v>63</v>
      </c>
      <c r="C62" s="314">
        <f>C70</f>
        <v>0.45</v>
      </c>
      <c r="D62" s="267"/>
      <c r="E62" s="268"/>
    </row>
    <row r="63" spans="1:5" s="76" customFormat="1" ht="13.5" customHeight="1">
      <c r="A63" s="293" t="s">
        <v>75</v>
      </c>
      <c r="B63" s="297"/>
      <c r="C63" s="295"/>
      <c r="D63" s="299"/>
      <c r="E63" s="151"/>
    </row>
    <row r="64" spans="1:5" s="76" customFormat="1" ht="13.5" customHeight="1">
      <c r="A64" s="95" t="s">
        <v>182</v>
      </c>
      <c r="B64" s="110"/>
      <c r="C64" s="111"/>
      <c r="D64" s="112"/>
      <c r="E64" s="94"/>
    </row>
    <row r="65" spans="1:5" s="76" customFormat="1" ht="13.5" customHeight="1">
      <c r="A65" s="95" t="s">
        <v>186</v>
      </c>
      <c r="B65" s="110"/>
      <c r="C65" s="111"/>
      <c r="D65" s="112"/>
      <c r="E65" s="94"/>
    </row>
    <row r="66" spans="1:5" s="76" customFormat="1" ht="13.5" customHeight="1">
      <c r="A66" s="95" t="s">
        <v>189</v>
      </c>
      <c r="B66" s="110"/>
      <c r="C66" s="111"/>
      <c r="D66" s="112"/>
      <c r="E66" s="94"/>
    </row>
    <row r="67" spans="1:5" s="76" customFormat="1" ht="13.5" customHeight="1">
      <c r="A67" s="95" t="s">
        <v>73</v>
      </c>
      <c r="B67" s="110"/>
      <c r="C67" s="111"/>
      <c r="D67" s="112"/>
      <c r="E67" s="94"/>
    </row>
    <row r="68" spans="1:5" s="76" customFormat="1" ht="13.5" customHeight="1">
      <c r="A68" s="274" t="s">
        <v>190</v>
      </c>
      <c r="B68" s="273"/>
      <c r="C68" s="325"/>
      <c r="D68" s="270"/>
      <c r="E68" s="269"/>
    </row>
    <row r="69" spans="1:5" s="76" customFormat="1" ht="13.5" customHeight="1" thickBot="1">
      <c r="A69" s="96"/>
      <c r="B69" s="97"/>
      <c r="C69" s="98">
        <v>0.45</v>
      </c>
      <c r="D69" s="99"/>
      <c r="E69" s="100"/>
    </row>
    <row r="70" spans="1:5" s="76" customFormat="1" ht="13.5" customHeight="1" thickBot="1">
      <c r="A70" s="101" t="s">
        <v>54</v>
      </c>
      <c r="B70" s="102"/>
      <c r="C70" s="103">
        <f>SUM(C63:C69)</f>
        <v>0.45</v>
      </c>
      <c r="D70" s="128"/>
      <c r="E70" s="105">
        <f>C70*D70</f>
        <v>0</v>
      </c>
    </row>
    <row r="71" spans="1:5" s="76" customFormat="1" ht="21" customHeight="1" thickBot="1">
      <c r="A71" s="304" t="s">
        <v>76</v>
      </c>
      <c r="B71" s="115"/>
      <c r="C71" s="116"/>
      <c r="D71" s="117"/>
      <c r="E71" s="118"/>
    </row>
    <row r="72" spans="1:5" s="76" customFormat="1" ht="13.5" customHeight="1" thickBot="1">
      <c r="A72" s="326" t="s">
        <v>77</v>
      </c>
      <c r="B72" s="134" t="s">
        <v>63</v>
      </c>
      <c r="C72" s="135">
        <v>0.86</v>
      </c>
      <c r="D72" s="136"/>
      <c r="E72" s="137">
        <f>C72*D72</f>
        <v>0</v>
      </c>
    </row>
    <row r="73" spans="1:5" s="76" customFormat="1" ht="21" customHeight="1">
      <c r="A73" s="82" t="s">
        <v>78</v>
      </c>
      <c r="B73" s="138"/>
      <c r="C73" s="83"/>
      <c r="D73" s="84"/>
      <c r="E73" s="84"/>
    </row>
    <row r="74" spans="1:5" s="76" customFormat="1" ht="21" customHeight="1" thickBot="1">
      <c r="A74" s="82"/>
      <c r="B74" s="138"/>
      <c r="C74" s="83"/>
      <c r="D74" s="84"/>
      <c r="E74" s="84"/>
    </row>
    <row r="75" spans="1:5" s="76" customFormat="1" ht="23.25" thickBot="1">
      <c r="A75" s="263" t="s">
        <v>216</v>
      </c>
      <c r="B75" s="120" t="s">
        <v>56</v>
      </c>
      <c r="C75" s="121">
        <f>SUM(C76:C77)</f>
        <v>12.72</v>
      </c>
      <c r="D75" s="122"/>
      <c r="E75" s="118"/>
    </row>
    <row r="76" spans="1:5" s="76" customFormat="1" ht="13.5" customHeight="1">
      <c r="A76" s="85" t="s">
        <v>176</v>
      </c>
      <c r="B76" s="86"/>
      <c r="C76" s="87"/>
      <c r="D76" s="88"/>
      <c r="E76" s="89"/>
    </row>
    <row r="77" spans="1:5" s="76" customFormat="1" ht="13.5" customHeight="1" thickBot="1">
      <c r="A77" s="113" t="s">
        <v>195</v>
      </c>
      <c r="B77" s="91"/>
      <c r="C77" s="92">
        <v>12.72</v>
      </c>
      <c r="D77" s="93"/>
      <c r="E77" s="94"/>
    </row>
    <row r="78" spans="1:5" s="76" customFormat="1" ht="13.5" customHeight="1" thickBot="1">
      <c r="A78" s="101" t="s">
        <v>54</v>
      </c>
      <c r="B78" s="102"/>
      <c r="C78" s="103">
        <f>C75</f>
        <v>12.72</v>
      </c>
      <c r="D78" s="104"/>
      <c r="E78" s="105">
        <f>C78*D78</f>
        <v>0</v>
      </c>
    </row>
    <row r="79" spans="1:5" s="76" customFormat="1" ht="13.5" customHeight="1">
      <c r="A79" s="106" t="s">
        <v>79</v>
      </c>
      <c r="B79" s="107" t="s">
        <v>61</v>
      </c>
      <c r="C79" s="125">
        <f>C82</f>
        <v>10.8</v>
      </c>
      <c r="D79" s="109"/>
      <c r="E79" s="89"/>
    </row>
    <row r="80" spans="1:5" s="76" customFormat="1" ht="13.5" customHeight="1">
      <c r="A80" s="95" t="s">
        <v>176</v>
      </c>
      <c r="B80" s="110"/>
      <c r="C80" s="111"/>
      <c r="D80" s="112"/>
      <c r="E80" s="94"/>
    </row>
    <row r="81" spans="1:5" s="76" customFormat="1" ht="13.5" customHeight="1" thickBot="1">
      <c r="A81" s="90" t="s">
        <v>196</v>
      </c>
      <c r="B81" s="91"/>
      <c r="C81" s="92">
        <v>10.8</v>
      </c>
      <c r="D81" s="93"/>
      <c r="E81" s="94"/>
    </row>
    <row r="82" spans="1:5" s="76" customFormat="1" ht="13.5" customHeight="1" thickBot="1">
      <c r="A82" s="152" t="s">
        <v>54</v>
      </c>
      <c r="B82" s="153"/>
      <c r="C82" s="154">
        <f>SUM(C80:C81)</f>
        <v>10.8</v>
      </c>
      <c r="D82" s="155"/>
      <c r="E82" s="156">
        <f>C82*D82</f>
        <v>0</v>
      </c>
    </row>
    <row r="83" spans="1:5" s="76" customFormat="1" ht="13.5" customHeight="1">
      <c r="A83" s="157" t="s">
        <v>193</v>
      </c>
      <c r="B83" s="158" t="s">
        <v>61</v>
      </c>
      <c r="C83" s="159">
        <f>C86</f>
        <v>10.8</v>
      </c>
      <c r="D83" s="160"/>
      <c r="E83" s="161"/>
    </row>
    <row r="84" spans="1:5" s="76" customFormat="1" ht="13.5" customHeight="1">
      <c r="A84" s="95" t="s">
        <v>176</v>
      </c>
      <c r="B84" s="91"/>
      <c r="C84" s="162"/>
      <c r="D84" s="93"/>
      <c r="E84" s="94"/>
    </row>
    <row r="85" spans="1:5" s="76" customFormat="1" ht="13.5" customHeight="1" thickBot="1">
      <c r="A85" s="90" t="s">
        <v>192</v>
      </c>
      <c r="B85" s="91"/>
      <c r="C85" s="162">
        <v>10.8</v>
      </c>
      <c r="D85" s="93"/>
      <c r="E85" s="94"/>
    </row>
    <row r="86" spans="1:5" s="76" customFormat="1" ht="13.5" customHeight="1" thickBot="1">
      <c r="A86" s="101" t="s">
        <v>54</v>
      </c>
      <c r="B86" s="102"/>
      <c r="C86" s="126">
        <f>SUM(C84:C85)</f>
        <v>10.8</v>
      </c>
      <c r="D86" s="104"/>
      <c r="E86" s="105">
        <f>C86*D86</f>
        <v>0</v>
      </c>
    </row>
    <row r="87" spans="1:5" s="76" customFormat="1" ht="21" customHeight="1" thickBot="1">
      <c r="A87" s="114" t="s">
        <v>80</v>
      </c>
      <c r="B87" s="115"/>
      <c r="C87" s="116"/>
      <c r="D87" s="117"/>
      <c r="E87" s="163"/>
    </row>
    <row r="88" spans="1:5" s="76" customFormat="1" ht="21.75" customHeight="1" thickBot="1">
      <c r="A88" s="119" t="s">
        <v>81</v>
      </c>
      <c r="B88" s="120" t="s">
        <v>61</v>
      </c>
      <c r="C88" s="129">
        <f>C91</f>
        <v>51</v>
      </c>
      <c r="D88" s="122"/>
      <c r="E88" s="118"/>
    </row>
    <row r="89" spans="1:5" s="76" customFormat="1" ht="13.5" customHeight="1">
      <c r="A89" s="85" t="s">
        <v>176</v>
      </c>
      <c r="B89" s="86"/>
      <c r="C89" s="87"/>
      <c r="D89" s="88"/>
      <c r="E89" s="89"/>
    </row>
    <row r="90" spans="1:5" s="76" customFormat="1" ht="21.75" customHeight="1">
      <c r="A90" s="164"/>
      <c r="B90" s="91"/>
      <c r="C90" s="92">
        <v>51</v>
      </c>
      <c r="D90" s="93"/>
      <c r="E90" s="94"/>
    </row>
    <row r="91" spans="1:5" s="76" customFormat="1" ht="13.5" customHeight="1" thickBot="1">
      <c r="A91" s="167" t="s">
        <v>54</v>
      </c>
      <c r="B91" s="168"/>
      <c r="C91" s="169">
        <f>SUM(C89:C90)</f>
        <v>51</v>
      </c>
      <c r="D91" s="170"/>
      <c r="E91" s="171">
        <f>C91*D91</f>
        <v>0</v>
      </c>
    </row>
    <row r="92" spans="1:5" s="76" customFormat="1" ht="13.5" customHeight="1" thickBot="1">
      <c r="A92" s="119" t="s">
        <v>82</v>
      </c>
      <c r="B92" s="120" t="s">
        <v>61</v>
      </c>
      <c r="C92" s="121">
        <f>C95</f>
        <v>80</v>
      </c>
      <c r="D92" s="122"/>
      <c r="E92" s="172"/>
    </row>
    <row r="93" spans="1:5" s="76" customFormat="1" ht="13.5" customHeight="1">
      <c r="A93" s="85" t="s">
        <v>194</v>
      </c>
      <c r="B93" s="145"/>
      <c r="C93" s="173"/>
      <c r="D93" s="174"/>
      <c r="E93" s="175"/>
    </row>
    <row r="94" spans="1:5" s="76" customFormat="1" ht="13.5" customHeight="1" thickBot="1">
      <c r="A94" s="164"/>
      <c r="B94" s="91"/>
      <c r="C94" s="162">
        <v>80</v>
      </c>
      <c r="D94" s="176"/>
      <c r="E94" s="177"/>
    </row>
    <row r="95" spans="1:5" s="76" customFormat="1" ht="13.5" customHeight="1" thickBot="1">
      <c r="A95" s="101" t="s">
        <v>54</v>
      </c>
      <c r="B95" s="102"/>
      <c r="C95" s="103">
        <f>SUM(C93:C94)</f>
        <v>80</v>
      </c>
      <c r="D95" s="104"/>
      <c r="E95" s="105">
        <f>C95*D95</f>
        <v>0</v>
      </c>
    </row>
    <row r="96" spans="1:5" s="76" customFormat="1" ht="13.5" customHeight="1">
      <c r="A96" s="106" t="s">
        <v>83</v>
      </c>
      <c r="B96" s="107" t="s">
        <v>56</v>
      </c>
      <c r="C96" s="108">
        <f>C99</f>
        <v>93.665000000000006</v>
      </c>
      <c r="D96" s="109"/>
      <c r="E96" s="89"/>
    </row>
    <row r="97" spans="1:5" s="76" customFormat="1" ht="13.5" customHeight="1">
      <c r="A97" s="95" t="s">
        <v>176</v>
      </c>
      <c r="B97" s="91"/>
      <c r="C97" s="92"/>
      <c r="D97" s="112"/>
      <c r="E97" s="94"/>
    </row>
    <row r="98" spans="1:5" s="76" customFormat="1" ht="13.5" customHeight="1" thickBot="1">
      <c r="A98" s="113" t="s">
        <v>175</v>
      </c>
      <c r="B98" s="91"/>
      <c r="C98" s="92">
        <v>93.665000000000006</v>
      </c>
      <c r="D98" s="93"/>
      <c r="E98" s="94"/>
    </row>
    <row r="99" spans="1:5" s="76" customFormat="1" ht="13.5" customHeight="1" thickBot="1">
      <c r="A99" s="101" t="s">
        <v>54</v>
      </c>
      <c r="B99" s="102"/>
      <c r="C99" s="178">
        <f>SUM(C97:C98)</f>
        <v>93.665000000000006</v>
      </c>
      <c r="D99" s="104"/>
      <c r="E99" s="105">
        <f>C99*D99</f>
        <v>0</v>
      </c>
    </row>
    <row r="100" spans="1:5" s="76" customFormat="1" ht="13.5" customHeight="1">
      <c r="A100" s="106" t="s">
        <v>84</v>
      </c>
      <c r="B100" s="107" t="s">
        <v>56</v>
      </c>
      <c r="C100" s="108">
        <f>C103</f>
        <v>93.665000000000006</v>
      </c>
      <c r="D100" s="109"/>
      <c r="E100" s="89"/>
    </row>
    <row r="101" spans="1:5" s="76" customFormat="1" ht="13.5" customHeight="1">
      <c r="A101" s="95" t="s">
        <v>176</v>
      </c>
      <c r="B101" s="110"/>
      <c r="C101" s="111"/>
      <c r="D101" s="112"/>
      <c r="E101" s="94"/>
    </row>
    <row r="102" spans="1:5" s="76" customFormat="1" ht="13.5" customHeight="1" thickBot="1">
      <c r="A102" s="113"/>
      <c r="B102" s="91"/>
      <c r="C102" s="92">
        <v>93.665000000000006</v>
      </c>
      <c r="D102" s="93"/>
      <c r="E102" s="94"/>
    </row>
    <row r="103" spans="1:5" s="76" customFormat="1" ht="13.5" customHeight="1" thickBot="1">
      <c r="A103" s="101" t="s">
        <v>54</v>
      </c>
      <c r="B103" s="102"/>
      <c r="C103" s="178">
        <f>SUM(C101:C102)</f>
        <v>93.665000000000006</v>
      </c>
      <c r="D103" s="104"/>
      <c r="E103" s="105">
        <f>C103*D103</f>
        <v>0</v>
      </c>
    </row>
    <row r="104" spans="1:5" s="76" customFormat="1" ht="26.25" customHeight="1" thickBot="1">
      <c r="A104" s="181" t="s">
        <v>197</v>
      </c>
      <c r="B104" s="120" t="s">
        <v>56</v>
      </c>
      <c r="C104" s="182">
        <f>C107</f>
        <v>108</v>
      </c>
      <c r="D104" s="183"/>
      <c r="E104" s="172"/>
    </row>
    <row r="105" spans="1:5" s="76" customFormat="1" ht="13.5" customHeight="1">
      <c r="A105" s="85" t="s">
        <v>198</v>
      </c>
      <c r="B105" s="86"/>
      <c r="C105" s="184"/>
      <c r="D105" s="88"/>
      <c r="E105" s="89"/>
    </row>
    <row r="106" spans="1:5" s="76" customFormat="1" ht="13.5" customHeight="1" thickBot="1">
      <c r="A106" s="90"/>
      <c r="B106" s="91"/>
      <c r="C106" s="185">
        <v>108</v>
      </c>
      <c r="D106" s="93"/>
      <c r="E106" s="94"/>
    </row>
    <row r="107" spans="1:5" s="76" customFormat="1" ht="13.5" customHeight="1" thickBot="1">
      <c r="A107" s="101" t="s">
        <v>54</v>
      </c>
      <c r="B107" s="102"/>
      <c r="C107" s="186">
        <f>SUM(C105:C106)</f>
        <v>108</v>
      </c>
      <c r="D107" s="128"/>
      <c r="E107" s="105">
        <f>C107*D107</f>
        <v>0</v>
      </c>
    </row>
    <row r="108" spans="1:5" s="76" customFormat="1" ht="13.5" customHeight="1">
      <c r="A108" s="264" t="s">
        <v>85</v>
      </c>
      <c r="B108" s="265" t="s">
        <v>61</v>
      </c>
      <c r="C108" s="266">
        <f>C111</f>
        <v>61.7</v>
      </c>
      <c r="D108" s="267"/>
      <c r="E108" s="268"/>
    </row>
    <row r="109" spans="1:5" s="76" customFormat="1" ht="13.5" customHeight="1">
      <c r="A109" s="274" t="s">
        <v>176</v>
      </c>
      <c r="B109" s="273"/>
      <c r="C109" s="272"/>
      <c r="D109" s="270"/>
      <c r="E109" s="269"/>
    </row>
    <row r="110" spans="1:5" s="76" customFormat="1" ht="13.5" customHeight="1" thickBot="1">
      <c r="A110" s="147"/>
      <c r="B110" s="148"/>
      <c r="C110" s="271">
        <v>61.7</v>
      </c>
      <c r="D110" s="150"/>
      <c r="E110" s="151"/>
    </row>
    <row r="111" spans="1:5" s="76" customFormat="1" ht="13.5" customHeight="1" thickBot="1">
      <c r="A111" s="101" t="s">
        <v>54</v>
      </c>
      <c r="B111" s="102"/>
      <c r="C111" s="126">
        <f>SUM(C109:C110)</f>
        <v>61.7</v>
      </c>
      <c r="D111" s="104"/>
      <c r="E111" s="105">
        <f>C111*D111</f>
        <v>0</v>
      </c>
    </row>
    <row r="112" spans="1:5" s="76" customFormat="1" ht="13.5" customHeight="1" thickBot="1">
      <c r="A112" s="119" t="s">
        <v>86</v>
      </c>
      <c r="B112" s="120" t="s">
        <v>61</v>
      </c>
      <c r="C112" s="187">
        <f>C115</f>
        <v>61.7</v>
      </c>
      <c r="D112" s="183"/>
      <c r="E112" s="172"/>
    </row>
    <row r="113" spans="1:5" s="76" customFormat="1" ht="13.5" customHeight="1">
      <c r="A113" s="275" t="s">
        <v>217</v>
      </c>
      <c r="B113" s="277"/>
      <c r="C113" s="276"/>
      <c r="D113" s="278"/>
      <c r="E113" s="268"/>
    </row>
    <row r="114" spans="1:5" s="76" customFormat="1" ht="13.5" customHeight="1" thickBot="1">
      <c r="A114" s="147"/>
      <c r="B114" s="148"/>
      <c r="C114" s="149">
        <v>61.7</v>
      </c>
      <c r="D114" s="150"/>
      <c r="E114" s="151"/>
    </row>
    <row r="115" spans="1:5" s="76" customFormat="1" ht="13.5" customHeight="1" thickBot="1">
      <c r="A115" s="152" t="s">
        <v>54</v>
      </c>
      <c r="B115" s="153"/>
      <c r="C115" s="188">
        <f>SUM(C113:C114)</f>
        <v>61.7</v>
      </c>
      <c r="D115" s="155"/>
      <c r="E115" s="156">
        <f>C115*D115</f>
        <v>0</v>
      </c>
    </row>
    <row r="116" spans="1:5" s="76" customFormat="1" ht="13.5" customHeight="1" thickBot="1">
      <c r="A116" s="189" t="s">
        <v>87</v>
      </c>
      <c r="B116" s="190" t="s">
        <v>56</v>
      </c>
      <c r="C116" s="179">
        <f>C119</f>
        <v>93.665000000000006</v>
      </c>
      <c r="D116" s="191"/>
      <c r="E116" s="100"/>
    </row>
    <row r="117" spans="1:5" s="76" customFormat="1" ht="13.5" customHeight="1">
      <c r="A117" s="85" t="s">
        <v>53</v>
      </c>
      <c r="B117" s="86"/>
      <c r="C117" s="87"/>
      <c r="D117" s="88"/>
      <c r="E117" s="89"/>
    </row>
    <row r="118" spans="1:5" s="76" customFormat="1" ht="13.5" customHeight="1" thickBot="1">
      <c r="A118" s="113"/>
      <c r="B118" s="91"/>
      <c r="C118" s="180">
        <v>93.665000000000006</v>
      </c>
      <c r="D118" s="93"/>
      <c r="E118" s="94"/>
    </row>
    <row r="119" spans="1:5" s="76" customFormat="1" ht="13.5" customHeight="1" thickBot="1">
      <c r="A119" s="101" t="s">
        <v>54</v>
      </c>
      <c r="B119" s="102"/>
      <c r="C119" s="178">
        <f>SUM(C117:C118)</f>
        <v>93.665000000000006</v>
      </c>
      <c r="D119" s="104"/>
      <c r="E119" s="105">
        <f>C119*D119</f>
        <v>0</v>
      </c>
    </row>
    <row r="120" spans="1:5" s="76" customFormat="1" ht="13.5" customHeight="1" thickBot="1">
      <c r="A120" s="119" t="s">
        <v>88</v>
      </c>
      <c r="B120" s="120" t="s">
        <v>56</v>
      </c>
      <c r="C120" s="121">
        <f>C123</f>
        <v>9.3665000000000003</v>
      </c>
      <c r="D120" s="122"/>
      <c r="E120" s="118"/>
    </row>
    <row r="121" spans="1:5" s="76" customFormat="1" ht="13.5" customHeight="1">
      <c r="A121" s="85" t="s">
        <v>199</v>
      </c>
      <c r="B121" s="145"/>
      <c r="C121" s="108"/>
      <c r="D121" s="146"/>
      <c r="E121" s="89"/>
    </row>
    <row r="122" spans="1:5" s="76" customFormat="1" ht="13.5" customHeight="1" thickBot="1">
      <c r="A122" s="113"/>
      <c r="B122" s="91"/>
      <c r="C122" s="180">
        <v>9.3665000000000003</v>
      </c>
      <c r="D122" s="93"/>
      <c r="E122" s="94"/>
    </row>
    <row r="123" spans="1:5" s="76" customFormat="1" ht="13.5" customHeight="1" thickBot="1">
      <c r="A123" s="101" t="s">
        <v>54</v>
      </c>
      <c r="B123" s="102"/>
      <c r="C123" s="178">
        <f>SUM(C121:C122)</f>
        <v>9.3665000000000003</v>
      </c>
      <c r="D123" s="104"/>
      <c r="E123" s="105">
        <f>C123*D123</f>
        <v>0</v>
      </c>
    </row>
    <row r="124" spans="1:5" s="192" customFormat="1" ht="13.5" customHeight="1" thickBot="1">
      <c r="A124" s="119" t="s">
        <v>89</v>
      </c>
      <c r="B124" s="120" t="s">
        <v>90</v>
      </c>
      <c r="C124" s="121">
        <f>C127</f>
        <v>9.3665000000000003</v>
      </c>
      <c r="D124" s="122"/>
      <c r="E124" s="118"/>
    </row>
    <row r="125" spans="1:5" s="76" customFormat="1" ht="13.5" customHeight="1">
      <c r="A125" s="85" t="s">
        <v>200</v>
      </c>
      <c r="B125" s="91"/>
      <c r="C125" s="92"/>
      <c r="D125" s="93"/>
      <c r="E125" s="94"/>
    </row>
    <row r="126" spans="1:5" s="76" customFormat="1" ht="13.5" customHeight="1" thickBot="1">
      <c r="A126" s="113"/>
      <c r="B126" s="91"/>
      <c r="C126" s="92">
        <v>9.3665000000000003</v>
      </c>
      <c r="D126" s="93"/>
      <c r="E126" s="94"/>
    </row>
    <row r="127" spans="1:5" s="76" customFormat="1" ht="13.5" customHeight="1" thickBot="1">
      <c r="A127" s="101" t="s">
        <v>54</v>
      </c>
      <c r="B127" s="102"/>
      <c r="C127" s="103">
        <f>SUM(C125:C126)</f>
        <v>9.3665000000000003</v>
      </c>
      <c r="D127" s="104"/>
      <c r="E127" s="105">
        <f>C127*D127</f>
        <v>0</v>
      </c>
    </row>
    <row r="128" spans="1:5" s="76" customFormat="1" ht="13.5" customHeight="1" thickBot="1">
      <c r="A128" s="119" t="s">
        <v>91</v>
      </c>
      <c r="B128" s="120" t="s">
        <v>56</v>
      </c>
      <c r="C128" s="121">
        <f>C131</f>
        <v>93.665000000000006</v>
      </c>
      <c r="D128" s="122"/>
      <c r="E128" s="118"/>
    </row>
    <row r="129" spans="1:5" s="76" customFormat="1" ht="13.5" customHeight="1">
      <c r="A129" s="85" t="s">
        <v>176</v>
      </c>
      <c r="B129" s="86"/>
      <c r="C129" s="87"/>
      <c r="D129" s="88"/>
      <c r="E129" s="89"/>
    </row>
    <row r="130" spans="1:5" s="76" customFormat="1" ht="13.5" customHeight="1" thickBot="1">
      <c r="A130" s="113"/>
      <c r="B130" s="91"/>
      <c r="C130" s="180">
        <v>93.665000000000006</v>
      </c>
      <c r="D130" s="93"/>
      <c r="E130" s="94"/>
    </row>
    <row r="131" spans="1:5" s="76" customFormat="1" ht="13.5" customHeight="1" thickBot="1">
      <c r="A131" s="101" t="s">
        <v>54</v>
      </c>
      <c r="B131" s="102"/>
      <c r="C131" s="178">
        <f>SUM(C129:C130)</f>
        <v>93.665000000000006</v>
      </c>
      <c r="D131" s="104"/>
      <c r="E131" s="105">
        <f>C131*D131</f>
        <v>0</v>
      </c>
    </row>
    <row r="132" spans="1:5" s="192" customFormat="1" ht="13.5" customHeight="1" thickBot="1">
      <c r="A132" s="119" t="s">
        <v>92</v>
      </c>
      <c r="B132" s="120" t="s">
        <v>90</v>
      </c>
      <c r="C132" s="129">
        <f>C135</f>
        <v>20</v>
      </c>
      <c r="D132" s="122"/>
      <c r="E132" s="118"/>
    </row>
    <row r="133" spans="1:5" s="76" customFormat="1" ht="13.5" customHeight="1">
      <c r="A133" s="85" t="s">
        <v>176</v>
      </c>
      <c r="B133" s="91"/>
      <c r="C133" s="92"/>
      <c r="D133" s="93"/>
      <c r="E133" s="94"/>
    </row>
    <row r="134" spans="1:5" s="76" customFormat="1" ht="13.5" customHeight="1" thickBot="1">
      <c r="A134" s="113"/>
      <c r="B134" s="91"/>
      <c r="C134" s="92">
        <v>20</v>
      </c>
      <c r="D134" s="93"/>
      <c r="E134" s="94"/>
    </row>
    <row r="135" spans="1:5" s="76" customFormat="1" ht="13.5" customHeight="1" thickBot="1">
      <c r="A135" s="101" t="s">
        <v>54</v>
      </c>
      <c r="B135" s="102"/>
      <c r="C135" s="126">
        <f>SUM(C133:C134)</f>
        <v>20</v>
      </c>
      <c r="D135" s="104"/>
      <c r="E135" s="105">
        <f>C135*D135</f>
        <v>0</v>
      </c>
    </row>
    <row r="136" spans="1:5" s="76" customFormat="1" ht="13.5" customHeight="1" thickBot="1">
      <c r="A136" s="119" t="s">
        <v>201</v>
      </c>
      <c r="B136" s="120" t="s">
        <v>56</v>
      </c>
      <c r="C136" s="121">
        <f>C139</f>
        <v>93.665000000000006</v>
      </c>
      <c r="D136" s="122"/>
      <c r="E136" s="118"/>
    </row>
    <row r="137" spans="1:5" s="76" customFormat="1" ht="13.5" customHeight="1">
      <c r="A137" s="85" t="s">
        <v>176</v>
      </c>
      <c r="B137" s="86"/>
      <c r="C137" s="87"/>
      <c r="D137" s="88"/>
      <c r="E137" s="89"/>
    </row>
    <row r="138" spans="1:5" s="166" customFormat="1" ht="13.5" customHeight="1">
      <c r="A138" s="113"/>
      <c r="B138" s="91"/>
      <c r="C138" s="180">
        <v>93.665000000000006</v>
      </c>
      <c r="D138" s="93"/>
      <c r="E138" s="94"/>
    </row>
    <row r="139" spans="1:5" s="76" customFormat="1" ht="13.5" customHeight="1" thickBot="1">
      <c r="A139" s="193" t="s">
        <v>54</v>
      </c>
      <c r="B139" s="194"/>
      <c r="C139" s="195">
        <f>SUM(C137:C138)</f>
        <v>93.665000000000006</v>
      </c>
      <c r="D139" s="143"/>
      <c r="E139" s="144">
        <f>C139*D139</f>
        <v>0</v>
      </c>
    </row>
    <row r="140" spans="1:5" s="76" customFormat="1" ht="13.5" customHeight="1" thickBot="1">
      <c r="A140" s="119" t="s">
        <v>202</v>
      </c>
      <c r="B140" s="120" t="s">
        <v>90</v>
      </c>
      <c r="C140" s="121">
        <f>C143</f>
        <v>425</v>
      </c>
      <c r="D140" s="122"/>
      <c r="E140" s="118"/>
    </row>
    <row r="141" spans="1:5" s="76" customFormat="1" ht="13.5" customHeight="1">
      <c r="A141" s="85" t="s">
        <v>176</v>
      </c>
      <c r="B141" s="86"/>
      <c r="C141" s="87"/>
      <c r="D141" s="88"/>
      <c r="E141" s="89"/>
    </row>
    <row r="142" spans="1:5" s="166" customFormat="1" ht="13.5" customHeight="1">
      <c r="A142" s="113"/>
      <c r="B142" s="91"/>
      <c r="C142" s="180">
        <v>425</v>
      </c>
      <c r="D142" s="93"/>
      <c r="E142" s="94"/>
    </row>
    <row r="143" spans="1:5" s="76" customFormat="1" ht="13.5" customHeight="1" thickBot="1">
      <c r="A143" s="193" t="s">
        <v>54</v>
      </c>
      <c r="B143" s="194"/>
      <c r="C143" s="195">
        <f>SUM(C141:C142)</f>
        <v>425</v>
      </c>
      <c r="D143" s="143"/>
      <c r="E143" s="144">
        <f>C143*D143</f>
        <v>0</v>
      </c>
    </row>
    <row r="144" spans="1:5" s="76" customFormat="1" ht="13.5" customHeight="1" thickBot="1">
      <c r="A144" s="119" t="s">
        <v>218</v>
      </c>
      <c r="B144" s="120" t="s">
        <v>56</v>
      </c>
      <c r="C144" s="121">
        <f>C147</f>
        <v>93.665000000000006</v>
      </c>
      <c r="D144" s="122"/>
      <c r="E144" s="118"/>
    </row>
    <row r="145" spans="1:7" s="76" customFormat="1" ht="13.5" customHeight="1">
      <c r="A145" s="85" t="s">
        <v>176</v>
      </c>
      <c r="B145" s="86"/>
      <c r="C145" s="87"/>
      <c r="D145" s="88"/>
      <c r="E145" s="89"/>
    </row>
    <row r="146" spans="1:7" s="166" customFormat="1" ht="13.5" customHeight="1">
      <c r="A146" s="113"/>
      <c r="B146" s="91"/>
      <c r="C146" s="180">
        <v>93.665000000000006</v>
      </c>
      <c r="D146" s="93"/>
      <c r="E146" s="94"/>
    </row>
    <row r="147" spans="1:7" s="76" customFormat="1" ht="13.5" customHeight="1" thickBot="1">
      <c r="A147" s="193" t="s">
        <v>54</v>
      </c>
      <c r="B147" s="194"/>
      <c r="C147" s="195">
        <f>SUM(C145:C146)</f>
        <v>93.665000000000006</v>
      </c>
      <c r="D147" s="143"/>
      <c r="E147" s="144">
        <f>C147*D147</f>
        <v>0</v>
      </c>
    </row>
    <row r="148" spans="1:7" s="76" customFormat="1" ht="21" customHeight="1">
      <c r="A148" s="82" t="s">
        <v>93</v>
      </c>
      <c r="B148" s="138"/>
      <c r="C148" s="83"/>
      <c r="D148" s="84"/>
      <c r="E148" s="84"/>
    </row>
    <row r="149" spans="1:7" s="76" customFormat="1" ht="21" customHeight="1">
      <c r="A149" s="82" t="s">
        <v>94</v>
      </c>
      <c r="B149" s="138"/>
      <c r="C149" s="83"/>
      <c r="D149" s="84"/>
      <c r="E149" s="84"/>
    </row>
    <row r="150" spans="1:7" s="76" customFormat="1" ht="13.5" customHeight="1">
      <c r="A150" s="196" t="s">
        <v>94</v>
      </c>
      <c r="B150" s="124" t="s">
        <v>95</v>
      </c>
      <c r="C150" s="180">
        <v>1</v>
      </c>
      <c r="D150" s="197"/>
      <c r="E150" s="197">
        <f>C150*D150</f>
        <v>0</v>
      </c>
    </row>
    <row r="151" spans="1:7" s="76" customFormat="1" ht="13.5" customHeight="1">
      <c r="A151" s="165"/>
      <c r="B151" s="198"/>
      <c r="C151" s="199"/>
      <c r="D151" s="200"/>
      <c r="E151" s="200"/>
    </row>
    <row r="152" spans="1:7" s="76" customFormat="1" ht="21" customHeight="1">
      <c r="A152" s="82" t="s">
        <v>96</v>
      </c>
      <c r="B152" s="138"/>
      <c r="C152" s="83"/>
      <c r="D152" s="84"/>
      <c r="E152" s="84"/>
    </row>
    <row r="153" spans="1:7" s="76" customFormat="1" ht="13.5" customHeight="1">
      <c r="A153" s="196" t="s">
        <v>97</v>
      </c>
      <c r="B153" s="124" t="s">
        <v>95</v>
      </c>
      <c r="C153" s="180">
        <v>1</v>
      </c>
      <c r="D153" s="197"/>
      <c r="E153" s="197">
        <f>C153*D153</f>
        <v>0</v>
      </c>
    </row>
    <row r="154" spans="1:7" s="76" customFormat="1" ht="13.5" customHeight="1">
      <c r="A154" s="165"/>
      <c r="B154" s="198"/>
      <c r="C154" s="199"/>
      <c r="D154" s="200"/>
      <c r="E154" s="200"/>
    </row>
    <row r="155" spans="1:7" s="76" customFormat="1" ht="21" customHeight="1">
      <c r="A155" s="82" t="s">
        <v>204</v>
      </c>
      <c r="B155" s="138"/>
      <c r="C155" s="83"/>
      <c r="D155" s="84"/>
      <c r="E155" s="84"/>
    </row>
    <row r="156" spans="1:7" s="76" customFormat="1" ht="13.5" customHeight="1">
      <c r="A156" s="196" t="s">
        <v>203</v>
      </c>
      <c r="B156" s="124" t="s">
        <v>95</v>
      </c>
      <c r="C156" s="180">
        <v>1</v>
      </c>
      <c r="D156" s="197"/>
      <c r="E156" s="197">
        <f>Fyzika!E43</f>
        <v>0</v>
      </c>
    </row>
    <row r="158" spans="1:7" ht="12" customHeight="1" thickBot="1"/>
    <row r="159" spans="1:7" ht="12" customHeight="1" thickBot="1">
      <c r="A159" s="205" t="s">
        <v>36</v>
      </c>
      <c r="B159" s="205"/>
      <c r="C159" s="206"/>
      <c r="D159" s="207"/>
      <c r="E159" s="208">
        <f>E15+E19+E24+E29+E33+E37+E41+E46+E49+E53+E61+E70+E72+E78+E82+E86+E91+E95+E99+E103+E107+E111+E115+E119+E123+E127+E131+E135+E139+E143+E147+E150+E153+E156</f>
        <v>0</v>
      </c>
      <c r="G159" s="209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zoomScale="140" zoomScaleNormal="140" workbookViewId="0">
      <selection activeCell="B4" sqref="B4"/>
    </sheetView>
  </sheetViews>
  <sheetFormatPr defaultRowHeight="15"/>
  <cols>
    <col min="2" max="2" width="51.140625" customWidth="1"/>
    <col min="6" max="6" width="11.42578125" customWidth="1"/>
  </cols>
  <sheetData>
    <row r="1" spans="1:6">
      <c r="A1" t="s">
        <v>99</v>
      </c>
    </row>
    <row r="3" spans="1:6">
      <c r="A3" t="s">
        <v>100</v>
      </c>
      <c r="B3" s="260" t="s">
        <v>162</v>
      </c>
    </row>
    <row r="4" spans="1:6">
      <c r="A4" t="s">
        <v>101</v>
      </c>
      <c r="B4" s="260" t="s">
        <v>229</v>
      </c>
    </row>
    <row r="5" spans="1:6">
      <c r="A5" s="259"/>
      <c r="B5" s="259"/>
      <c r="C5" s="259"/>
      <c r="D5" s="259"/>
      <c r="E5" s="341" t="s">
        <v>170</v>
      </c>
      <c r="F5" s="341"/>
    </row>
    <row r="6" spans="1:6">
      <c r="A6" s="259" t="s">
        <v>102</v>
      </c>
      <c r="B6" s="259" t="s">
        <v>1</v>
      </c>
      <c r="C6" s="259" t="s">
        <v>40</v>
      </c>
      <c r="D6" s="259" t="s">
        <v>2</v>
      </c>
      <c r="E6" s="259" t="s">
        <v>103</v>
      </c>
      <c r="F6" s="259" t="s">
        <v>104</v>
      </c>
    </row>
    <row r="7" spans="1:6">
      <c r="A7" s="259" t="s">
        <v>105</v>
      </c>
      <c r="B7" s="259" t="s">
        <v>106</v>
      </c>
      <c r="C7" s="259"/>
      <c r="D7" s="259"/>
      <c r="E7" s="259"/>
      <c r="F7" s="259"/>
    </row>
    <row r="8" spans="1:6" s="284" customFormat="1">
      <c r="A8" s="282">
        <v>1</v>
      </c>
      <c r="B8" s="283" t="s">
        <v>107</v>
      </c>
      <c r="C8" s="282" t="s">
        <v>61</v>
      </c>
      <c r="D8" s="282">
        <v>46</v>
      </c>
      <c r="E8" s="283"/>
      <c r="F8" s="283"/>
    </row>
    <row r="9" spans="1:6" s="284" customFormat="1">
      <c r="A9" s="282">
        <v>2</v>
      </c>
      <c r="B9" s="283" t="s">
        <v>163</v>
      </c>
      <c r="C9" s="282" t="s">
        <v>61</v>
      </c>
      <c r="D9" s="282">
        <v>11</v>
      </c>
      <c r="E9" s="283"/>
      <c r="F9" s="283"/>
    </row>
    <row r="10" spans="1:6" s="284" customFormat="1">
      <c r="A10" s="282">
        <v>3</v>
      </c>
      <c r="B10" s="283" t="s">
        <v>108</v>
      </c>
      <c r="C10" s="282" t="s">
        <v>61</v>
      </c>
      <c r="D10" s="282">
        <v>5</v>
      </c>
      <c r="E10" s="283"/>
      <c r="F10" s="283"/>
    </row>
    <row r="11" spans="1:6" s="284" customFormat="1">
      <c r="A11" s="282">
        <v>4</v>
      </c>
      <c r="B11" s="283" t="s">
        <v>109</v>
      </c>
      <c r="C11" s="282" t="s">
        <v>61</v>
      </c>
      <c r="D11" s="282">
        <v>48</v>
      </c>
      <c r="E11" s="283"/>
      <c r="F11" s="283"/>
    </row>
    <row r="12" spans="1:6" s="284" customFormat="1">
      <c r="A12" s="282">
        <v>5</v>
      </c>
      <c r="B12" s="283" t="s">
        <v>110</v>
      </c>
      <c r="C12" s="282" t="s">
        <v>61</v>
      </c>
      <c r="D12" s="282">
        <v>2</v>
      </c>
      <c r="E12" s="283"/>
      <c r="F12" s="283"/>
    </row>
    <row r="13" spans="1:6" s="284" customFormat="1">
      <c r="A13" s="282">
        <v>6</v>
      </c>
      <c r="B13" s="283" t="s">
        <v>111</v>
      </c>
      <c r="C13" s="282" t="s">
        <v>112</v>
      </c>
      <c r="D13" s="282">
        <v>25</v>
      </c>
      <c r="E13" s="283"/>
      <c r="F13" s="283"/>
    </row>
    <row r="14" spans="1:6" s="284" customFormat="1">
      <c r="A14" s="282">
        <v>7</v>
      </c>
      <c r="B14" s="283" t="s">
        <v>113</v>
      </c>
      <c r="C14" s="282" t="s">
        <v>112</v>
      </c>
      <c r="D14" s="282">
        <v>1</v>
      </c>
      <c r="E14" s="283"/>
      <c r="F14" s="283"/>
    </row>
    <row r="15" spans="1:6" s="284" customFormat="1">
      <c r="A15" s="282">
        <v>8</v>
      </c>
      <c r="B15" s="283" t="s">
        <v>114</v>
      </c>
      <c r="C15" s="282" t="s">
        <v>112</v>
      </c>
      <c r="D15" s="282">
        <v>6</v>
      </c>
      <c r="E15" s="283"/>
      <c r="F15" s="283"/>
    </row>
    <row r="16" spans="1:6" s="284" customFormat="1">
      <c r="A16" s="282">
        <v>9</v>
      </c>
      <c r="B16" s="283" t="s">
        <v>115</v>
      </c>
      <c r="C16" s="282" t="s">
        <v>112</v>
      </c>
      <c r="D16" s="282">
        <v>1</v>
      </c>
      <c r="E16" s="283"/>
      <c r="F16" s="283"/>
    </row>
    <row r="17" spans="1:6" s="284" customFormat="1">
      <c r="A17" s="282">
        <v>10</v>
      </c>
      <c r="B17" s="283" t="s">
        <v>116</v>
      </c>
      <c r="C17" s="282" t="s">
        <v>112</v>
      </c>
      <c r="D17" s="282">
        <v>6</v>
      </c>
      <c r="E17" s="283"/>
      <c r="F17" s="283"/>
    </row>
    <row r="18" spans="1:6" s="284" customFormat="1">
      <c r="A18" s="282">
        <v>11</v>
      </c>
      <c r="B18" s="283" t="s">
        <v>117</v>
      </c>
      <c r="C18" s="282" t="s">
        <v>112</v>
      </c>
      <c r="D18" s="282">
        <v>1</v>
      </c>
      <c r="E18" s="283"/>
      <c r="F18" s="283"/>
    </row>
    <row r="19" spans="1:6" s="284" customFormat="1">
      <c r="A19" s="282">
        <v>12</v>
      </c>
      <c r="B19" s="283" t="s">
        <v>164</v>
      </c>
      <c r="C19" s="282" t="s">
        <v>112</v>
      </c>
      <c r="D19" s="282">
        <v>2</v>
      </c>
      <c r="E19" s="283"/>
      <c r="F19" s="283"/>
    </row>
    <row r="20" spans="1:6" s="284" customFormat="1">
      <c r="A20" s="282">
        <v>13</v>
      </c>
      <c r="B20" s="283" t="s">
        <v>118</v>
      </c>
      <c r="C20" s="282" t="s">
        <v>112</v>
      </c>
      <c r="D20" s="282">
        <v>1</v>
      </c>
      <c r="E20" s="283"/>
      <c r="F20" s="283"/>
    </row>
    <row r="21" spans="1:6" s="284" customFormat="1">
      <c r="A21" s="282">
        <v>14</v>
      </c>
      <c r="B21" s="283" t="s">
        <v>119</v>
      </c>
      <c r="C21" s="282" t="s">
        <v>112</v>
      </c>
      <c r="D21" s="282">
        <v>4</v>
      </c>
      <c r="E21" s="283"/>
      <c r="F21" s="283"/>
    </row>
    <row r="22" spans="1:6" s="284" customFormat="1">
      <c r="A22" s="282">
        <v>15</v>
      </c>
      <c r="B22" s="283" t="s">
        <v>120</v>
      </c>
      <c r="C22" s="282" t="s">
        <v>112</v>
      </c>
      <c r="D22" s="282">
        <v>1</v>
      </c>
      <c r="E22" s="283"/>
      <c r="F22" s="283"/>
    </row>
    <row r="23" spans="1:6" s="284" customFormat="1">
      <c r="A23" s="282">
        <v>16</v>
      </c>
      <c r="B23" s="283" t="s">
        <v>169</v>
      </c>
      <c r="C23" s="282" t="s">
        <v>112</v>
      </c>
      <c r="D23" s="282">
        <v>4</v>
      </c>
      <c r="E23" s="283"/>
      <c r="F23" s="283"/>
    </row>
    <row r="24" spans="1:6" s="284" customFormat="1" ht="30">
      <c r="A24" s="282">
        <v>17</v>
      </c>
      <c r="B24" s="285" t="s">
        <v>167</v>
      </c>
      <c r="C24" s="282" t="s">
        <v>112</v>
      </c>
      <c r="D24" s="282">
        <v>18</v>
      </c>
      <c r="E24" s="283"/>
      <c r="F24" s="283"/>
    </row>
    <row r="25" spans="1:6" s="284" customFormat="1" ht="30">
      <c r="A25" s="282">
        <v>18</v>
      </c>
      <c r="B25" s="286" t="s">
        <v>168</v>
      </c>
      <c r="C25" s="282" t="s">
        <v>112</v>
      </c>
      <c r="D25" s="282">
        <v>2</v>
      </c>
      <c r="E25" s="283"/>
      <c r="F25" s="283"/>
    </row>
    <row r="26" spans="1:6" s="284" customFormat="1">
      <c r="A26" s="282">
        <v>19</v>
      </c>
      <c r="B26" s="283" t="s">
        <v>121</v>
      </c>
      <c r="C26" s="282" t="s">
        <v>61</v>
      </c>
      <c r="D26" s="282">
        <v>78</v>
      </c>
      <c r="E26" s="283"/>
      <c r="F26" s="283"/>
    </row>
    <row r="27" spans="1:6" s="284" customFormat="1">
      <c r="A27" s="282">
        <v>20</v>
      </c>
      <c r="B27" s="283" t="s">
        <v>122</v>
      </c>
      <c r="C27" s="282" t="s">
        <v>61</v>
      </c>
      <c r="D27" s="282">
        <v>26</v>
      </c>
      <c r="E27" s="283"/>
      <c r="F27" s="283"/>
    </row>
    <row r="28" spans="1:6" s="284" customFormat="1">
      <c r="A28" s="282">
        <v>21</v>
      </c>
      <c r="B28" s="283" t="s">
        <v>123</v>
      </c>
      <c r="C28" s="282" t="s">
        <v>61</v>
      </c>
      <c r="D28" s="282">
        <v>12</v>
      </c>
      <c r="E28" s="283"/>
      <c r="F28" s="283"/>
    </row>
    <row r="29" spans="1:6" s="284" customFormat="1">
      <c r="A29" s="282">
        <v>22</v>
      </c>
      <c r="B29" s="283" t="s">
        <v>124</v>
      </c>
      <c r="C29" s="282" t="s">
        <v>61</v>
      </c>
      <c r="D29" s="282">
        <v>28</v>
      </c>
      <c r="E29" s="283"/>
      <c r="F29" s="283"/>
    </row>
    <row r="30" spans="1:6" s="284" customFormat="1">
      <c r="A30" s="282">
        <v>23</v>
      </c>
      <c r="B30" s="283" t="s">
        <v>125</v>
      </c>
      <c r="C30" s="282" t="s">
        <v>61</v>
      </c>
      <c r="D30" s="282">
        <v>62</v>
      </c>
      <c r="E30" s="283"/>
      <c r="F30" s="283"/>
    </row>
    <row r="31" spans="1:6" s="284" customFormat="1">
      <c r="A31" s="282">
        <v>24</v>
      </c>
      <c r="B31" s="283" t="s">
        <v>126</v>
      </c>
      <c r="C31" s="282" t="s">
        <v>112</v>
      </c>
      <c r="D31" s="282">
        <v>1</v>
      </c>
      <c r="E31" s="283"/>
      <c r="F31" s="283"/>
    </row>
    <row r="32" spans="1:6" s="284" customFormat="1">
      <c r="A32" s="282">
        <v>25</v>
      </c>
      <c r="B32" s="283" t="s">
        <v>214</v>
      </c>
      <c r="C32" s="282" t="s">
        <v>127</v>
      </c>
      <c r="D32" s="282">
        <v>2</v>
      </c>
      <c r="E32" s="283"/>
      <c r="F32" s="283"/>
    </row>
    <row r="33" spans="1:6" s="284" customFormat="1">
      <c r="A33" s="282">
        <v>26</v>
      </c>
      <c r="B33" s="283" t="s">
        <v>215</v>
      </c>
      <c r="C33" s="282" t="s">
        <v>127</v>
      </c>
      <c r="D33" s="282">
        <v>64</v>
      </c>
      <c r="E33" s="283"/>
      <c r="F33" s="283"/>
    </row>
    <row r="34" spans="1:6" s="284" customFormat="1">
      <c r="A34" s="282">
        <v>27</v>
      </c>
      <c r="B34" s="283" t="s">
        <v>128</v>
      </c>
      <c r="C34" s="282" t="s">
        <v>112</v>
      </c>
      <c r="D34" s="282">
        <v>1</v>
      </c>
      <c r="E34" s="283"/>
      <c r="F34" s="283"/>
    </row>
    <row r="35" spans="1:6" s="284" customFormat="1">
      <c r="A35" s="282">
        <v>28</v>
      </c>
      <c r="B35" s="283" t="s">
        <v>129</v>
      </c>
      <c r="C35" s="282" t="s">
        <v>112</v>
      </c>
      <c r="D35" s="282">
        <v>1</v>
      </c>
      <c r="E35" s="283"/>
      <c r="F35" s="283"/>
    </row>
    <row r="36" spans="1:6" s="284" customFormat="1">
      <c r="A36" s="282">
        <v>29</v>
      </c>
      <c r="B36" s="283" t="s">
        <v>130</v>
      </c>
      <c r="C36" s="282" t="s">
        <v>112</v>
      </c>
      <c r="D36" s="282">
        <v>1</v>
      </c>
      <c r="E36" s="283"/>
      <c r="F36" s="283"/>
    </row>
    <row r="37" spans="1:6" s="284" customFormat="1">
      <c r="A37" s="282">
        <v>30</v>
      </c>
      <c r="B37" s="283" t="s">
        <v>131</v>
      </c>
      <c r="C37" s="282" t="s">
        <v>127</v>
      </c>
      <c r="D37" s="282">
        <v>4</v>
      </c>
      <c r="E37" s="283"/>
      <c r="F37" s="283"/>
    </row>
    <row r="38" spans="1:6" s="284" customFormat="1">
      <c r="A38" s="282">
        <v>31</v>
      </c>
      <c r="B38" s="283" t="s">
        <v>132</v>
      </c>
      <c r="C38" s="282" t="s">
        <v>127</v>
      </c>
      <c r="D38" s="282">
        <v>2</v>
      </c>
      <c r="E38" s="283"/>
      <c r="F38" s="283"/>
    </row>
    <row r="39" spans="1:6" s="284" customFormat="1">
      <c r="A39" s="282"/>
      <c r="B39" s="283"/>
      <c r="C39" s="282"/>
      <c r="D39" s="282"/>
      <c r="E39" s="283"/>
      <c r="F39" s="283"/>
    </row>
    <row r="40" spans="1:6" s="284" customFormat="1">
      <c r="A40" s="282" t="s">
        <v>105</v>
      </c>
      <c r="B40" s="283" t="s">
        <v>133</v>
      </c>
      <c r="C40" s="282"/>
      <c r="D40" s="282"/>
      <c r="E40" s="283"/>
      <c r="F40" s="283"/>
    </row>
    <row r="41" spans="1:6" s="284" customFormat="1">
      <c r="A41" s="282">
        <v>1</v>
      </c>
      <c r="B41" s="283" t="s">
        <v>165</v>
      </c>
      <c r="C41" s="282" t="s">
        <v>61</v>
      </c>
      <c r="D41" s="282">
        <v>62</v>
      </c>
      <c r="E41" s="283"/>
      <c r="F41" s="283"/>
    </row>
    <row r="42" spans="1:6" s="284" customFormat="1">
      <c r="A42" s="282">
        <v>2</v>
      </c>
      <c r="B42" s="283" t="s">
        <v>134</v>
      </c>
      <c r="C42" s="282" t="s">
        <v>61</v>
      </c>
      <c r="D42" s="282">
        <v>8</v>
      </c>
      <c r="E42" s="283"/>
      <c r="F42" s="283"/>
    </row>
    <row r="43" spans="1:6" s="284" customFormat="1">
      <c r="A43" s="282">
        <v>3</v>
      </c>
      <c r="B43" s="283" t="s">
        <v>166</v>
      </c>
      <c r="C43" s="282" t="s">
        <v>61</v>
      </c>
      <c r="D43" s="282">
        <v>10</v>
      </c>
      <c r="E43" s="283"/>
      <c r="F43" s="283"/>
    </row>
    <row r="44" spans="1:6" s="284" customFormat="1">
      <c r="A44" s="282">
        <v>4</v>
      </c>
      <c r="B44" s="283" t="s">
        <v>135</v>
      </c>
      <c r="C44" s="282" t="s">
        <v>136</v>
      </c>
      <c r="D44" s="282">
        <v>1</v>
      </c>
      <c r="E44" s="283"/>
      <c r="F44" s="283"/>
    </row>
    <row r="45" spans="1:6" s="284" customFormat="1">
      <c r="A45" s="282">
        <v>5</v>
      </c>
      <c r="B45" s="283" t="s">
        <v>137</v>
      </c>
      <c r="C45" s="282" t="s">
        <v>127</v>
      </c>
      <c r="D45" s="282">
        <v>8</v>
      </c>
      <c r="E45" s="283"/>
      <c r="F45" s="283"/>
    </row>
    <row r="46" spans="1:6" s="284" customFormat="1">
      <c r="A46" s="287"/>
      <c r="B46" s="284" t="s">
        <v>138</v>
      </c>
    </row>
    <row r="47" spans="1:6" s="284" customFormat="1"/>
    <row r="48" spans="1:6" s="284" customFormat="1">
      <c r="B48" s="284" t="s">
        <v>139</v>
      </c>
    </row>
    <row r="49" spans="1:6" s="284" customFormat="1">
      <c r="B49" s="284" t="s">
        <v>140</v>
      </c>
    </row>
    <row r="50" spans="1:6" s="284" customFormat="1">
      <c r="A50" s="283" t="s">
        <v>141</v>
      </c>
      <c r="B50" s="345" t="s">
        <v>106</v>
      </c>
      <c r="C50" s="345"/>
      <c r="D50" s="345"/>
      <c r="E50" s="342">
        <f>SUM(F8:F38)</f>
        <v>0</v>
      </c>
      <c r="F50" s="342"/>
    </row>
    <row r="51" spans="1:6">
      <c r="A51" s="259" t="s">
        <v>142</v>
      </c>
      <c r="B51" s="346" t="s">
        <v>143</v>
      </c>
      <c r="C51" s="346"/>
      <c r="D51" s="346"/>
      <c r="E51" s="343">
        <f>SUM(F41:F45)</f>
        <v>0</v>
      </c>
      <c r="F51" s="343"/>
    </row>
    <row r="52" spans="1:6">
      <c r="A52" s="259"/>
      <c r="B52" s="346" t="s">
        <v>144</v>
      </c>
      <c r="C52" s="346"/>
      <c r="D52" s="346"/>
      <c r="E52" s="344">
        <f>E50+E51</f>
        <v>0</v>
      </c>
      <c r="F52" s="344"/>
    </row>
  </sheetData>
  <mergeCells count="7">
    <mergeCell ref="E5:F5"/>
    <mergeCell ref="E50:F50"/>
    <mergeCell ref="E51:F51"/>
    <mergeCell ref="E52:F52"/>
    <mergeCell ref="B50:D50"/>
    <mergeCell ref="B51:D51"/>
    <mergeCell ref="B52:D5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5"/>
  <sheetViews>
    <sheetView tabSelected="1" workbookViewId="0">
      <selection activeCell="B4" sqref="B4"/>
    </sheetView>
  </sheetViews>
  <sheetFormatPr defaultRowHeight="12.75"/>
  <cols>
    <col min="1" max="1" width="7.5703125" style="210" customWidth="1"/>
    <col min="2" max="2" width="40.42578125" style="210" customWidth="1"/>
    <col min="3" max="3" width="5.5703125" style="210" customWidth="1"/>
    <col min="4" max="4" width="8.5703125" style="253" customWidth="1"/>
    <col min="5" max="5" width="9.85546875" style="210" customWidth="1"/>
    <col min="6" max="6" width="13.85546875" style="210" customWidth="1"/>
    <col min="7" max="256" width="9.140625" style="210"/>
    <col min="257" max="257" width="3.85546875" style="210" customWidth="1"/>
    <col min="258" max="258" width="40.42578125" style="210" customWidth="1"/>
    <col min="259" max="259" width="5.5703125" style="210" customWidth="1"/>
    <col min="260" max="260" width="8.5703125" style="210" customWidth="1"/>
    <col min="261" max="261" width="9.85546875" style="210" customWidth="1"/>
    <col min="262" max="262" width="13.85546875" style="210" customWidth="1"/>
    <col min="263" max="512" width="9.140625" style="210"/>
    <col min="513" max="513" width="3.85546875" style="210" customWidth="1"/>
    <col min="514" max="514" width="40.42578125" style="210" customWidth="1"/>
    <col min="515" max="515" width="5.5703125" style="210" customWidth="1"/>
    <col min="516" max="516" width="8.5703125" style="210" customWidth="1"/>
    <col min="517" max="517" width="9.85546875" style="210" customWidth="1"/>
    <col min="518" max="518" width="13.85546875" style="210" customWidth="1"/>
    <col min="519" max="768" width="9.140625" style="210"/>
    <col min="769" max="769" width="3.85546875" style="210" customWidth="1"/>
    <col min="770" max="770" width="40.42578125" style="210" customWidth="1"/>
    <col min="771" max="771" width="5.5703125" style="210" customWidth="1"/>
    <col min="772" max="772" width="8.5703125" style="210" customWidth="1"/>
    <col min="773" max="773" width="9.85546875" style="210" customWidth="1"/>
    <col min="774" max="774" width="13.85546875" style="210" customWidth="1"/>
    <col min="775" max="1024" width="9.140625" style="210"/>
    <col min="1025" max="1025" width="3.85546875" style="210" customWidth="1"/>
    <col min="1026" max="1026" width="40.42578125" style="210" customWidth="1"/>
    <col min="1027" max="1027" width="5.5703125" style="210" customWidth="1"/>
    <col min="1028" max="1028" width="8.5703125" style="210" customWidth="1"/>
    <col min="1029" max="1029" width="9.85546875" style="210" customWidth="1"/>
    <col min="1030" max="1030" width="13.85546875" style="210" customWidth="1"/>
    <col min="1031" max="1280" width="9.140625" style="210"/>
    <col min="1281" max="1281" width="3.85546875" style="210" customWidth="1"/>
    <col min="1282" max="1282" width="40.42578125" style="210" customWidth="1"/>
    <col min="1283" max="1283" width="5.5703125" style="210" customWidth="1"/>
    <col min="1284" max="1284" width="8.5703125" style="210" customWidth="1"/>
    <col min="1285" max="1285" width="9.85546875" style="210" customWidth="1"/>
    <col min="1286" max="1286" width="13.85546875" style="210" customWidth="1"/>
    <col min="1287" max="1536" width="9.140625" style="210"/>
    <col min="1537" max="1537" width="3.85546875" style="210" customWidth="1"/>
    <col min="1538" max="1538" width="40.42578125" style="210" customWidth="1"/>
    <col min="1539" max="1539" width="5.5703125" style="210" customWidth="1"/>
    <col min="1540" max="1540" width="8.5703125" style="210" customWidth="1"/>
    <col min="1541" max="1541" width="9.85546875" style="210" customWidth="1"/>
    <col min="1542" max="1542" width="13.85546875" style="210" customWidth="1"/>
    <col min="1543" max="1792" width="9.140625" style="210"/>
    <col min="1793" max="1793" width="3.85546875" style="210" customWidth="1"/>
    <col min="1794" max="1794" width="40.42578125" style="210" customWidth="1"/>
    <col min="1795" max="1795" width="5.5703125" style="210" customWidth="1"/>
    <col min="1796" max="1796" width="8.5703125" style="210" customWidth="1"/>
    <col min="1797" max="1797" width="9.85546875" style="210" customWidth="1"/>
    <col min="1798" max="1798" width="13.85546875" style="210" customWidth="1"/>
    <col min="1799" max="2048" width="9.140625" style="210"/>
    <col min="2049" max="2049" width="3.85546875" style="210" customWidth="1"/>
    <col min="2050" max="2050" width="40.42578125" style="210" customWidth="1"/>
    <col min="2051" max="2051" width="5.5703125" style="210" customWidth="1"/>
    <col min="2052" max="2052" width="8.5703125" style="210" customWidth="1"/>
    <col min="2053" max="2053" width="9.85546875" style="210" customWidth="1"/>
    <col min="2054" max="2054" width="13.85546875" style="210" customWidth="1"/>
    <col min="2055" max="2304" width="9.140625" style="210"/>
    <col min="2305" max="2305" width="3.85546875" style="210" customWidth="1"/>
    <col min="2306" max="2306" width="40.42578125" style="210" customWidth="1"/>
    <col min="2307" max="2307" width="5.5703125" style="210" customWidth="1"/>
    <col min="2308" max="2308" width="8.5703125" style="210" customWidth="1"/>
    <col min="2309" max="2309" width="9.85546875" style="210" customWidth="1"/>
    <col min="2310" max="2310" width="13.85546875" style="210" customWidth="1"/>
    <col min="2311" max="2560" width="9.140625" style="210"/>
    <col min="2561" max="2561" width="3.85546875" style="210" customWidth="1"/>
    <col min="2562" max="2562" width="40.42578125" style="210" customWidth="1"/>
    <col min="2563" max="2563" width="5.5703125" style="210" customWidth="1"/>
    <col min="2564" max="2564" width="8.5703125" style="210" customWidth="1"/>
    <col min="2565" max="2565" width="9.85546875" style="210" customWidth="1"/>
    <col min="2566" max="2566" width="13.85546875" style="210" customWidth="1"/>
    <col min="2567" max="2816" width="9.140625" style="210"/>
    <col min="2817" max="2817" width="3.85546875" style="210" customWidth="1"/>
    <col min="2818" max="2818" width="40.42578125" style="210" customWidth="1"/>
    <col min="2819" max="2819" width="5.5703125" style="210" customWidth="1"/>
    <col min="2820" max="2820" width="8.5703125" style="210" customWidth="1"/>
    <col min="2821" max="2821" width="9.85546875" style="210" customWidth="1"/>
    <col min="2822" max="2822" width="13.85546875" style="210" customWidth="1"/>
    <col min="2823" max="3072" width="9.140625" style="210"/>
    <col min="3073" max="3073" width="3.85546875" style="210" customWidth="1"/>
    <col min="3074" max="3074" width="40.42578125" style="210" customWidth="1"/>
    <col min="3075" max="3075" width="5.5703125" style="210" customWidth="1"/>
    <col min="3076" max="3076" width="8.5703125" style="210" customWidth="1"/>
    <col min="3077" max="3077" width="9.85546875" style="210" customWidth="1"/>
    <col min="3078" max="3078" width="13.85546875" style="210" customWidth="1"/>
    <col min="3079" max="3328" width="9.140625" style="210"/>
    <col min="3329" max="3329" width="3.85546875" style="210" customWidth="1"/>
    <col min="3330" max="3330" width="40.42578125" style="210" customWidth="1"/>
    <col min="3331" max="3331" width="5.5703125" style="210" customWidth="1"/>
    <col min="3332" max="3332" width="8.5703125" style="210" customWidth="1"/>
    <col min="3333" max="3333" width="9.85546875" style="210" customWidth="1"/>
    <col min="3334" max="3334" width="13.85546875" style="210" customWidth="1"/>
    <col min="3335" max="3584" width="9.140625" style="210"/>
    <col min="3585" max="3585" width="3.85546875" style="210" customWidth="1"/>
    <col min="3586" max="3586" width="40.42578125" style="210" customWidth="1"/>
    <col min="3587" max="3587" width="5.5703125" style="210" customWidth="1"/>
    <col min="3588" max="3588" width="8.5703125" style="210" customWidth="1"/>
    <col min="3589" max="3589" width="9.85546875" style="210" customWidth="1"/>
    <col min="3590" max="3590" width="13.85546875" style="210" customWidth="1"/>
    <col min="3591" max="3840" width="9.140625" style="210"/>
    <col min="3841" max="3841" width="3.85546875" style="210" customWidth="1"/>
    <col min="3842" max="3842" width="40.42578125" style="210" customWidth="1"/>
    <col min="3843" max="3843" width="5.5703125" style="210" customWidth="1"/>
    <col min="3844" max="3844" width="8.5703125" style="210" customWidth="1"/>
    <col min="3845" max="3845" width="9.85546875" style="210" customWidth="1"/>
    <col min="3846" max="3846" width="13.85546875" style="210" customWidth="1"/>
    <col min="3847" max="4096" width="9.140625" style="210"/>
    <col min="4097" max="4097" width="3.85546875" style="210" customWidth="1"/>
    <col min="4098" max="4098" width="40.42578125" style="210" customWidth="1"/>
    <col min="4099" max="4099" width="5.5703125" style="210" customWidth="1"/>
    <col min="4100" max="4100" width="8.5703125" style="210" customWidth="1"/>
    <col min="4101" max="4101" width="9.85546875" style="210" customWidth="1"/>
    <col min="4102" max="4102" width="13.85546875" style="210" customWidth="1"/>
    <col min="4103" max="4352" width="9.140625" style="210"/>
    <col min="4353" max="4353" width="3.85546875" style="210" customWidth="1"/>
    <col min="4354" max="4354" width="40.42578125" style="210" customWidth="1"/>
    <col min="4355" max="4355" width="5.5703125" style="210" customWidth="1"/>
    <col min="4356" max="4356" width="8.5703125" style="210" customWidth="1"/>
    <col min="4357" max="4357" width="9.85546875" style="210" customWidth="1"/>
    <col min="4358" max="4358" width="13.85546875" style="210" customWidth="1"/>
    <col min="4359" max="4608" width="9.140625" style="210"/>
    <col min="4609" max="4609" width="3.85546875" style="210" customWidth="1"/>
    <col min="4610" max="4610" width="40.42578125" style="210" customWidth="1"/>
    <col min="4611" max="4611" width="5.5703125" style="210" customWidth="1"/>
    <col min="4612" max="4612" width="8.5703125" style="210" customWidth="1"/>
    <col min="4613" max="4613" width="9.85546875" style="210" customWidth="1"/>
    <col min="4614" max="4614" width="13.85546875" style="210" customWidth="1"/>
    <col min="4615" max="4864" width="9.140625" style="210"/>
    <col min="4865" max="4865" width="3.85546875" style="210" customWidth="1"/>
    <col min="4866" max="4866" width="40.42578125" style="210" customWidth="1"/>
    <col min="4867" max="4867" width="5.5703125" style="210" customWidth="1"/>
    <col min="4868" max="4868" width="8.5703125" style="210" customWidth="1"/>
    <col min="4869" max="4869" width="9.85546875" style="210" customWidth="1"/>
    <col min="4870" max="4870" width="13.85546875" style="210" customWidth="1"/>
    <col min="4871" max="5120" width="9.140625" style="210"/>
    <col min="5121" max="5121" width="3.85546875" style="210" customWidth="1"/>
    <col min="5122" max="5122" width="40.42578125" style="210" customWidth="1"/>
    <col min="5123" max="5123" width="5.5703125" style="210" customWidth="1"/>
    <col min="5124" max="5124" width="8.5703125" style="210" customWidth="1"/>
    <col min="5125" max="5125" width="9.85546875" style="210" customWidth="1"/>
    <col min="5126" max="5126" width="13.85546875" style="210" customWidth="1"/>
    <col min="5127" max="5376" width="9.140625" style="210"/>
    <col min="5377" max="5377" width="3.85546875" style="210" customWidth="1"/>
    <col min="5378" max="5378" width="40.42578125" style="210" customWidth="1"/>
    <col min="5379" max="5379" width="5.5703125" style="210" customWidth="1"/>
    <col min="5380" max="5380" width="8.5703125" style="210" customWidth="1"/>
    <col min="5381" max="5381" width="9.85546875" style="210" customWidth="1"/>
    <col min="5382" max="5382" width="13.85546875" style="210" customWidth="1"/>
    <col min="5383" max="5632" width="9.140625" style="210"/>
    <col min="5633" max="5633" width="3.85546875" style="210" customWidth="1"/>
    <col min="5634" max="5634" width="40.42578125" style="210" customWidth="1"/>
    <col min="5635" max="5635" width="5.5703125" style="210" customWidth="1"/>
    <col min="5636" max="5636" width="8.5703125" style="210" customWidth="1"/>
    <col min="5637" max="5637" width="9.85546875" style="210" customWidth="1"/>
    <col min="5638" max="5638" width="13.85546875" style="210" customWidth="1"/>
    <col min="5639" max="5888" width="9.140625" style="210"/>
    <col min="5889" max="5889" width="3.85546875" style="210" customWidth="1"/>
    <col min="5890" max="5890" width="40.42578125" style="210" customWidth="1"/>
    <col min="5891" max="5891" width="5.5703125" style="210" customWidth="1"/>
    <col min="5892" max="5892" width="8.5703125" style="210" customWidth="1"/>
    <col min="5893" max="5893" width="9.85546875" style="210" customWidth="1"/>
    <col min="5894" max="5894" width="13.85546875" style="210" customWidth="1"/>
    <col min="5895" max="6144" width="9.140625" style="210"/>
    <col min="6145" max="6145" width="3.85546875" style="210" customWidth="1"/>
    <col min="6146" max="6146" width="40.42578125" style="210" customWidth="1"/>
    <col min="6147" max="6147" width="5.5703125" style="210" customWidth="1"/>
    <col min="6148" max="6148" width="8.5703125" style="210" customWidth="1"/>
    <col min="6149" max="6149" width="9.85546875" style="210" customWidth="1"/>
    <col min="6150" max="6150" width="13.85546875" style="210" customWidth="1"/>
    <col min="6151" max="6400" width="9.140625" style="210"/>
    <col min="6401" max="6401" width="3.85546875" style="210" customWidth="1"/>
    <col min="6402" max="6402" width="40.42578125" style="210" customWidth="1"/>
    <col min="6403" max="6403" width="5.5703125" style="210" customWidth="1"/>
    <col min="6404" max="6404" width="8.5703125" style="210" customWidth="1"/>
    <col min="6405" max="6405" width="9.85546875" style="210" customWidth="1"/>
    <col min="6406" max="6406" width="13.85546875" style="210" customWidth="1"/>
    <col min="6407" max="6656" width="9.140625" style="210"/>
    <col min="6657" max="6657" width="3.85546875" style="210" customWidth="1"/>
    <col min="6658" max="6658" width="40.42578125" style="210" customWidth="1"/>
    <col min="6659" max="6659" width="5.5703125" style="210" customWidth="1"/>
    <col min="6660" max="6660" width="8.5703125" style="210" customWidth="1"/>
    <col min="6661" max="6661" width="9.85546875" style="210" customWidth="1"/>
    <col min="6662" max="6662" width="13.85546875" style="210" customWidth="1"/>
    <col min="6663" max="6912" width="9.140625" style="210"/>
    <col min="6913" max="6913" width="3.85546875" style="210" customWidth="1"/>
    <col min="6914" max="6914" width="40.42578125" style="210" customWidth="1"/>
    <col min="6915" max="6915" width="5.5703125" style="210" customWidth="1"/>
    <col min="6916" max="6916" width="8.5703125" style="210" customWidth="1"/>
    <col min="6917" max="6917" width="9.85546875" style="210" customWidth="1"/>
    <col min="6918" max="6918" width="13.85546875" style="210" customWidth="1"/>
    <col min="6919" max="7168" width="9.140625" style="210"/>
    <col min="7169" max="7169" width="3.85546875" style="210" customWidth="1"/>
    <col min="7170" max="7170" width="40.42578125" style="210" customWidth="1"/>
    <col min="7171" max="7171" width="5.5703125" style="210" customWidth="1"/>
    <col min="7172" max="7172" width="8.5703125" style="210" customWidth="1"/>
    <col min="7173" max="7173" width="9.85546875" style="210" customWidth="1"/>
    <col min="7174" max="7174" width="13.85546875" style="210" customWidth="1"/>
    <col min="7175" max="7424" width="9.140625" style="210"/>
    <col min="7425" max="7425" width="3.85546875" style="210" customWidth="1"/>
    <col min="7426" max="7426" width="40.42578125" style="210" customWidth="1"/>
    <col min="7427" max="7427" width="5.5703125" style="210" customWidth="1"/>
    <col min="7428" max="7428" width="8.5703125" style="210" customWidth="1"/>
    <col min="7429" max="7429" width="9.85546875" style="210" customWidth="1"/>
    <col min="7430" max="7430" width="13.85546875" style="210" customWidth="1"/>
    <col min="7431" max="7680" width="9.140625" style="210"/>
    <col min="7681" max="7681" width="3.85546875" style="210" customWidth="1"/>
    <col min="7682" max="7682" width="40.42578125" style="210" customWidth="1"/>
    <col min="7683" max="7683" width="5.5703125" style="210" customWidth="1"/>
    <col min="7684" max="7684" width="8.5703125" style="210" customWidth="1"/>
    <col min="7685" max="7685" width="9.85546875" style="210" customWidth="1"/>
    <col min="7686" max="7686" width="13.85546875" style="210" customWidth="1"/>
    <col min="7687" max="7936" width="9.140625" style="210"/>
    <col min="7937" max="7937" width="3.85546875" style="210" customWidth="1"/>
    <col min="7938" max="7938" width="40.42578125" style="210" customWidth="1"/>
    <col min="7939" max="7939" width="5.5703125" style="210" customWidth="1"/>
    <col min="7940" max="7940" width="8.5703125" style="210" customWidth="1"/>
    <col min="7941" max="7941" width="9.85546875" style="210" customWidth="1"/>
    <col min="7942" max="7942" width="13.85546875" style="210" customWidth="1"/>
    <col min="7943" max="8192" width="9.140625" style="210"/>
    <col min="8193" max="8193" width="3.85546875" style="210" customWidth="1"/>
    <col min="8194" max="8194" width="40.42578125" style="210" customWidth="1"/>
    <col min="8195" max="8195" width="5.5703125" style="210" customWidth="1"/>
    <col min="8196" max="8196" width="8.5703125" style="210" customWidth="1"/>
    <col min="8197" max="8197" width="9.85546875" style="210" customWidth="1"/>
    <col min="8198" max="8198" width="13.85546875" style="210" customWidth="1"/>
    <col min="8199" max="8448" width="9.140625" style="210"/>
    <col min="8449" max="8449" width="3.85546875" style="210" customWidth="1"/>
    <col min="8450" max="8450" width="40.42578125" style="210" customWidth="1"/>
    <col min="8451" max="8451" width="5.5703125" style="210" customWidth="1"/>
    <col min="8452" max="8452" width="8.5703125" style="210" customWidth="1"/>
    <col min="8453" max="8453" width="9.85546875" style="210" customWidth="1"/>
    <col min="8454" max="8454" width="13.85546875" style="210" customWidth="1"/>
    <col min="8455" max="8704" width="9.140625" style="210"/>
    <col min="8705" max="8705" width="3.85546875" style="210" customWidth="1"/>
    <col min="8706" max="8706" width="40.42578125" style="210" customWidth="1"/>
    <col min="8707" max="8707" width="5.5703125" style="210" customWidth="1"/>
    <col min="8708" max="8708" width="8.5703125" style="210" customWidth="1"/>
    <col min="8709" max="8709" width="9.85546875" style="210" customWidth="1"/>
    <col min="8710" max="8710" width="13.85546875" style="210" customWidth="1"/>
    <col min="8711" max="8960" width="9.140625" style="210"/>
    <col min="8961" max="8961" width="3.85546875" style="210" customWidth="1"/>
    <col min="8962" max="8962" width="40.42578125" style="210" customWidth="1"/>
    <col min="8963" max="8963" width="5.5703125" style="210" customWidth="1"/>
    <col min="8964" max="8964" width="8.5703125" style="210" customWidth="1"/>
    <col min="8965" max="8965" width="9.85546875" style="210" customWidth="1"/>
    <col min="8966" max="8966" width="13.85546875" style="210" customWidth="1"/>
    <col min="8967" max="9216" width="9.140625" style="210"/>
    <col min="9217" max="9217" width="3.85546875" style="210" customWidth="1"/>
    <col min="9218" max="9218" width="40.42578125" style="210" customWidth="1"/>
    <col min="9219" max="9219" width="5.5703125" style="210" customWidth="1"/>
    <col min="9220" max="9220" width="8.5703125" style="210" customWidth="1"/>
    <col min="9221" max="9221" width="9.85546875" style="210" customWidth="1"/>
    <col min="9222" max="9222" width="13.85546875" style="210" customWidth="1"/>
    <col min="9223" max="9472" width="9.140625" style="210"/>
    <col min="9473" max="9473" width="3.85546875" style="210" customWidth="1"/>
    <col min="9474" max="9474" width="40.42578125" style="210" customWidth="1"/>
    <col min="9475" max="9475" width="5.5703125" style="210" customWidth="1"/>
    <col min="9476" max="9476" width="8.5703125" style="210" customWidth="1"/>
    <col min="9477" max="9477" width="9.85546875" style="210" customWidth="1"/>
    <col min="9478" max="9478" width="13.85546875" style="210" customWidth="1"/>
    <col min="9479" max="9728" width="9.140625" style="210"/>
    <col min="9729" max="9729" width="3.85546875" style="210" customWidth="1"/>
    <col min="9730" max="9730" width="40.42578125" style="210" customWidth="1"/>
    <col min="9731" max="9731" width="5.5703125" style="210" customWidth="1"/>
    <col min="9732" max="9732" width="8.5703125" style="210" customWidth="1"/>
    <col min="9733" max="9733" width="9.85546875" style="210" customWidth="1"/>
    <col min="9734" max="9734" width="13.85546875" style="210" customWidth="1"/>
    <col min="9735" max="9984" width="9.140625" style="210"/>
    <col min="9985" max="9985" width="3.85546875" style="210" customWidth="1"/>
    <col min="9986" max="9986" width="40.42578125" style="210" customWidth="1"/>
    <col min="9987" max="9987" width="5.5703125" style="210" customWidth="1"/>
    <col min="9988" max="9988" width="8.5703125" style="210" customWidth="1"/>
    <col min="9989" max="9989" width="9.85546875" style="210" customWidth="1"/>
    <col min="9990" max="9990" width="13.85546875" style="210" customWidth="1"/>
    <col min="9991" max="10240" width="9.140625" style="210"/>
    <col min="10241" max="10241" width="3.85546875" style="210" customWidth="1"/>
    <col min="10242" max="10242" width="40.42578125" style="210" customWidth="1"/>
    <col min="10243" max="10243" width="5.5703125" style="210" customWidth="1"/>
    <col min="10244" max="10244" width="8.5703125" style="210" customWidth="1"/>
    <col min="10245" max="10245" width="9.85546875" style="210" customWidth="1"/>
    <col min="10246" max="10246" width="13.85546875" style="210" customWidth="1"/>
    <col min="10247" max="10496" width="9.140625" style="210"/>
    <col min="10497" max="10497" width="3.85546875" style="210" customWidth="1"/>
    <col min="10498" max="10498" width="40.42578125" style="210" customWidth="1"/>
    <col min="10499" max="10499" width="5.5703125" style="210" customWidth="1"/>
    <col min="10500" max="10500" width="8.5703125" style="210" customWidth="1"/>
    <col min="10501" max="10501" width="9.85546875" style="210" customWidth="1"/>
    <col min="10502" max="10502" width="13.85546875" style="210" customWidth="1"/>
    <col min="10503" max="10752" width="9.140625" style="210"/>
    <col min="10753" max="10753" width="3.85546875" style="210" customWidth="1"/>
    <col min="10754" max="10754" width="40.42578125" style="210" customWidth="1"/>
    <col min="10755" max="10755" width="5.5703125" style="210" customWidth="1"/>
    <col min="10756" max="10756" width="8.5703125" style="210" customWidth="1"/>
    <col min="10757" max="10757" width="9.85546875" style="210" customWidth="1"/>
    <col min="10758" max="10758" width="13.85546875" style="210" customWidth="1"/>
    <col min="10759" max="11008" width="9.140625" style="210"/>
    <col min="11009" max="11009" width="3.85546875" style="210" customWidth="1"/>
    <col min="11010" max="11010" width="40.42578125" style="210" customWidth="1"/>
    <col min="11011" max="11011" width="5.5703125" style="210" customWidth="1"/>
    <col min="11012" max="11012" width="8.5703125" style="210" customWidth="1"/>
    <col min="11013" max="11013" width="9.85546875" style="210" customWidth="1"/>
    <col min="11014" max="11014" width="13.85546875" style="210" customWidth="1"/>
    <col min="11015" max="11264" width="9.140625" style="210"/>
    <col min="11265" max="11265" width="3.85546875" style="210" customWidth="1"/>
    <col min="11266" max="11266" width="40.42578125" style="210" customWidth="1"/>
    <col min="11267" max="11267" width="5.5703125" style="210" customWidth="1"/>
    <col min="11268" max="11268" width="8.5703125" style="210" customWidth="1"/>
    <col min="11269" max="11269" width="9.85546875" style="210" customWidth="1"/>
    <col min="11270" max="11270" width="13.85546875" style="210" customWidth="1"/>
    <col min="11271" max="11520" width="9.140625" style="210"/>
    <col min="11521" max="11521" width="3.85546875" style="210" customWidth="1"/>
    <col min="11522" max="11522" width="40.42578125" style="210" customWidth="1"/>
    <col min="11523" max="11523" width="5.5703125" style="210" customWidth="1"/>
    <col min="11524" max="11524" width="8.5703125" style="210" customWidth="1"/>
    <col min="11525" max="11525" width="9.85546875" style="210" customWidth="1"/>
    <col min="11526" max="11526" width="13.85546875" style="210" customWidth="1"/>
    <col min="11527" max="11776" width="9.140625" style="210"/>
    <col min="11777" max="11777" width="3.85546875" style="210" customWidth="1"/>
    <col min="11778" max="11778" width="40.42578125" style="210" customWidth="1"/>
    <col min="11779" max="11779" width="5.5703125" style="210" customWidth="1"/>
    <col min="11780" max="11780" width="8.5703125" style="210" customWidth="1"/>
    <col min="11781" max="11781" width="9.85546875" style="210" customWidth="1"/>
    <col min="11782" max="11782" width="13.85546875" style="210" customWidth="1"/>
    <col min="11783" max="12032" width="9.140625" style="210"/>
    <col min="12033" max="12033" width="3.85546875" style="210" customWidth="1"/>
    <col min="12034" max="12034" width="40.42578125" style="210" customWidth="1"/>
    <col min="12035" max="12035" width="5.5703125" style="210" customWidth="1"/>
    <col min="12036" max="12036" width="8.5703125" style="210" customWidth="1"/>
    <col min="12037" max="12037" width="9.85546875" style="210" customWidth="1"/>
    <col min="12038" max="12038" width="13.85546875" style="210" customWidth="1"/>
    <col min="12039" max="12288" width="9.140625" style="210"/>
    <col min="12289" max="12289" width="3.85546875" style="210" customWidth="1"/>
    <col min="12290" max="12290" width="40.42578125" style="210" customWidth="1"/>
    <col min="12291" max="12291" width="5.5703125" style="210" customWidth="1"/>
    <col min="12292" max="12292" width="8.5703125" style="210" customWidth="1"/>
    <col min="12293" max="12293" width="9.85546875" style="210" customWidth="1"/>
    <col min="12294" max="12294" width="13.85546875" style="210" customWidth="1"/>
    <col min="12295" max="12544" width="9.140625" style="210"/>
    <col min="12545" max="12545" width="3.85546875" style="210" customWidth="1"/>
    <col min="12546" max="12546" width="40.42578125" style="210" customWidth="1"/>
    <col min="12547" max="12547" width="5.5703125" style="210" customWidth="1"/>
    <col min="12548" max="12548" width="8.5703125" style="210" customWidth="1"/>
    <col min="12549" max="12549" width="9.85546875" style="210" customWidth="1"/>
    <col min="12550" max="12550" width="13.85546875" style="210" customWidth="1"/>
    <col min="12551" max="12800" width="9.140625" style="210"/>
    <col min="12801" max="12801" width="3.85546875" style="210" customWidth="1"/>
    <col min="12802" max="12802" width="40.42578125" style="210" customWidth="1"/>
    <col min="12803" max="12803" width="5.5703125" style="210" customWidth="1"/>
    <col min="12804" max="12804" width="8.5703125" style="210" customWidth="1"/>
    <col min="12805" max="12805" width="9.85546875" style="210" customWidth="1"/>
    <col min="12806" max="12806" width="13.85546875" style="210" customWidth="1"/>
    <col min="12807" max="13056" width="9.140625" style="210"/>
    <col min="13057" max="13057" width="3.85546875" style="210" customWidth="1"/>
    <col min="13058" max="13058" width="40.42578125" style="210" customWidth="1"/>
    <col min="13059" max="13059" width="5.5703125" style="210" customWidth="1"/>
    <col min="13060" max="13060" width="8.5703125" style="210" customWidth="1"/>
    <col min="13061" max="13061" width="9.85546875" style="210" customWidth="1"/>
    <col min="13062" max="13062" width="13.85546875" style="210" customWidth="1"/>
    <col min="13063" max="13312" width="9.140625" style="210"/>
    <col min="13313" max="13313" width="3.85546875" style="210" customWidth="1"/>
    <col min="13314" max="13314" width="40.42578125" style="210" customWidth="1"/>
    <col min="13315" max="13315" width="5.5703125" style="210" customWidth="1"/>
    <col min="13316" max="13316" width="8.5703125" style="210" customWidth="1"/>
    <col min="13317" max="13317" width="9.85546875" style="210" customWidth="1"/>
    <col min="13318" max="13318" width="13.85546875" style="210" customWidth="1"/>
    <col min="13319" max="13568" width="9.140625" style="210"/>
    <col min="13569" max="13569" width="3.85546875" style="210" customWidth="1"/>
    <col min="13570" max="13570" width="40.42578125" style="210" customWidth="1"/>
    <col min="13571" max="13571" width="5.5703125" style="210" customWidth="1"/>
    <col min="13572" max="13572" width="8.5703125" style="210" customWidth="1"/>
    <col min="13573" max="13573" width="9.85546875" style="210" customWidth="1"/>
    <col min="13574" max="13574" width="13.85546875" style="210" customWidth="1"/>
    <col min="13575" max="13824" width="9.140625" style="210"/>
    <col min="13825" max="13825" width="3.85546875" style="210" customWidth="1"/>
    <col min="13826" max="13826" width="40.42578125" style="210" customWidth="1"/>
    <col min="13827" max="13827" width="5.5703125" style="210" customWidth="1"/>
    <col min="13828" max="13828" width="8.5703125" style="210" customWidth="1"/>
    <col min="13829" max="13829" width="9.85546875" style="210" customWidth="1"/>
    <col min="13830" max="13830" width="13.85546875" style="210" customWidth="1"/>
    <col min="13831" max="14080" width="9.140625" style="210"/>
    <col min="14081" max="14081" width="3.85546875" style="210" customWidth="1"/>
    <col min="14082" max="14082" width="40.42578125" style="210" customWidth="1"/>
    <col min="14083" max="14083" width="5.5703125" style="210" customWidth="1"/>
    <col min="14084" max="14084" width="8.5703125" style="210" customWidth="1"/>
    <col min="14085" max="14085" width="9.85546875" style="210" customWidth="1"/>
    <col min="14086" max="14086" width="13.85546875" style="210" customWidth="1"/>
    <col min="14087" max="14336" width="9.140625" style="210"/>
    <col min="14337" max="14337" width="3.85546875" style="210" customWidth="1"/>
    <col min="14338" max="14338" width="40.42578125" style="210" customWidth="1"/>
    <col min="14339" max="14339" width="5.5703125" style="210" customWidth="1"/>
    <col min="14340" max="14340" width="8.5703125" style="210" customWidth="1"/>
    <col min="14341" max="14341" width="9.85546875" style="210" customWidth="1"/>
    <col min="14342" max="14342" width="13.85546875" style="210" customWidth="1"/>
    <col min="14343" max="14592" width="9.140625" style="210"/>
    <col min="14593" max="14593" width="3.85546875" style="210" customWidth="1"/>
    <col min="14594" max="14594" width="40.42578125" style="210" customWidth="1"/>
    <col min="14595" max="14595" width="5.5703125" style="210" customWidth="1"/>
    <col min="14596" max="14596" width="8.5703125" style="210" customWidth="1"/>
    <col min="14597" max="14597" width="9.85546875" style="210" customWidth="1"/>
    <col min="14598" max="14598" width="13.85546875" style="210" customWidth="1"/>
    <col min="14599" max="14848" width="9.140625" style="210"/>
    <col min="14849" max="14849" width="3.85546875" style="210" customWidth="1"/>
    <col min="14850" max="14850" width="40.42578125" style="210" customWidth="1"/>
    <col min="14851" max="14851" width="5.5703125" style="210" customWidth="1"/>
    <col min="14852" max="14852" width="8.5703125" style="210" customWidth="1"/>
    <col min="14853" max="14853" width="9.85546875" style="210" customWidth="1"/>
    <col min="14854" max="14854" width="13.85546875" style="210" customWidth="1"/>
    <col min="14855" max="15104" width="9.140625" style="210"/>
    <col min="15105" max="15105" width="3.85546875" style="210" customWidth="1"/>
    <col min="15106" max="15106" width="40.42578125" style="210" customWidth="1"/>
    <col min="15107" max="15107" width="5.5703125" style="210" customWidth="1"/>
    <col min="15108" max="15108" width="8.5703125" style="210" customWidth="1"/>
    <col min="15109" max="15109" width="9.85546875" style="210" customWidth="1"/>
    <col min="15110" max="15110" width="13.85546875" style="210" customWidth="1"/>
    <col min="15111" max="15360" width="9.140625" style="210"/>
    <col min="15361" max="15361" width="3.85546875" style="210" customWidth="1"/>
    <col min="15362" max="15362" width="40.42578125" style="210" customWidth="1"/>
    <col min="15363" max="15363" width="5.5703125" style="210" customWidth="1"/>
    <col min="15364" max="15364" width="8.5703125" style="210" customWidth="1"/>
    <col min="15365" max="15365" width="9.85546875" style="210" customWidth="1"/>
    <col min="15366" max="15366" width="13.85546875" style="210" customWidth="1"/>
    <col min="15367" max="15616" width="9.140625" style="210"/>
    <col min="15617" max="15617" width="3.85546875" style="210" customWidth="1"/>
    <col min="15618" max="15618" width="40.42578125" style="210" customWidth="1"/>
    <col min="15619" max="15619" width="5.5703125" style="210" customWidth="1"/>
    <col min="15620" max="15620" width="8.5703125" style="210" customWidth="1"/>
    <col min="15621" max="15621" width="9.85546875" style="210" customWidth="1"/>
    <col min="15622" max="15622" width="13.85546875" style="210" customWidth="1"/>
    <col min="15623" max="15872" width="9.140625" style="210"/>
    <col min="15873" max="15873" width="3.85546875" style="210" customWidth="1"/>
    <col min="15874" max="15874" width="40.42578125" style="210" customWidth="1"/>
    <col min="15875" max="15875" width="5.5703125" style="210" customWidth="1"/>
    <col min="15876" max="15876" width="8.5703125" style="210" customWidth="1"/>
    <col min="15877" max="15877" width="9.85546875" style="210" customWidth="1"/>
    <col min="15878" max="15878" width="13.85546875" style="210" customWidth="1"/>
    <col min="15879" max="16128" width="9.140625" style="210"/>
    <col min="16129" max="16129" width="3.85546875" style="210" customWidth="1"/>
    <col min="16130" max="16130" width="40.42578125" style="210" customWidth="1"/>
    <col min="16131" max="16131" width="5.5703125" style="210" customWidth="1"/>
    <col min="16132" max="16132" width="8.5703125" style="210" customWidth="1"/>
    <col min="16133" max="16133" width="9.85546875" style="210" customWidth="1"/>
    <col min="16134" max="16134" width="13.85546875" style="210" customWidth="1"/>
    <col min="16135" max="16384" width="9.140625" style="210"/>
  </cols>
  <sheetData>
    <row r="1" spans="1:7" ht="15.75">
      <c r="A1" s="347" t="s">
        <v>145</v>
      </c>
      <c r="B1" s="347"/>
      <c r="C1" s="347"/>
      <c r="D1" s="347"/>
      <c r="E1" s="347"/>
      <c r="F1" s="347"/>
    </row>
    <row r="2" spans="1:7" ht="13.5" thickBot="1">
      <c r="A2" s="211"/>
      <c r="B2" s="212"/>
      <c r="C2" s="213"/>
      <c r="D2" s="214"/>
      <c r="E2" s="213"/>
      <c r="F2" s="212"/>
    </row>
    <row r="3" spans="1:7" ht="13.5" thickTop="1">
      <c r="A3" s="215" t="s">
        <v>100</v>
      </c>
      <c r="B3" s="261" t="s">
        <v>162</v>
      </c>
      <c r="C3" s="216"/>
      <c r="D3" s="216"/>
      <c r="E3" s="216"/>
      <c r="F3" s="327"/>
    </row>
    <row r="4" spans="1:7" ht="13.5" thickBot="1">
      <c r="A4" s="217" t="s">
        <v>101</v>
      </c>
      <c r="B4" s="262" t="s">
        <v>229</v>
      </c>
      <c r="C4" s="328"/>
      <c r="D4" s="218"/>
      <c r="E4" s="218"/>
      <c r="F4" s="219"/>
    </row>
    <row r="5" spans="1:7" ht="13.5" thickTop="1">
      <c r="A5" s="220"/>
      <c r="B5" s="221"/>
      <c r="C5" s="211"/>
      <c r="D5" s="222"/>
      <c r="E5" s="211"/>
      <c r="F5" s="223"/>
    </row>
    <row r="6" spans="1:7" ht="24">
      <c r="A6" s="224" t="s">
        <v>102</v>
      </c>
      <c r="B6" s="225" t="s">
        <v>1</v>
      </c>
      <c r="C6" s="225" t="s">
        <v>40</v>
      </c>
      <c r="D6" s="226" t="s">
        <v>2</v>
      </c>
      <c r="E6" s="227" t="s">
        <v>103</v>
      </c>
      <c r="F6" s="228" t="s">
        <v>146</v>
      </c>
    </row>
    <row r="7" spans="1:7">
      <c r="A7" s="229" t="s">
        <v>105</v>
      </c>
      <c r="B7" s="230" t="s">
        <v>147</v>
      </c>
      <c r="C7" s="231"/>
      <c r="D7" s="232"/>
      <c r="E7" s="232"/>
      <c r="F7" s="233"/>
    </row>
    <row r="8" spans="1:7">
      <c r="A8" s="234">
        <v>1</v>
      </c>
      <c r="B8" s="235" t="s">
        <v>172</v>
      </c>
      <c r="C8" s="236" t="s">
        <v>61</v>
      </c>
      <c r="D8" s="237">
        <v>2</v>
      </c>
      <c r="E8" s="237"/>
      <c r="F8" s="238">
        <f t="shared" ref="F8:F24" si="0">D8*E8</f>
        <v>0</v>
      </c>
      <c r="G8" s="239"/>
    </row>
    <row r="9" spans="1:7">
      <c r="A9" s="234">
        <v>2</v>
      </c>
      <c r="B9" s="235" t="s">
        <v>148</v>
      </c>
      <c r="C9" s="236" t="s">
        <v>136</v>
      </c>
      <c r="D9" s="237">
        <v>2</v>
      </c>
      <c r="E9" s="237"/>
      <c r="F9" s="238">
        <f t="shared" si="0"/>
        <v>0</v>
      </c>
      <c r="G9" s="239"/>
    </row>
    <row r="10" spans="1:7">
      <c r="A10" s="234">
        <v>3</v>
      </c>
      <c r="B10" s="235" t="s">
        <v>149</v>
      </c>
      <c r="C10" s="236" t="s">
        <v>136</v>
      </c>
      <c r="D10" s="237">
        <v>1</v>
      </c>
      <c r="E10" s="237"/>
      <c r="F10" s="238">
        <f t="shared" si="0"/>
        <v>0</v>
      </c>
      <c r="G10" s="239"/>
    </row>
    <row r="11" spans="1:7">
      <c r="A11" s="234">
        <v>4</v>
      </c>
      <c r="B11" s="235" t="s">
        <v>150</v>
      </c>
      <c r="C11" s="236" t="s">
        <v>136</v>
      </c>
      <c r="D11" s="237">
        <v>1</v>
      </c>
      <c r="E11" s="237"/>
      <c r="F11" s="238">
        <f t="shared" si="0"/>
        <v>0</v>
      </c>
      <c r="G11" s="239"/>
    </row>
    <row r="12" spans="1:7">
      <c r="A12" s="234">
        <v>5</v>
      </c>
      <c r="B12" s="235" t="s">
        <v>151</v>
      </c>
      <c r="C12" s="236" t="s">
        <v>136</v>
      </c>
      <c r="D12" s="237">
        <v>1</v>
      </c>
      <c r="E12" s="237"/>
      <c r="F12" s="238">
        <f t="shared" si="0"/>
        <v>0</v>
      </c>
      <c r="G12" s="239"/>
    </row>
    <row r="13" spans="1:7">
      <c r="A13" s="234">
        <v>6</v>
      </c>
      <c r="B13" s="240" t="s">
        <v>152</v>
      </c>
      <c r="C13" s="236" t="s">
        <v>136</v>
      </c>
      <c r="D13" s="237">
        <v>2</v>
      </c>
      <c r="E13" s="237"/>
      <c r="F13" s="238">
        <f t="shared" si="0"/>
        <v>0</v>
      </c>
      <c r="G13" s="239"/>
    </row>
    <row r="14" spans="1:7">
      <c r="A14" s="234">
        <v>7</v>
      </c>
      <c r="B14" s="240" t="s">
        <v>153</v>
      </c>
      <c r="C14" s="236" t="s">
        <v>136</v>
      </c>
      <c r="D14" s="237">
        <v>3</v>
      </c>
      <c r="E14" s="237"/>
      <c r="F14" s="238">
        <f t="shared" si="0"/>
        <v>0</v>
      </c>
      <c r="G14" s="239"/>
    </row>
    <row r="15" spans="1:7">
      <c r="A15" s="234">
        <v>8</v>
      </c>
      <c r="B15" s="240" t="s">
        <v>154</v>
      </c>
      <c r="C15" s="236" t="s">
        <v>136</v>
      </c>
      <c r="D15" s="237">
        <v>1</v>
      </c>
      <c r="E15" s="237"/>
      <c r="F15" s="238">
        <f t="shared" si="0"/>
        <v>0</v>
      </c>
      <c r="G15" s="239"/>
    </row>
    <row r="16" spans="1:7">
      <c r="A16" s="234">
        <v>9</v>
      </c>
      <c r="B16" s="240" t="s">
        <v>155</v>
      </c>
      <c r="C16" s="236" t="s">
        <v>136</v>
      </c>
      <c r="D16" s="237">
        <v>2</v>
      </c>
      <c r="E16" s="237"/>
      <c r="F16" s="238">
        <f t="shared" si="0"/>
        <v>0</v>
      </c>
      <c r="G16" s="239"/>
    </row>
    <row r="17" spans="1:8" ht="15">
      <c r="A17" s="234"/>
      <c r="B17" s="241" t="s">
        <v>156</v>
      </c>
      <c r="C17" s="236"/>
      <c r="D17" s="237"/>
      <c r="E17" s="237"/>
      <c r="F17" s="238"/>
      <c r="G17" s="239"/>
    </row>
    <row r="18" spans="1:8">
      <c r="A18" s="234">
        <v>10</v>
      </c>
      <c r="B18" s="242" t="s">
        <v>171</v>
      </c>
      <c r="C18" s="236" t="s">
        <v>136</v>
      </c>
      <c r="D18" s="237">
        <v>3</v>
      </c>
      <c r="E18" s="237"/>
      <c r="F18" s="238">
        <f t="shared" si="0"/>
        <v>0</v>
      </c>
      <c r="G18" s="239"/>
    </row>
    <row r="19" spans="1:8" ht="22.5">
      <c r="A19" s="234">
        <v>11</v>
      </c>
      <c r="B19" s="243" t="s">
        <v>157</v>
      </c>
      <c r="C19" s="236" t="s">
        <v>61</v>
      </c>
      <c r="D19" s="237">
        <v>1</v>
      </c>
      <c r="E19" s="237"/>
      <c r="F19" s="238">
        <f t="shared" si="0"/>
        <v>0</v>
      </c>
      <c r="G19" s="239"/>
    </row>
    <row r="20" spans="1:8">
      <c r="A20" s="234">
        <v>12</v>
      </c>
      <c r="B20" s="240" t="s">
        <v>158</v>
      </c>
      <c r="C20" s="236" t="s">
        <v>61</v>
      </c>
      <c r="D20" s="237">
        <v>1</v>
      </c>
      <c r="E20" s="237"/>
      <c r="F20" s="238">
        <f t="shared" si="0"/>
        <v>0</v>
      </c>
      <c r="G20" s="239"/>
    </row>
    <row r="21" spans="1:8">
      <c r="A21" s="234">
        <v>13</v>
      </c>
      <c r="B21" s="243" t="s">
        <v>159</v>
      </c>
      <c r="C21" s="236" t="s">
        <v>136</v>
      </c>
      <c r="D21" s="237">
        <v>3</v>
      </c>
      <c r="E21" s="237"/>
      <c r="F21" s="238">
        <f t="shared" si="0"/>
        <v>0</v>
      </c>
      <c r="G21" s="239"/>
    </row>
    <row r="22" spans="1:8">
      <c r="A22" s="234">
        <v>14</v>
      </c>
      <c r="B22" s="240" t="s">
        <v>152</v>
      </c>
      <c r="C22" s="236" t="s">
        <v>136</v>
      </c>
      <c r="D22" s="237">
        <v>2</v>
      </c>
      <c r="E22" s="237"/>
      <c r="F22" s="238">
        <f t="shared" si="0"/>
        <v>0</v>
      </c>
      <c r="G22" s="239"/>
    </row>
    <row r="23" spans="1:8">
      <c r="A23" s="234">
        <v>15</v>
      </c>
      <c r="B23" s="240" t="s">
        <v>160</v>
      </c>
      <c r="C23" s="236" t="s">
        <v>136</v>
      </c>
      <c r="D23" s="237">
        <v>3</v>
      </c>
      <c r="E23" s="237"/>
      <c r="F23" s="238">
        <f t="shared" si="0"/>
        <v>0</v>
      </c>
      <c r="G23" s="239"/>
    </row>
    <row r="24" spans="1:8">
      <c r="A24" s="234">
        <v>16</v>
      </c>
      <c r="B24" s="240" t="s">
        <v>161</v>
      </c>
      <c r="C24" s="236" t="s">
        <v>61</v>
      </c>
      <c r="D24" s="237">
        <v>2</v>
      </c>
      <c r="E24" s="237"/>
      <c r="F24" s="238">
        <f t="shared" si="0"/>
        <v>0</v>
      </c>
      <c r="G24" s="239"/>
    </row>
    <row r="25" spans="1:8" ht="15">
      <c r="A25"/>
      <c r="B25"/>
      <c r="C25"/>
      <c r="D25"/>
      <c r="E25" s="28"/>
      <c r="F25"/>
      <c r="G25"/>
      <c r="H25"/>
    </row>
    <row r="26" spans="1:8" ht="16.5" thickBot="1">
      <c r="A26"/>
      <c r="B26" s="244" t="s">
        <v>139</v>
      </c>
      <c r="C26"/>
      <c r="D26"/>
      <c r="E26"/>
      <c r="F26"/>
      <c r="G26"/>
      <c r="H26"/>
    </row>
    <row r="27" spans="1:8" ht="13.5" thickBot="1">
      <c r="A27" s="245"/>
      <c r="B27" s="246" t="s">
        <v>144</v>
      </c>
      <c r="C27" s="247"/>
      <c r="D27" s="248"/>
      <c r="E27" s="248"/>
      <c r="F27" s="249">
        <f>SUM(F7:F24)</f>
        <v>0</v>
      </c>
    </row>
    <row r="28" spans="1:8" ht="15">
      <c r="A28" s="250"/>
      <c r="B28" s="250"/>
      <c r="C28" s="250"/>
      <c r="D28" s="250"/>
      <c r="E28" s="250"/>
      <c r="F28" s="250"/>
      <c r="G28" s="250"/>
      <c r="H28" s="250"/>
    </row>
    <row r="29" spans="1:8">
      <c r="D29" s="210"/>
    </row>
    <row r="30" spans="1:8">
      <c r="D30" s="210"/>
    </row>
    <row r="31" spans="1:8">
      <c r="D31" s="210"/>
    </row>
    <row r="32" spans="1:8">
      <c r="D32" s="210"/>
    </row>
    <row r="33" spans="1:6">
      <c r="D33" s="210"/>
    </row>
    <row r="34" spans="1:6">
      <c r="D34" s="210"/>
    </row>
    <row r="35" spans="1:6">
      <c r="D35" s="210"/>
    </row>
    <row r="36" spans="1:6">
      <c r="A36" s="251"/>
      <c r="B36" s="251"/>
      <c r="C36" s="251"/>
      <c r="D36" s="251"/>
      <c r="E36" s="251"/>
      <c r="F36" s="251"/>
    </row>
    <row r="37" spans="1:6">
      <c r="A37" s="251"/>
      <c r="B37" s="251"/>
      <c r="C37" s="251"/>
      <c r="D37" s="251"/>
      <c r="E37" s="251"/>
      <c r="F37" s="251"/>
    </row>
    <row r="38" spans="1:6">
      <c r="A38" s="251"/>
      <c r="B38" s="251"/>
      <c r="C38" s="251"/>
      <c r="D38" s="251"/>
      <c r="E38" s="251"/>
      <c r="F38" s="251"/>
    </row>
    <row r="39" spans="1:6">
      <c r="A39" s="251"/>
      <c r="B39" s="251"/>
      <c r="C39" s="251"/>
      <c r="D39" s="251"/>
      <c r="E39" s="251"/>
      <c r="F39" s="251"/>
    </row>
    <row r="40" spans="1:6">
      <c r="D40" s="210"/>
    </row>
    <row r="41" spans="1:6">
      <c r="D41" s="210"/>
    </row>
    <row r="42" spans="1:6">
      <c r="D42" s="210"/>
    </row>
    <row r="43" spans="1:6">
      <c r="D43" s="210"/>
    </row>
    <row r="44" spans="1:6">
      <c r="D44" s="210"/>
    </row>
    <row r="45" spans="1:6">
      <c r="D45" s="210"/>
    </row>
    <row r="46" spans="1:6">
      <c r="D46" s="210"/>
    </row>
    <row r="47" spans="1:6">
      <c r="D47" s="210"/>
    </row>
    <row r="48" spans="1:6">
      <c r="D48" s="210"/>
    </row>
    <row r="49" spans="4:4">
      <c r="D49" s="210"/>
    </row>
    <row r="50" spans="4:4">
      <c r="D50" s="210"/>
    </row>
    <row r="51" spans="4:4">
      <c r="D51" s="210"/>
    </row>
    <row r="52" spans="4:4">
      <c r="D52" s="210"/>
    </row>
    <row r="53" spans="4:4">
      <c r="D53" s="210"/>
    </row>
    <row r="54" spans="4:4">
      <c r="D54" s="210"/>
    </row>
    <row r="55" spans="4:4">
      <c r="D55" s="210"/>
    </row>
    <row r="56" spans="4:4">
      <c r="D56" s="210"/>
    </row>
    <row r="57" spans="4:4">
      <c r="D57" s="210"/>
    </row>
    <row r="58" spans="4:4">
      <c r="D58" s="210"/>
    </row>
    <row r="59" spans="4:4">
      <c r="D59" s="210"/>
    </row>
    <row r="60" spans="4:4">
      <c r="D60" s="210"/>
    </row>
    <row r="61" spans="4:4">
      <c r="D61" s="210"/>
    </row>
    <row r="62" spans="4:4">
      <c r="D62" s="210"/>
    </row>
    <row r="63" spans="4:4">
      <c r="D63" s="210"/>
    </row>
    <row r="64" spans="4:4">
      <c r="D64" s="210"/>
    </row>
    <row r="65" spans="1:6">
      <c r="D65" s="210"/>
    </row>
    <row r="66" spans="1:6">
      <c r="D66" s="210"/>
    </row>
    <row r="67" spans="1:6">
      <c r="D67" s="210"/>
    </row>
    <row r="68" spans="1:6">
      <c r="D68" s="210"/>
    </row>
    <row r="69" spans="1:6">
      <c r="D69" s="210"/>
    </row>
    <row r="70" spans="1:6">
      <c r="D70" s="210"/>
    </row>
    <row r="71" spans="1:6">
      <c r="A71" s="252"/>
    </row>
    <row r="72" spans="1:6">
      <c r="A72" s="251"/>
      <c r="B72" s="254"/>
      <c r="C72" s="254"/>
      <c r="D72" s="255"/>
      <c r="E72" s="254"/>
      <c r="F72" s="256"/>
    </row>
    <row r="73" spans="1:6">
      <c r="A73" s="257"/>
      <c r="B73" s="251"/>
      <c r="C73" s="251"/>
      <c r="D73" s="258"/>
      <c r="E73" s="251"/>
      <c r="F73" s="251"/>
    </row>
    <row r="74" spans="1:6">
      <c r="A74" s="251"/>
      <c r="B74" s="251"/>
      <c r="C74" s="251"/>
      <c r="D74" s="258"/>
      <c r="E74" s="251"/>
      <c r="F74" s="251"/>
    </row>
    <row r="75" spans="1:6">
      <c r="A75" s="251"/>
      <c r="B75" s="251"/>
      <c r="C75" s="251"/>
      <c r="D75" s="258"/>
      <c r="E75" s="251"/>
      <c r="F75" s="251"/>
    </row>
    <row r="76" spans="1:6">
      <c r="A76" s="251"/>
      <c r="B76" s="251"/>
      <c r="C76" s="251"/>
      <c r="D76" s="258"/>
      <c r="E76" s="251"/>
      <c r="F76" s="251"/>
    </row>
    <row r="77" spans="1:6">
      <c r="A77" s="251"/>
      <c r="B77" s="251"/>
      <c r="C77" s="251"/>
      <c r="D77" s="258"/>
      <c r="E77" s="251"/>
      <c r="F77" s="251"/>
    </row>
    <row r="78" spans="1:6">
      <c r="A78" s="251"/>
      <c r="B78" s="251"/>
      <c r="C78" s="251"/>
      <c r="D78" s="258"/>
      <c r="E78" s="251"/>
      <c r="F78" s="251"/>
    </row>
    <row r="79" spans="1:6">
      <c r="A79" s="251"/>
      <c r="B79" s="251"/>
      <c r="C79" s="251"/>
      <c r="D79" s="258"/>
      <c r="E79" s="251"/>
      <c r="F79" s="251"/>
    </row>
    <row r="80" spans="1:6">
      <c r="A80" s="251"/>
      <c r="B80" s="251"/>
      <c r="C80" s="251"/>
      <c r="D80" s="258"/>
      <c r="E80" s="251"/>
      <c r="F80" s="251"/>
    </row>
    <row r="81" spans="1:6">
      <c r="A81" s="251"/>
      <c r="B81" s="251"/>
      <c r="C81" s="251"/>
      <c r="D81" s="258"/>
      <c r="E81" s="251"/>
      <c r="F81" s="251"/>
    </row>
    <row r="82" spans="1:6">
      <c r="A82" s="251"/>
      <c r="B82" s="251"/>
      <c r="C82" s="251"/>
      <c r="D82" s="258"/>
      <c r="E82" s="251"/>
      <c r="F82" s="251"/>
    </row>
    <row r="83" spans="1:6">
      <c r="A83" s="251"/>
      <c r="B83" s="251"/>
      <c r="C83" s="251"/>
      <c r="D83" s="258"/>
      <c r="E83" s="251"/>
      <c r="F83" s="251"/>
    </row>
    <row r="84" spans="1:6">
      <c r="A84" s="251"/>
      <c r="B84" s="251"/>
      <c r="C84" s="251"/>
      <c r="D84" s="258"/>
      <c r="E84" s="251"/>
      <c r="F84" s="251"/>
    </row>
    <row r="85" spans="1:6">
      <c r="A85" s="251"/>
      <c r="B85" s="251"/>
      <c r="C85" s="251"/>
      <c r="D85" s="258"/>
      <c r="E85" s="251"/>
      <c r="F85" s="251"/>
    </row>
  </sheetData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Fyzika</vt:lpstr>
      <vt:lpstr>Stavební práce</vt:lpstr>
      <vt:lpstr>Elektroinstalace</vt:lpstr>
      <vt:lpstr>Vodoinstalace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Ivan Truhlička</cp:lastModifiedBy>
  <cp:lastPrinted>2015-03-17T07:22:50Z</cp:lastPrinted>
  <dcterms:created xsi:type="dcterms:W3CDTF">2013-10-23T09:16:38Z</dcterms:created>
  <dcterms:modified xsi:type="dcterms:W3CDTF">2015-05-17T12:49:30Z</dcterms:modified>
</cp:coreProperties>
</file>