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veřejné zakázky\Interiér ŠD\VZMR 42019\"/>
    </mc:Choice>
  </mc:AlternateContent>
  <bookViews>
    <workbookView xWindow="0" yWindow="0" windowWidth="23040" windowHeight="9396"/>
  </bookViews>
  <sheets>
    <sheet name="bouraci_prace" sheetId="1" r:id="rId1"/>
    <sheet name="nove_konstrukce" sheetId="2" r:id="rId2"/>
  </sheets>
  <definedNames>
    <definedName name="_xlnm.Print_Area" localSheetId="0">bouraci_prace!$A$1:$F$31</definedName>
    <definedName name="_xlnm.Print_Area" localSheetId="1">nove_konstrukce!$A$1:$F$81</definedName>
  </definedNames>
  <calcPr calcId="152511"/>
</workbook>
</file>

<file path=xl/calcChain.xml><?xml version="1.0" encoding="utf-8"?>
<calcChain xmlns="http://schemas.openxmlformats.org/spreadsheetml/2006/main">
  <c r="F68" i="2" l="1"/>
  <c r="F66" i="2"/>
  <c r="F65" i="2"/>
  <c r="F64" i="2"/>
  <c r="F63" i="2"/>
  <c r="F62" i="2"/>
  <c r="F61" i="2"/>
  <c r="F60" i="2"/>
  <c r="F59" i="2"/>
  <c r="F57" i="2"/>
  <c r="F56" i="2"/>
  <c r="F54" i="2"/>
  <c r="F53" i="2"/>
  <c r="F52" i="2"/>
  <c r="F50" i="2"/>
  <c r="F49" i="2"/>
  <c r="F48" i="2"/>
  <c r="F47" i="2"/>
  <c r="F45" i="2"/>
  <c r="F44" i="2"/>
  <c r="F43" i="2"/>
  <c r="F42" i="2"/>
  <c r="F41" i="2"/>
  <c r="F40" i="2"/>
  <c r="F39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1" i="2"/>
  <c r="F20" i="2"/>
  <c r="F19" i="2"/>
  <c r="F18" i="2"/>
  <c r="F16" i="2"/>
  <c r="F15" i="2"/>
  <c r="F14" i="2"/>
  <c r="F13" i="2"/>
  <c r="F11" i="2"/>
  <c r="F10" i="2"/>
  <c r="F9" i="2"/>
  <c r="F8" i="2"/>
  <c r="F7" i="2"/>
  <c r="F6" i="2"/>
  <c r="F5" i="2"/>
  <c r="F4" i="2"/>
  <c r="F3" i="2"/>
  <c r="F29" i="1"/>
  <c r="F28" i="1"/>
  <c r="F27" i="1"/>
  <c r="F25" i="1"/>
  <c r="F23" i="1"/>
  <c r="F22" i="1"/>
  <c r="F21" i="1"/>
  <c r="F19" i="1"/>
  <c r="F18" i="1"/>
  <c r="F17" i="1"/>
  <c r="F15" i="1"/>
  <c r="F14" i="1"/>
  <c r="F13" i="1"/>
  <c r="F12" i="1"/>
  <c r="F10" i="1"/>
  <c r="F9" i="1"/>
  <c r="F8" i="1"/>
  <c r="F7" i="1"/>
  <c r="F6" i="1"/>
  <c r="F4" i="1"/>
  <c r="F3" i="1"/>
  <c r="E70" i="2" l="1"/>
  <c r="E76" i="2" s="1"/>
  <c r="E31" i="1"/>
  <c r="E75" i="2" s="1"/>
  <c r="E78" i="2" s="1"/>
  <c r="E79" i="2" s="1"/>
  <c r="E81" i="2" s="1"/>
</calcChain>
</file>

<file path=xl/sharedStrings.xml><?xml version="1.0" encoding="utf-8"?>
<sst xmlns="http://schemas.openxmlformats.org/spreadsheetml/2006/main" count="190" uniqueCount="94">
  <si>
    <t>Stávající stav  /  bourání</t>
  </si>
  <si>
    <t>položka</t>
  </si>
  <si>
    <t>množství</t>
  </si>
  <si>
    <t>jedn.cena</t>
  </si>
  <si>
    <t>celkem</t>
  </si>
  <si>
    <t>přikrytí podlah a nábytku fóli</t>
  </si>
  <si>
    <t>m2</t>
  </si>
  <si>
    <t>přikrytí podlah deskami OSB 12mm</t>
  </si>
  <si>
    <t>odstranění starých tapet</t>
  </si>
  <si>
    <t>odstranění dř.obkladu</t>
  </si>
  <si>
    <t>odstranění dř.soklu</t>
  </si>
  <si>
    <t>bm</t>
  </si>
  <si>
    <t>stržení stropních lišt</t>
  </si>
  <si>
    <t>stržení dekoračních lišt</t>
  </si>
  <si>
    <t>Parter / hlediště</t>
  </si>
  <si>
    <t>odstranění starých omítek</t>
  </si>
  <si>
    <t>Balkon / hlediště</t>
  </si>
  <si>
    <t>Balkon lóže / střed</t>
  </si>
  <si>
    <t>Galerie / hlediště</t>
  </si>
  <si>
    <t>vnitrostav. doprava-bourání</t>
  </si>
  <si>
    <t>s</t>
  </si>
  <si>
    <t>odvoz materiálu</t>
  </si>
  <si>
    <t>uložení na skládce</t>
  </si>
  <si>
    <t>portál</t>
  </si>
  <si>
    <t>odstranění tapety nad portálem</t>
  </si>
  <si>
    <t>lešení – portál / v.=8,8m</t>
  </si>
  <si>
    <t>úklid+ vyčištění po bourání</t>
  </si>
  <si>
    <t>čalounění předprsní</t>
  </si>
  <si>
    <t>stržení stávajících povlaků</t>
  </si>
  <si>
    <t>ekologická likvidace stávajících potahů</t>
  </si>
  <si>
    <t>sejmutí zábradlí</t>
  </si>
  <si>
    <t>celkem bourací práce</t>
  </si>
  <si>
    <t>Nové konstrukce</t>
  </si>
  <si>
    <t>NÁVRH</t>
  </si>
  <si>
    <t>přikrytí podlah a nábytku fólií</t>
  </si>
  <si>
    <t>štuková omítka</t>
  </si>
  <si>
    <t>sádrová omítka-stěrka</t>
  </si>
  <si>
    <t>dekorativní malba stěn,materiál+aplikace</t>
  </si>
  <si>
    <t>oprava omítek stropů-G.</t>
  </si>
  <si>
    <t>malba stropů-galerie</t>
  </si>
  <si>
    <t>malba stropů-balkon</t>
  </si>
  <si>
    <t>malba stropů-parter</t>
  </si>
  <si>
    <t>lešení</t>
  </si>
  <si>
    <t>vnitrostaveništní doprava</t>
  </si>
  <si>
    <t>doprava</t>
  </si>
  <si>
    <t>zařízení staveniště</t>
  </si>
  <si>
    <t>štuková omítka / nad portálem</t>
  </si>
  <si>
    <t>sádrová omítka-stěrka / nad portálem</t>
  </si>
  <si>
    <t>dekorativní malba stěn / nad portálem</t>
  </si>
  <si>
    <t>dočištění povrchu pod dř.obklady</t>
  </si>
  <si>
    <t>OBST</t>
  </si>
  <si>
    <t>dř. obklad stěn výroba+mat.(překližka 12mm)</t>
  </si>
  <si>
    <t>montáž</t>
  </si>
  <si>
    <t>lak</t>
  </si>
  <si>
    <t>L1</t>
  </si>
  <si>
    <t>výroba+materiál(smrk/borovice)</t>
  </si>
  <si>
    <t>L2</t>
  </si>
  <si>
    <t>L3</t>
  </si>
  <si>
    <t>L4</t>
  </si>
  <si>
    <t>sokl/S</t>
  </si>
  <si>
    <t>výroba+materiál(překližka 12mm)</t>
  </si>
  <si>
    <t>dveře/repase</t>
  </si>
  <si>
    <t>jednokřídlé-hladké+obložka / 8ks</t>
  </si>
  <si>
    <t>jednokřídlé-profil.+obložka / 16ks</t>
  </si>
  <si>
    <t>dvoukřídlé-profil.+obložka /   8ks</t>
  </si>
  <si>
    <t>stáv.dř.prvky / repase</t>
  </si>
  <si>
    <t>galerie-pilastry / 6ks</t>
  </si>
  <si>
    <t>ks</t>
  </si>
  <si>
    <t>parter-rohové stěny / 4ks</t>
  </si>
  <si>
    <t>rámy kolem oken režie / 3ks</t>
  </si>
  <si>
    <t>úklid+vyčištění</t>
  </si>
  <si>
    <t>st.ocel.sloupy</t>
  </si>
  <si>
    <t>očištění starého nátěru / 1,68m2</t>
  </si>
  <si>
    <t>tmelení /  1,68m2</t>
  </si>
  <si>
    <t>nátěr+materiál / 1,68m2</t>
  </si>
  <si>
    <t>dekorační látky-zvuk odrazivé+instalace</t>
  </si>
  <si>
    <t>repase st.mosaz zábradlí</t>
  </si>
  <si>
    <t>samet (nehořlavý) š.=140cm</t>
  </si>
  <si>
    <t>výplňový materiál FR</t>
  </si>
  <si>
    <t>borta 25mm</t>
  </si>
  <si>
    <t>dočištění povrchu pod čalounění</t>
  </si>
  <si>
    <t>instalace výplní</t>
  </si>
  <si>
    <t>napínání textilu včetně borty</t>
  </si>
  <si>
    <t>zpětná instalace zábradlí</t>
  </si>
  <si>
    <t>doprava, manipulace</t>
  </si>
  <si>
    <t>oprava prasklin ve dřevě</t>
  </si>
  <si>
    <t>akryl.tmel+nátěr</t>
  </si>
  <si>
    <t>celkem nové konstrukce</t>
  </si>
  <si>
    <t>Rekapitulace</t>
  </si>
  <si>
    <t>ST. STAV / BOURACÍ PRÁCE</t>
  </si>
  <si>
    <t>NOVÉ KONSTRUKCE</t>
  </si>
  <si>
    <t>REKAPITULACE</t>
  </si>
  <si>
    <t>DPH 21%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</si>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</sst>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Kč&quot;_-;\-* #,##0.00\ &quot;Kč&quot;_-;_-* &quot;-&quot;??\ &quot;Kč&quot;_-;_-@_-"/>
    <numFmt numFmtId="164" formatCode="&quot; &quot;#,##0.00&quot; &quot;[$Kč]&quot; &quot;;&quot;-&quot;#,##0.00&quot; &quot;[$Kč]&quot; &quot;;&quot; -&quot;00&quot; &quot;[$Kč]&quot; &quot;;&quot; &quot;@&quot; &quot;"/>
    <numFmt numFmtId="165" formatCode="#,##0.00&quot; &quot;[$Kč-405];[Red]&quot;-&quot;#,##0.00&quot; &quot;[$Kč-405]"/>
    <numFmt numFmtId="166" formatCode="_-* #,##0.00\ [$Kč-405]_-;\-* #,##0.00\ [$Kč-405]_-;_-* &quot;-&quot;??\ [$Kč-405]_-;_-@_-"/>
  </numFmts>
  <fonts count="25">
    <font>
      <sz val="11"/>
      <color rgb="FF000000"/>
      <name val="Liberation Sans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i/>
      <sz val="16"/>
      <color rgb="FF0000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1"/>
      <color rgb="FF000000"/>
      <name val="Liberation Sans"/>
      <charset val="238"/>
    </font>
    <font>
      <b/>
      <sz val="11"/>
      <color rgb="FF000000"/>
      <name val="Liberation Sans"/>
      <charset val="238"/>
    </font>
    <font>
      <sz val="10"/>
      <color rgb="FF000000"/>
      <name val="Liberation Sans"/>
      <charset val="238"/>
    </font>
    <font>
      <sz val="11"/>
      <color rgb="FF000000"/>
      <name val="Trebuchet MS"/>
      <family val="2"/>
      <charset val="238"/>
    </font>
    <font>
      <b/>
      <sz val="11"/>
      <color rgb="FFFF0000"/>
      <name val="Liberation Sans"/>
      <charset val="238"/>
    </font>
    <font>
      <b/>
      <sz val="12"/>
      <color rgb="FF000000"/>
      <name val="Liberation Sans"/>
      <charset val="238"/>
    </font>
    <font>
      <sz val="11"/>
      <color rgb="FFFF0000"/>
      <name val="Liberation Sans"/>
      <charset val="238"/>
    </font>
    <font>
      <sz val="8"/>
      <color rgb="FF000000"/>
      <name val="Liberation Sans"/>
      <charset val="238"/>
    </font>
    <font>
      <sz val="10"/>
      <color rgb="FF000000"/>
      <name val="Trebuchet MS"/>
      <family val="2"/>
      <charset val="238"/>
    </font>
    <font>
      <b/>
      <sz val="10"/>
      <color rgb="FFFF0000"/>
      <name val="Liberation Sans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2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Border="0" applyProtection="0"/>
    <xf numFmtId="0" fontId="4" fillId="2" borderId="0" applyNumberFormat="0" applyBorder="0" applyProtection="0"/>
    <xf numFmtId="0" fontId="4" fillId="3" borderId="0" applyNumberFormat="0" applyBorder="0" applyProtection="0"/>
    <xf numFmtId="0" fontId="3" fillId="4" borderId="0" applyNumberFormat="0" applyBorder="0" applyProtection="0"/>
    <xf numFmtId="0" fontId="5" fillId="5" borderId="0" applyNumberFormat="0" applyBorder="0" applyProtection="0"/>
    <xf numFmtId="0" fontId="6" fillId="6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>
      <alignment horizontal="center"/>
    </xf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9" fillId="0" borderId="0" applyNumberFormat="0" applyBorder="0" applyProtection="0">
      <alignment horizontal="center" textRotation="90"/>
    </xf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165" fontId="15" fillId="0" borderId="0" applyBorder="0" applyProtection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5" fillId="0" borderId="0" applyNumberFormat="0" applyBorder="0" applyProtection="0"/>
  </cellStyleXfs>
  <cellXfs count="84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/>
    </xf>
    <xf numFmtId="0" fontId="17" fillId="0" borderId="3" xfId="0" applyFont="1" applyBorder="1"/>
    <xf numFmtId="0" fontId="17" fillId="0" borderId="4" xfId="0" applyFont="1" applyBorder="1" applyAlignment="1">
      <alignment horizontal="center"/>
    </xf>
    <xf numFmtId="0" fontId="17" fillId="0" borderId="4" xfId="0" applyFont="1" applyBorder="1"/>
    <xf numFmtId="164" fontId="17" fillId="0" borderId="4" xfId="0" applyNumberFormat="1" applyFont="1" applyBorder="1"/>
    <xf numFmtId="2" fontId="0" fillId="0" borderId="0" xfId="0" applyNumberFormat="1"/>
    <xf numFmtId="0" fontId="17" fillId="0" borderId="6" xfId="0" applyFont="1" applyBorder="1"/>
    <xf numFmtId="0" fontId="17" fillId="0" borderId="7" xfId="0" applyFont="1" applyBorder="1" applyAlignment="1">
      <alignment horizontal="center"/>
    </xf>
    <xf numFmtId="0" fontId="17" fillId="0" borderId="7" xfId="0" applyFont="1" applyBorder="1"/>
    <xf numFmtId="164" fontId="17" fillId="0" borderId="7" xfId="0" applyNumberFormat="1" applyFont="1" applyBorder="1"/>
    <xf numFmtId="0" fontId="17" fillId="0" borderId="0" xfId="0" applyFont="1"/>
    <xf numFmtId="164" fontId="17" fillId="0" borderId="0" xfId="0" applyNumberFormat="1" applyFont="1"/>
    <xf numFmtId="2" fontId="17" fillId="0" borderId="4" xfId="0" applyNumberFormat="1" applyFont="1" applyBorder="1"/>
    <xf numFmtId="0" fontId="17" fillId="0" borderId="9" xfId="0" applyFont="1" applyBorder="1"/>
    <xf numFmtId="0" fontId="17" fillId="0" borderId="10" xfId="0" applyFont="1" applyBorder="1" applyAlignment="1">
      <alignment horizontal="center"/>
    </xf>
    <xf numFmtId="0" fontId="17" fillId="0" borderId="10" xfId="0" applyFont="1" applyBorder="1"/>
    <xf numFmtId="164" fontId="17" fillId="0" borderId="10" xfId="0" applyNumberFormat="1" applyFont="1" applyBorder="1"/>
    <xf numFmtId="0" fontId="0" fillId="0" borderId="0" xfId="0" applyAlignment="1">
      <alignment horizontal="right"/>
    </xf>
    <xf numFmtId="0" fontId="17" fillId="0" borderId="0" xfId="0" applyFont="1" applyAlignment="1">
      <alignment horizontal="center"/>
    </xf>
    <xf numFmtId="0" fontId="18" fillId="0" borderId="0" xfId="0" applyFont="1"/>
    <xf numFmtId="2" fontId="18" fillId="0" borderId="0" xfId="0" applyNumberFormat="1" applyFont="1"/>
    <xf numFmtId="0" fontId="19" fillId="0" borderId="0" xfId="0" applyFont="1"/>
    <xf numFmtId="2" fontId="19" fillId="0" borderId="0" xfId="0" applyNumberFormat="1" applyFont="1"/>
    <xf numFmtId="0" fontId="17" fillId="0" borderId="12" xfId="0" applyFont="1" applyBorder="1" applyAlignment="1">
      <alignment horizontal="left"/>
    </xf>
    <xf numFmtId="0" fontId="17" fillId="0" borderId="13" xfId="0" applyFont="1" applyBorder="1" applyAlignment="1">
      <alignment horizontal="center"/>
    </xf>
    <xf numFmtId="0" fontId="17" fillId="0" borderId="13" xfId="0" applyFont="1" applyBorder="1" applyAlignment="1">
      <alignment horizontal="right"/>
    </xf>
    <xf numFmtId="164" fontId="17" fillId="0" borderId="13" xfId="0" applyNumberFormat="1" applyFont="1" applyBorder="1"/>
    <xf numFmtId="0" fontId="17" fillId="0" borderId="0" xfId="0" applyFont="1" applyAlignment="1">
      <alignment horizontal="left"/>
    </xf>
    <xf numFmtId="0" fontId="3" fillId="0" borderId="0" xfId="0" applyFont="1"/>
    <xf numFmtId="2" fontId="17" fillId="0" borderId="10" xfId="0" applyNumberFormat="1" applyFont="1" applyBorder="1"/>
    <xf numFmtId="2" fontId="17" fillId="0" borderId="7" xfId="0" applyNumberFormat="1" applyFont="1" applyBorder="1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16" fillId="0" borderId="0" xfId="0" applyFont="1"/>
    <xf numFmtId="164" fontId="16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18" fillId="0" borderId="0" xfId="0" applyNumberFormat="1" applyFont="1"/>
    <xf numFmtId="0" fontId="21" fillId="0" borderId="0" xfId="0" applyFont="1" applyAlignment="1">
      <alignment horizontal="right"/>
    </xf>
    <xf numFmtId="164" fontId="19" fillId="0" borderId="0" xfId="0" applyNumberFormat="1" applyFont="1"/>
    <xf numFmtId="0" fontId="0" fillId="0" borderId="0" xfId="0" applyAlignment="1">
      <alignment horizontal="left"/>
    </xf>
    <xf numFmtId="0" fontId="22" fillId="0" borderId="0" xfId="0" applyFont="1"/>
    <xf numFmtId="2" fontId="17" fillId="0" borderId="0" xfId="0" applyNumberFormat="1" applyFont="1"/>
    <xf numFmtId="0" fontId="17" fillId="0" borderId="10" xfId="0" applyFont="1" applyBorder="1" applyAlignment="1">
      <alignment horizontal="right"/>
    </xf>
    <xf numFmtId="164" fontId="17" fillId="0" borderId="10" xfId="0" applyNumberFormat="1" applyFont="1" applyBorder="1" applyAlignment="1">
      <alignment horizontal="right"/>
    </xf>
    <xf numFmtId="0" fontId="17" fillId="0" borderId="9" xfId="0" applyFont="1" applyBorder="1" applyAlignment="1">
      <alignment horizontal="left"/>
    </xf>
    <xf numFmtId="0" fontId="17" fillId="0" borderId="0" xfId="0" applyFont="1" applyAlignment="1">
      <alignment horizontal="right"/>
    </xf>
    <xf numFmtId="0" fontId="17" fillId="0" borderId="6" xfId="0" applyFont="1" applyBorder="1" applyAlignment="1">
      <alignment horizontal="left"/>
    </xf>
    <xf numFmtId="164" fontId="17" fillId="0" borderId="7" xfId="0" applyNumberFormat="1" applyFont="1" applyBorder="1" applyAlignment="1">
      <alignment horizontal="right"/>
    </xf>
    <xf numFmtId="0" fontId="23" fillId="0" borderId="0" xfId="0" applyFont="1"/>
    <xf numFmtId="2" fontId="23" fillId="0" borderId="0" xfId="0" applyNumberFormat="1" applyFont="1"/>
    <xf numFmtId="164" fontId="17" fillId="0" borderId="0" xfId="0" applyNumberFormat="1" applyFont="1" applyAlignment="1">
      <alignment horizontal="right"/>
    </xf>
    <xf numFmtId="0" fontId="24" fillId="0" borderId="0" xfId="0" applyFont="1"/>
    <xf numFmtId="2" fontId="24" fillId="0" borderId="0" xfId="0" applyNumberFormat="1" applyFont="1"/>
    <xf numFmtId="164" fontId="17" fillId="0" borderId="4" xfId="0" applyNumberFormat="1" applyFont="1" applyBorder="1" applyAlignment="1">
      <alignment horizontal="right"/>
    </xf>
    <xf numFmtId="0" fontId="17" fillId="0" borderId="7" xfId="0" applyFont="1" applyBorder="1" applyAlignment="1">
      <alignment horizontal="right"/>
    </xf>
    <xf numFmtId="0" fontId="17" fillId="0" borderId="12" xfId="0" applyFont="1" applyBorder="1"/>
    <xf numFmtId="0" fontId="17" fillId="0" borderId="13" xfId="0" applyFont="1" applyBorder="1"/>
    <xf numFmtId="2" fontId="17" fillId="0" borderId="13" xfId="0" applyNumberFormat="1" applyFont="1" applyBorder="1"/>
    <xf numFmtId="0" fontId="12" fillId="0" borderId="0" xfId="0" applyFont="1"/>
    <xf numFmtId="164" fontId="12" fillId="0" borderId="0" xfId="0" applyNumberFormat="1" applyFont="1"/>
    <xf numFmtId="0" fontId="12" fillId="0" borderId="0" xfId="0" applyFont="1" applyAlignment="1">
      <alignment horizontal="left" vertical="center"/>
    </xf>
    <xf numFmtId="164" fontId="12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right"/>
    </xf>
    <xf numFmtId="0" fontId="20" fillId="0" borderId="0" xfId="0" applyFont="1"/>
    <xf numFmtId="166" fontId="17" fillId="0" borderId="5" xfId="0" applyNumberFormat="1" applyFont="1" applyBorder="1"/>
    <xf numFmtId="166" fontId="17" fillId="0" borderId="8" xfId="0" applyNumberFormat="1" applyFont="1" applyBorder="1"/>
    <xf numFmtId="166" fontId="17" fillId="0" borderId="0" xfId="0" applyNumberFormat="1" applyFont="1"/>
    <xf numFmtId="166" fontId="17" fillId="0" borderId="11" xfId="0" applyNumberFormat="1" applyFont="1" applyBorder="1"/>
    <xf numFmtId="166" fontId="17" fillId="0" borderId="14" xfId="0" applyNumberFormat="1" applyFont="1" applyBorder="1"/>
    <xf numFmtId="166" fontId="12" fillId="0" borderId="0" xfId="0" applyNumberFormat="1" applyFont="1"/>
    <xf numFmtId="0" fontId="16" fillId="0" borderId="2" xfId="0" applyFont="1" applyFill="1" applyBorder="1" applyAlignment="1">
      <alignment horizontal="center"/>
    </xf>
    <xf numFmtId="0" fontId="12" fillId="0" borderId="12" xfId="0" applyFont="1" applyFill="1" applyBorder="1" applyAlignment="1">
      <alignment horizontal="left"/>
    </xf>
    <xf numFmtId="44" fontId="20" fillId="0" borderId="14" xfId="1" applyFont="1" applyFill="1" applyBorder="1" applyAlignment="1">
      <alignment horizontal="center"/>
    </xf>
    <xf numFmtId="0" fontId="20" fillId="0" borderId="2" xfId="0" applyFont="1" applyFill="1" applyBorder="1" applyAlignment="1">
      <alignment horizontal="left" vertical="center"/>
    </xf>
    <xf numFmtId="166" fontId="20" fillId="0" borderId="2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left" vertical="center"/>
    </xf>
    <xf numFmtId="166" fontId="12" fillId="0" borderId="2" xfId="0" applyNumberFormat="1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 vertical="center"/>
    </xf>
  </cellXfs>
  <cellStyles count="22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Měna" xfId="1" builtinId="4"/>
    <cellStyle name="Neutral" xfId="15"/>
    <cellStyle name="Normální" xfId="0" builtinId="0" customBuiltin="1"/>
    <cellStyle name="Note" xfId="16"/>
    <cellStyle name="Result" xfId="17"/>
    <cellStyle name="Result2" xfId="18"/>
    <cellStyle name="Status" xfId="19"/>
    <cellStyle name="Text" xfId="20"/>
    <cellStyle name="Warning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7"/>
  <sheetViews>
    <sheetView tabSelected="1" workbookViewId="0">
      <selection activeCell="E31" sqref="E31:F31"/>
    </sheetView>
  </sheetViews>
  <sheetFormatPr defaultColWidth="7.19921875" defaultRowHeight="13.8"/>
  <cols>
    <col min="1" max="1" width="26.8984375" customWidth="1"/>
    <col min="2" max="2" width="24.3984375" customWidth="1"/>
    <col min="3" max="3" width="2.8984375" customWidth="1"/>
    <col min="4" max="4" width="9" customWidth="1"/>
    <col min="5" max="5" width="10.8984375" style="36" customWidth="1"/>
    <col min="6" max="6" width="13.296875" style="36" customWidth="1"/>
    <col min="7" max="7" width="6.5" customWidth="1"/>
    <col min="8" max="8" width="7.3984375" customWidth="1"/>
    <col min="9" max="9" width="5.296875" customWidth="1"/>
    <col min="10" max="10" width="6.796875" customWidth="1"/>
    <col min="11" max="11" width="7.5" customWidth="1"/>
    <col min="12" max="12" width="13.19921875" customWidth="1"/>
    <col min="13" max="13" width="6.69921875" hidden="1" customWidth="1"/>
    <col min="14" max="14" width="7.796875" hidden="1" customWidth="1"/>
    <col min="15" max="15" width="6.69921875" hidden="1" customWidth="1"/>
    <col min="16" max="16" width="6.8984375" hidden="1" customWidth="1"/>
    <col min="17" max="17" width="8.5" hidden="1" customWidth="1"/>
    <col min="18" max="18" width="4.8984375" hidden="1" customWidth="1"/>
    <col min="19" max="19" width="6.8984375" hidden="1" customWidth="1"/>
    <col min="20" max="20" width="5.3984375" customWidth="1"/>
    <col min="21" max="21" width="4.69921875" customWidth="1"/>
    <col min="22" max="22" width="6.59765625" customWidth="1"/>
    <col min="23" max="23" width="5.3984375" customWidth="1"/>
    <col min="24" max="24" width="8.5" customWidth="1"/>
    <col min="25" max="25" width="7.19921875" customWidth="1"/>
  </cols>
  <sheetData>
    <row r="1" spans="1:21" ht="14.4" thickBot="1">
      <c r="A1" s="1"/>
      <c r="B1" s="76" t="s">
        <v>0</v>
      </c>
      <c r="C1" s="76"/>
      <c r="D1" s="76"/>
      <c r="E1" s="76"/>
      <c r="F1" s="76"/>
      <c r="G1" s="2"/>
      <c r="H1" s="2"/>
      <c r="I1" s="2"/>
      <c r="J1" s="2"/>
      <c r="R1" s="2"/>
      <c r="U1" s="1"/>
    </row>
    <row r="2" spans="1:21" ht="14.4" thickBot="1">
      <c r="A2" s="1"/>
      <c r="B2" s="3" t="s">
        <v>1</v>
      </c>
      <c r="C2" s="3"/>
      <c r="D2" s="3" t="s">
        <v>2</v>
      </c>
      <c r="E2" s="4" t="s">
        <v>3</v>
      </c>
      <c r="F2" s="4" t="s">
        <v>4</v>
      </c>
      <c r="G2" s="1"/>
      <c r="H2" s="1"/>
      <c r="I2" s="1"/>
      <c r="J2" s="1"/>
      <c r="R2" s="1"/>
      <c r="U2" s="1"/>
    </row>
    <row r="3" spans="1:21">
      <c r="A3" s="5"/>
      <c r="B3" s="6" t="s">
        <v>5</v>
      </c>
      <c r="C3" s="7" t="s">
        <v>6</v>
      </c>
      <c r="D3" s="8">
        <v>441.57</v>
      </c>
      <c r="E3" s="9"/>
      <c r="F3" s="70">
        <f>PRODUCT(D3*E3)</f>
        <v>0</v>
      </c>
      <c r="I3" s="10"/>
      <c r="J3" s="10"/>
    </row>
    <row r="4" spans="1:21" ht="14.4" thickBot="1">
      <c r="A4" s="5"/>
      <c r="B4" s="11" t="s">
        <v>7</v>
      </c>
      <c r="C4" s="12" t="s">
        <v>6</v>
      </c>
      <c r="D4" s="13">
        <v>180.65</v>
      </c>
      <c r="E4" s="14"/>
      <c r="F4" s="71">
        <f>PRODUCT(D4*E4)</f>
        <v>0</v>
      </c>
      <c r="I4" s="10"/>
      <c r="J4" s="10"/>
    </row>
    <row r="5" spans="1:21" ht="14.4" thickBot="1">
      <c r="A5" s="5"/>
      <c r="B5" s="15"/>
      <c r="C5" s="15"/>
      <c r="D5" s="15"/>
      <c r="E5" s="16"/>
      <c r="F5" s="72"/>
      <c r="H5" s="10"/>
      <c r="R5" s="10"/>
    </row>
    <row r="6" spans="1:21">
      <c r="A6" s="5"/>
      <c r="B6" s="6" t="s">
        <v>8</v>
      </c>
      <c r="C6" s="7" t="s">
        <v>6</v>
      </c>
      <c r="D6" s="17">
        <v>398.7</v>
      </c>
      <c r="E6" s="9"/>
      <c r="F6" s="70">
        <f>PRODUCT(D6*E6)</f>
        <v>0</v>
      </c>
      <c r="H6" s="10"/>
      <c r="R6" s="10"/>
    </row>
    <row r="7" spans="1:21">
      <c r="A7" s="5"/>
      <c r="B7" s="18" t="s">
        <v>9</v>
      </c>
      <c r="C7" s="19" t="s">
        <v>6</v>
      </c>
      <c r="D7" s="20">
        <v>143.63999999999999</v>
      </c>
      <c r="E7" s="21"/>
      <c r="F7" s="73">
        <f>PRODUCT(D7*E7)</f>
        <v>0</v>
      </c>
      <c r="G7" s="10"/>
      <c r="H7" s="10"/>
    </row>
    <row r="8" spans="1:21">
      <c r="A8" s="5"/>
      <c r="B8" s="18" t="s">
        <v>10</v>
      </c>
      <c r="C8" s="19" t="s">
        <v>11</v>
      </c>
      <c r="D8" s="20">
        <v>48.56</v>
      </c>
      <c r="E8" s="21"/>
      <c r="F8" s="73">
        <f>PRODUCT(D8*E8)</f>
        <v>0</v>
      </c>
      <c r="H8" s="22"/>
    </row>
    <row r="9" spans="1:21">
      <c r="A9" s="5"/>
      <c r="B9" s="18" t="s">
        <v>12</v>
      </c>
      <c r="C9" s="19" t="s">
        <v>11</v>
      </c>
      <c r="D9" s="20">
        <v>118.54</v>
      </c>
      <c r="E9" s="21"/>
      <c r="F9" s="73">
        <f>PRODUCT(D9*E9)</f>
        <v>0</v>
      </c>
      <c r="H9" s="22"/>
    </row>
    <row r="10" spans="1:21" ht="14.4" thickBot="1">
      <c r="A10" s="5"/>
      <c r="B10" s="11" t="s">
        <v>13</v>
      </c>
      <c r="C10" s="12" t="s">
        <v>11</v>
      </c>
      <c r="D10" s="13">
        <v>791.48</v>
      </c>
      <c r="E10" s="14"/>
      <c r="F10" s="71">
        <f>PRODUCT(D10*E10)</f>
        <v>0</v>
      </c>
      <c r="I10" s="10"/>
    </row>
    <row r="11" spans="1:21" ht="15" thickBot="1">
      <c r="A11" s="5"/>
      <c r="B11" s="15"/>
      <c r="C11" s="15"/>
      <c r="D11" s="23"/>
      <c r="E11" s="16"/>
      <c r="F11" s="72"/>
      <c r="G11" s="24"/>
      <c r="H11" s="24"/>
      <c r="I11" s="25"/>
      <c r="R11" s="24"/>
      <c r="U11" s="10"/>
    </row>
    <row r="12" spans="1:21">
      <c r="A12" s="5" t="s">
        <v>14</v>
      </c>
      <c r="B12" s="6" t="s">
        <v>15</v>
      </c>
      <c r="C12" s="7" t="s">
        <v>6</v>
      </c>
      <c r="D12" s="8">
        <v>29.58</v>
      </c>
      <c r="E12" s="9"/>
      <c r="F12" s="70">
        <f>PRODUCT(D12*E12)</f>
        <v>0</v>
      </c>
      <c r="H12" s="22"/>
    </row>
    <row r="13" spans="1:21">
      <c r="A13" s="5" t="s">
        <v>16</v>
      </c>
      <c r="B13" s="18" t="s">
        <v>15</v>
      </c>
      <c r="C13" s="19" t="s">
        <v>6</v>
      </c>
      <c r="D13" s="20">
        <v>31.34</v>
      </c>
      <c r="E13" s="21"/>
      <c r="F13" s="73">
        <f>PRODUCT(D13*E13)</f>
        <v>0</v>
      </c>
    </row>
    <row r="14" spans="1:21">
      <c r="A14" s="5" t="s">
        <v>17</v>
      </c>
      <c r="B14" s="18" t="s">
        <v>15</v>
      </c>
      <c r="C14" s="19" t="s">
        <v>6</v>
      </c>
      <c r="D14" s="20">
        <v>11.43</v>
      </c>
      <c r="E14" s="21"/>
      <c r="F14" s="73">
        <f>PRODUCT(D14*E14)</f>
        <v>0</v>
      </c>
      <c r="G14" s="26"/>
      <c r="H14" s="27"/>
      <c r="I14" s="26"/>
      <c r="J14" s="26"/>
      <c r="K14" s="26"/>
      <c r="M14" s="26"/>
      <c r="N14" s="26"/>
      <c r="P14" s="26"/>
      <c r="Q14" s="26"/>
      <c r="R14" s="26"/>
      <c r="S14" s="26"/>
      <c r="T14" s="26"/>
      <c r="U14" s="26"/>
    </row>
    <row r="15" spans="1:21" ht="14.4" thickBot="1">
      <c r="A15" s="5" t="s">
        <v>18</v>
      </c>
      <c r="B15" s="11" t="s">
        <v>15</v>
      </c>
      <c r="C15" s="12" t="s">
        <v>6</v>
      </c>
      <c r="D15" s="13">
        <v>133.46</v>
      </c>
      <c r="E15" s="14"/>
      <c r="F15" s="71">
        <f>PRODUCT(D15*E15)</f>
        <v>0</v>
      </c>
    </row>
    <row r="16" spans="1:21" ht="14.4" thickBot="1">
      <c r="A16" s="5"/>
      <c r="B16" s="15"/>
      <c r="C16" s="15"/>
      <c r="D16" s="15"/>
      <c r="E16" s="16"/>
      <c r="F16" s="72"/>
    </row>
    <row r="17" spans="1:24">
      <c r="A17" s="5"/>
      <c r="B17" s="6" t="s">
        <v>19</v>
      </c>
      <c r="C17" s="7" t="s">
        <v>20</v>
      </c>
      <c r="D17" s="8">
        <v>1</v>
      </c>
      <c r="E17" s="9"/>
      <c r="F17" s="70">
        <f>PRODUCT(D17*E17)</f>
        <v>0</v>
      </c>
      <c r="I17" s="22"/>
    </row>
    <row r="18" spans="1:24">
      <c r="A18" s="5"/>
      <c r="B18" s="18" t="s">
        <v>21</v>
      </c>
      <c r="C18" s="19" t="s">
        <v>20</v>
      </c>
      <c r="D18" s="20">
        <v>1</v>
      </c>
      <c r="E18" s="21"/>
      <c r="F18" s="73">
        <f>PRODUCT(D18*E18)</f>
        <v>0</v>
      </c>
      <c r="I18" s="22"/>
    </row>
    <row r="19" spans="1:24" ht="14.4" thickBot="1">
      <c r="A19" s="5"/>
      <c r="B19" s="11" t="s">
        <v>22</v>
      </c>
      <c r="C19" s="12" t="s">
        <v>20</v>
      </c>
      <c r="D19" s="13">
        <v>1</v>
      </c>
      <c r="E19" s="14"/>
      <c r="F19" s="71">
        <f>PRODUCT(D19*E19)</f>
        <v>0</v>
      </c>
      <c r="I19" s="22"/>
    </row>
    <row r="20" spans="1:24" ht="14.4" thickBot="1">
      <c r="A20" s="5"/>
      <c r="B20" s="15"/>
      <c r="C20" s="15"/>
      <c r="D20" s="15"/>
      <c r="E20" s="16"/>
      <c r="F20" s="72"/>
    </row>
    <row r="21" spans="1:24">
      <c r="A21" s="5" t="s">
        <v>23</v>
      </c>
      <c r="B21" s="6" t="s">
        <v>24</v>
      </c>
      <c r="C21" s="7" t="s">
        <v>6</v>
      </c>
      <c r="D21" s="8">
        <v>22.54</v>
      </c>
      <c r="E21" s="9"/>
      <c r="F21" s="70">
        <f>PRODUCT(D21*E21)</f>
        <v>0</v>
      </c>
      <c r="S21" s="10"/>
    </row>
    <row r="22" spans="1:24">
      <c r="A22" s="5"/>
      <c r="B22" s="18" t="s">
        <v>15</v>
      </c>
      <c r="C22" s="19" t="s">
        <v>6</v>
      </c>
      <c r="D22" s="20">
        <v>22.54</v>
      </c>
      <c r="E22" s="21"/>
      <c r="F22" s="73">
        <f>PRODUCT(D22*E22)</f>
        <v>0</v>
      </c>
      <c r="S22" s="10"/>
      <c r="X22" s="10"/>
    </row>
    <row r="23" spans="1:24" ht="14.4" thickBot="1">
      <c r="A23" s="5"/>
      <c r="B23" s="11" t="s">
        <v>25</v>
      </c>
      <c r="C23" s="12" t="s">
        <v>20</v>
      </c>
      <c r="D23" s="13">
        <v>1</v>
      </c>
      <c r="E23" s="14"/>
      <c r="F23" s="71">
        <f>PRODUCT(D23*E23)</f>
        <v>0</v>
      </c>
    </row>
    <row r="24" spans="1:24" ht="14.4" thickBot="1">
      <c r="A24" s="5"/>
      <c r="B24" s="15"/>
      <c r="C24" s="15"/>
      <c r="D24" s="15"/>
      <c r="E24" s="16"/>
      <c r="F24" s="72"/>
    </row>
    <row r="25" spans="1:24" ht="14.4" thickBot="1">
      <c r="A25" s="5"/>
      <c r="B25" s="28" t="s">
        <v>26</v>
      </c>
      <c r="C25" s="29" t="s">
        <v>6</v>
      </c>
      <c r="D25" s="30">
        <v>305.85000000000002</v>
      </c>
      <c r="E25" s="31"/>
      <c r="F25" s="74">
        <f>PRODUCT(D25*E25)</f>
        <v>0</v>
      </c>
    </row>
    <row r="26" spans="1:24" ht="14.4" thickBot="1">
      <c r="A26" s="5"/>
      <c r="B26" s="32"/>
      <c r="C26" s="23"/>
      <c r="D26" s="23"/>
      <c r="E26" s="16"/>
      <c r="F26" s="72"/>
    </row>
    <row r="27" spans="1:24">
      <c r="A27" s="5" t="s">
        <v>27</v>
      </c>
      <c r="B27" s="6" t="s">
        <v>28</v>
      </c>
      <c r="C27" s="7" t="s">
        <v>11</v>
      </c>
      <c r="D27" s="17">
        <v>170</v>
      </c>
      <c r="E27" s="9"/>
      <c r="F27" s="70">
        <f>PRODUCT(D27*E27)</f>
        <v>0</v>
      </c>
    </row>
    <row r="28" spans="1:24">
      <c r="A28" s="33"/>
      <c r="B28" s="18" t="s">
        <v>29</v>
      </c>
      <c r="C28" s="19" t="s">
        <v>11</v>
      </c>
      <c r="D28" s="34">
        <v>170</v>
      </c>
      <c r="E28" s="21"/>
      <c r="F28" s="73">
        <f>PRODUCT(D28*E28)</f>
        <v>0</v>
      </c>
    </row>
    <row r="29" spans="1:24" ht="14.4" thickBot="1">
      <c r="A29" s="33"/>
      <c r="B29" s="11" t="s">
        <v>30</v>
      </c>
      <c r="C29" s="12" t="s">
        <v>11</v>
      </c>
      <c r="D29" s="35">
        <v>90</v>
      </c>
      <c r="E29" s="14"/>
      <c r="F29" s="71">
        <f>PRODUCT(D29*E29)</f>
        <v>0</v>
      </c>
    </row>
    <row r="30" spans="1:24" ht="14.4" thickBot="1"/>
    <row r="31" spans="1:24" ht="15" customHeight="1" thickBot="1">
      <c r="B31" s="77" t="s">
        <v>31</v>
      </c>
      <c r="C31" s="77"/>
      <c r="D31" s="77"/>
      <c r="E31" s="78">
        <f>SUM(F3:F30)</f>
        <v>0</v>
      </c>
      <c r="F31" s="78"/>
    </row>
    <row r="40" spans="2:5">
      <c r="C40" s="22"/>
      <c r="D40" s="22"/>
    </row>
    <row r="41" spans="2:5">
      <c r="D41" s="22"/>
      <c r="E41" s="37"/>
    </row>
    <row r="42" spans="2:5">
      <c r="D42" s="22"/>
    </row>
    <row r="44" spans="2:5">
      <c r="B44" s="22"/>
    </row>
    <row r="73" spans="2:11">
      <c r="B73" s="38"/>
      <c r="C73" s="2"/>
      <c r="F73" s="39"/>
      <c r="G73" s="2"/>
      <c r="H73" s="2"/>
      <c r="I73" s="2"/>
      <c r="J73" s="2"/>
      <c r="K73" s="1"/>
    </row>
    <row r="74" spans="2:11">
      <c r="C74" s="1"/>
      <c r="F74" s="40"/>
      <c r="G74" s="1"/>
      <c r="H74" s="1"/>
      <c r="I74" s="1"/>
      <c r="J74" s="1"/>
      <c r="K74" s="1"/>
    </row>
    <row r="76" spans="2:11">
      <c r="H76" s="10"/>
    </row>
    <row r="77" spans="2:11">
      <c r="C77" s="22"/>
      <c r="G77" s="10"/>
      <c r="J77" s="10"/>
    </row>
    <row r="78" spans="2:11">
      <c r="C78" s="22"/>
      <c r="G78" s="10"/>
      <c r="J78" s="10"/>
    </row>
    <row r="80" spans="2:11">
      <c r="C80" s="22"/>
    </row>
    <row r="81" spans="2:20">
      <c r="C81" s="22"/>
    </row>
    <row r="82" spans="2:20">
      <c r="G82" s="22"/>
      <c r="H82" s="22"/>
      <c r="I82" s="22"/>
      <c r="J82" s="22"/>
      <c r="K82" s="22"/>
    </row>
    <row r="83" spans="2:20" ht="14.4">
      <c r="F83" s="41"/>
      <c r="G83" s="24"/>
      <c r="H83" s="25"/>
      <c r="I83" s="22"/>
      <c r="J83" s="24"/>
      <c r="K83" s="10"/>
    </row>
    <row r="84" spans="2:20">
      <c r="C84" s="22"/>
    </row>
    <row r="86" spans="2:20">
      <c r="B86" s="42"/>
      <c r="C86" s="26"/>
      <c r="D86" s="26"/>
      <c r="E86" s="43"/>
      <c r="F86" s="43"/>
      <c r="G86" s="27"/>
      <c r="H86" s="26"/>
      <c r="I86" s="26"/>
      <c r="J86" s="26"/>
      <c r="K86" s="26"/>
      <c r="M86" s="26"/>
      <c r="N86" s="26"/>
      <c r="P86" s="26"/>
      <c r="Q86" s="26"/>
      <c r="S86" s="26"/>
      <c r="T86" s="26"/>
    </row>
    <row r="88" spans="2:20">
      <c r="B88" s="22"/>
      <c r="C88" s="1"/>
      <c r="E88" s="40"/>
    </row>
    <row r="89" spans="2:20">
      <c r="C89" s="22"/>
      <c r="D89" s="22"/>
    </row>
    <row r="90" spans="2:20">
      <c r="D90" s="22"/>
      <c r="E90" s="37"/>
    </row>
    <row r="91" spans="2:20">
      <c r="D91" s="22"/>
    </row>
    <row r="92" spans="2:20">
      <c r="D92" s="22"/>
    </row>
    <row r="93" spans="2:20">
      <c r="B93" s="44"/>
      <c r="D93" s="22"/>
    </row>
    <row r="94" spans="2:20">
      <c r="B94" s="44"/>
      <c r="D94" s="22"/>
    </row>
    <row r="95" spans="2:20">
      <c r="B95" s="44"/>
      <c r="D95" s="22"/>
    </row>
    <row r="97" spans="2:2">
      <c r="B97" s="22"/>
    </row>
  </sheetData>
  <mergeCells count="3">
    <mergeCell ref="B1:F1"/>
    <mergeCell ref="B31:D31"/>
    <mergeCell ref="E31:F31"/>
  </mergeCells>
  <pageMargins left="0.39370078740157505" right="0.39370078740157505" top="1.181102362204725" bottom="0.78740157480315009" header="0.78740157480314998" footer="0.39370078740157505"/>
  <pageSetup paperSize="0" fitToWidth="0" fitToHeight="0" pageOrder="overThenDown" orientation="landscape" useFirstPageNumber="1" horizontalDpi="0" verticalDpi="0" copies="0"/>
  <headerFooter alignWithMargins="0">
    <oddHeader>&amp;C&amp;A</oddHeader>
    <oddFooter>&amp;CStránka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topLeftCell="A55" workbookViewId="0">
      <selection activeCell="E75" sqref="E75:F81"/>
    </sheetView>
  </sheetViews>
  <sheetFormatPr defaultColWidth="7.19921875" defaultRowHeight="13.8"/>
  <cols>
    <col min="1" max="1" width="17" style="45" customWidth="1"/>
    <col min="2" max="2" width="26.796875" style="45" customWidth="1"/>
    <col min="3" max="3" width="2.796875" bestFit="1" customWidth="1"/>
    <col min="4" max="4" width="6.59765625" style="45" bestFit="1" customWidth="1"/>
    <col min="5" max="5" width="8.296875" style="45" bestFit="1" customWidth="1"/>
    <col min="6" max="6" width="10.796875" style="45" customWidth="1"/>
    <col min="7" max="7" width="13.69921875" style="45" customWidth="1"/>
    <col min="8" max="8" width="5.69921875" style="45" customWidth="1"/>
    <col min="9" max="9" width="5.59765625" style="45" customWidth="1"/>
    <col min="10" max="10" width="5.69921875" style="45" customWidth="1"/>
    <col min="11" max="11" width="5.5" style="45" customWidth="1"/>
    <col min="12" max="12" width="5.796875" style="45" customWidth="1"/>
    <col min="13" max="15" width="8.5" customWidth="1"/>
    <col min="16" max="16" width="7.19921875" customWidth="1"/>
  </cols>
  <sheetData>
    <row r="1" spans="1:15" ht="14.4" thickBot="1">
      <c r="B1" s="83" t="s">
        <v>32</v>
      </c>
      <c r="C1" s="83"/>
      <c r="D1" s="83"/>
      <c r="E1" s="83"/>
      <c r="F1" s="83"/>
    </row>
    <row r="2" spans="1:15" ht="14.4" thickBot="1">
      <c r="A2" s="15"/>
      <c r="B2" s="1" t="s">
        <v>1</v>
      </c>
      <c r="D2" s="1" t="s">
        <v>2</v>
      </c>
      <c r="E2" t="s">
        <v>3</v>
      </c>
      <c r="F2" s="1" t="s">
        <v>4</v>
      </c>
      <c r="G2" s="5"/>
      <c r="H2" s="5"/>
      <c r="I2" s="5"/>
      <c r="J2" s="5"/>
      <c r="K2" s="5"/>
      <c r="L2" s="23"/>
      <c r="M2" s="15"/>
      <c r="N2" s="15"/>
      <c r="O2" s="15"/>
    </row>
    <row r="3" spans="1:15">
      <c r="A3" s="2" t="s">
        <v>33</v>
      </c>
      <c r="B3" s="6" t="s">
        <v>34</v>
      </c>
      <c r="C3" s="7" t="s">
        <v>6</v>
      </c>
      <c r="D3" s="8">
        <v>441.57</v>
      </c>
      <c r="E3" s="9"/>
      <c r="F3" s="70">
        <f t="shared" ref="F3:F11" si="0">PRODUCT(D3*E3)</f>
        <v>0</v>
      </c>
      <c r="G3" s="15"/>
      <c r="H3" s="15"/>
      <c r="I3" s="15"/>
      <c r="J3" s="15"/>
      <c r="K3" s="15"/>
      <c r="L3" s="15"/>
      <c r="M3" s="15"/>
      <c r="N3" s="15"/>
      <c r="O3" s="15"/>
    </row>
    <row r="4" spans="1:15">
      <c r="A4" s="5"/>
      <c r="B4" s="18" t="s">
        <v>7</v>
      </c>
      <c r="C4" s="19" t="s">
        <v>6</v>
      </c>
      <c r="D4" s="20">
        <v>265.22000000000003</v>
      </c>
      <c r="E4" s="21"/>
      <c r="F4" s="73">
        <f t="shared" si="0"/>
        <v>0</v>
      </c>
      <c r="G4" s="15"/>
      <c r="H4" s="15"/>
      <c r="I4" s="46"/>
      <c r="J4" s="15"/>
      <c r="K4" s="15"/>
      <c r="L4" s="15"/>
      <c r="M4" s="15"/>
      <c r="N4" s="15"/>
      <c r="O4" s="15"/>
    </row>
    <row r="5" spans="1:15">
      <c r="A5" s="5"/>
      <c r="B5" s="18" t="s">
        <v>35</v>
      </c>
      <c r="C5" s="20" t="s">
        <v>6</v>
      </c>
      <c r="D5" s="47">
        <v>205.81</v>
      </c>
      <c r="E5" s="48"/>
      <c r="F5" s="73">
        <f t="shared" si="0"/>
        <v>0</v>
      </c>
      <c r="G5" s="15"/>
      <c r="H5" s="46"/>
      <c r="I5" s="15"/>
      <c r="J5" s="15"/>
      <c r="K5" s="46"/>
      <c r="L5" s="15"/>
      <c r="M5" s="15"/>
      <c r="N5" s="15"/>
      <c r="O5" s="15"/>
    </row>
    <row r="6" spans="1:15">
      <c r="A6" s="5"/>
      <c r="B6" s="18" t="s">
        <v>36</v>
      </c>
      <c r="C6" s="20" t="s">
        <v>6</v>
      </c>
      <c r="D6" s="20">
        <v>205.81</v>
      </c>
      <c r="E6" s="48"/>
      <c r="F6" s="73">
        <f t="shared" si="0"/>
        <v>0</v>
      </c>
      <c r="G6" s="15"/>
      <c r="H6" s="46"/>
      <c r="I6" s="15"/>
      <c r="J6" s="15"/>
      <c r="K6" s="46"/>
      <c r="L6" s="15"/>
      <c r="M6" s="15"/>
      <c r="N6" s="15"/>
      <c r="O6" s="15"/>
    </row>
    <row r="7" spans="1:15">
      <c r="A7" s="5"/>
      <c r="B7" s="18" t="s">
        <v>37</v>
      </c>
      <c r="C7" s="20" t="s">
        <v>6</v>
      </c>
      <c r="D7" s="20">
        <v>205.81</v>
      </c>
      <c r="E7" s="48"/>
      <c r="F7" s="73">
        <f t="shared" si="0"/>
        <v>0</v>
      </c>
      <c r="G7" s="15"/>
      <c r="H7" s="15"/>
      <c r="I7" s="15"/>
      <c r="J7" s="15"/>
      <c r="K7" s="15"/>
      <c r="L7" s="15"/>
      <c r="M7" s="15"/>
      <c r="N7" s="15"/>
      <c r="O7" s="15"/>
    </row>
    <row r="8" spans="1:15">
      <c r="A8" s="5"/>
      <c r="B8" s="18" t="s">
        <v>38</v>
      </c>
      <c r="C8" s="20" t="s">
        <v>6</v>
      </c>
      <c r="D8" s="20">
        <v>136.63999999999999</v>
      </c>
      <c r="E8" s="48"/>
      <c r="F8" s="73">
        <f t="shared" si="0"/>
        <v>0</v>
      </c>
      <c r="G8" s="15"/>
      <c r="H8" s="15"/>
      <c r="I8" s="15"/>
      <c r="J8" s="15"/>
      <c r="K8" s="15"/>
      <c r="L8" s="15"/>
      <c r="M8" s="15"/>
      <c r="N8" s="15"/>
      <c r="O8" s="15"/>
    </row>
    <row r="9" spans="1:15">
      <c r="A9" s="5"/>
      <c r="B9" s="49" t="s">
        <v>39</v>
      </c>
      <c r="C9" s="20" t="s">
        <v>6</v>
      </c>
      <c r="D9" s="20">
        <v>136.63999999999999</v>
      </c>
      <c r="E9" s="48"/>
      <c r="F9" s="73">
        <f t="shared" si="0"/>
        <v>0</v>
      </c>
      <c r="G9" s="15"/>
      <c r="H9" s="15"/>
      <c r="I9" s="15"/>
      <c r="J9" s="15"/>
      <c r="K9" s="15"/>
      <c r="L9" s="15"/>
      <c r="M9" s="15"/>
      <c r="N9" s="15"/>
      <c r="O9" s="15"/>
    </row>
    <row r="10" spans="1:15">
      <c r="A10" s="5"/>
      <c r="B10" s="49" t="s">
        <v>40</v>
      </c>
      <c r="C10" s="20" t="s">
        <v>6</v>
      </c>
      <c r="D10" s="20">
        <v>85.48</v>
      </c>
      <c r="E10" s="48"/>
      <c r="F10" s="73">
        <f t="shared" si="0"/>
        <v>0</v>
      </c>
      <c r="G10" s="15"/>
      <c r="H10" s="50"/>
      <c r="I10" s="50"/>
      <c r="J10" s="50"/>
      <c r="K10" s="50"/>
      <c r="L10" s="50"/>
      <c r="M10" s="15"/>
      <c r="N10" s="15"/>
      <c r="O10" s="15"/>
    </row>
    <row r="11" spans="1:15" ht="15.6" thickBot="1">
      <c r="A11" s="5"/>
      <c r="B11" s="51" t="s">
        <v>41</v>
      </c>
      <c r="C11" s="13" t="s">
        <v>6</v>
      </c>
      <c r="D11" s="13">
        <v>72.66</v>
      </c>
      <c r="E11" s="52"/>
      <c r="F11" s="71">
        <f t="shared" si="0"/>
        <v>0</v>
      </c>
      <c r="G11" s="53"/>
      <c r="H11" s="53"/>
      <c r="I11" s="54"/>
      <c r="J11" s="50"/>
      <c r="K11" s="53"/>
      <c r="L11" s="46"/>
      <c r="M11" s="15"/>
      <c r="N11" s="15"/>
      <c r="O11" s="15"/>
    </row>
    <row r="12" spans="1:15" ht="15.6" thickBot="1">
      <c r="A12" s="5"/>
      <c r="B12" s="32"/>
      <c r="C12" s="15"/>
      <c r="D12" s="15"/>
      <c r="E12" s="55"/>
      <c r="F12" s="72"/>
      <c r="G12" s="53"/>
      <c r="H12" s="53"/>
      <c r="I12" s="54"/>
      <c r="J12" s="50"/>
      <c r="K12" s="53"/>
      <c r="L12" s="46"/>
      <c r="M12" s="15"/>
      <c r="N12" s="15"/>
      <c r="O12" s="15"/>
    </row>
    <row r="13" spans="1:15">
      <c r="A13" s="5"/>
      <c r="B13" s="6" t="s">
        <v>42</v>
      </c>
      <c r="C13" s="7" t="s">
        <v>20</v>
      </c>
      <c r="D13" s="8">
        <v>1</v>
      </c>
      <c r="E13" s="9"/>
      <c r="F13" s="70">
        <f>PRODUCT(D13*E13)</f>
        <v>0</v>
      </c>
      <c r="G13" s="15"/>
      <c r="H13" s="15"/>
      <c r="I13" s="15"/>
      <c r="J13" s="15"/>
      <c r="K13" s="15"/>
      <c r="L13" s="15"/>
      <c r="M13" s="15"/>
      <c r="N13" s="15"/>
      <c r="O13" s="15"/>
    </row>
    <row r="14" spans="1:15">
      <c r="A14" s="5"/>
      <c r="B14" s="18" t="s">
        <v>43</v>
      </c>
      <c r="C14" s="19" t="s">
        <v>20</v>
      </c>
      <c r="D14" s="20">
        <v>1</v>
      </c>
      <c r="E14" s="21"/>
      <c r="F14" s="73">
        <f>PRODUCT(D14*E14)</f>
        <v>0</v>
      </c>
      <c r="G14" s="56"/>
      <c r="H14" s="57"/>
      <c r="I14" s="56"/>
      <c r="J14" s="56"/>
      <c r="K14" s="56"/>
      <c r="L14" s="56"/>
      <c r="M14" s="15"/>
      <c r="N14" s="15"/>
      <c r="O14" s="15"/>
    </row>
    <row r="15" spans="1:15">
      <c r="A15" s="5"/>
      <c r="B15" s="18" t="s">
        <v>44</v>
      </c>
      <c r="C15" s="19" t="s">
        <v>20</v>
      </c>
      <c r="D15" s="20">
        <v>1</v>
      </c>
      <c r="E15" s="21"/>
      <c r="F15" s="73">
        <f>PRODUCT(D15*E15)</f>
        <v>0</v>
      </c>
      <c r="G15" s="15"/>
      <c r="H15" s="15"/>
      <c r="I15" s="15"/>
      <c r="J15" s="15"/>
      <c r="K15" s="15"/>
      <c r="L15" s="15"/>
      <c r="M15" s="15"/>
      <c r="N15" s="15"/>
      <c r="O15" s="15"/>
    </row>
    <row r="16" spans="1:15" ht="14.4" thickBot="1">
      <c r="A16" s="5"/>
      <c r="B16" s="11" t="s">
        <v>45</v>
      </c>
      <c r="C16" s="12" t="s">
        <v>20</v>
      </c>
      <c r="D16" s="13">
        <v>1</v>
      </c>
      <c r="E16" s="14"/>
      <c r="F16" s="71">
        <f>PRODUCT(D16*E16)</f>
        <v>0</v>
      </c>
      <c r="G16" s="15"/>
      <c r="H16" s="15"/>
      <c r="I16" s="15"/>
      <c r="J16" s="15"/>
      <c r="K16" s="15"/>
      <c r="L16" s="15"/>
      <c r="M16" s="15"/>
      <c r="N16" s="15"/>
      <c r="O16" s="15"/>
    </row>
    <row r="17" spans="1:15" ht="14.4" thickBot="1">
      <c r="A17" s="5"/>
      <c r="B17" s="15"/>
      <c r="C17" s="23"/>
      <c r="D17" s="15"/>
      <c r="E17" s="16"/>
      <c r="F17" s="72"/>
      <c r="G17" s="15"/>
      <c r="H17" s="15"/>
      <c r="I17" s="15"/>
      <c r="J17" s="15"/>
      <c r="K17" s="15"/>
      <c r="L17" s="15"/>
      <c r="M17" s="15"/>
      <c r="N17" s="15"/>
      <c r="O17" s="15"/>
    </row>
    <row r="18" spans="1:15">
      <c r="A18" s="5"/>
      <c r="B18" s="6" t="s">
        <v>46</v>
      </c>
      <c r="C18" s="8" t="s">
        <v>6</v>
      </c>
      <c r="D18" s="8">
        <v>22.54</v>
      </c>
      <c r="E18" s="58"/>
      <c r="F18" s="70">
        <f>PRODUCT(D18*E18)</f>
        <v>0</v>
      </c>
      <c r="G18" s="15"/>
      <c r="H18" s="15"/>
      <c r="I18" s="15"/>
      <c r="J18" s="15"/>
      <c r="K18" s="15"/>
      <c r="L18" s="15"/>
      <c r="M18" s="15"/>
      <c r="N18" s="15"/>
      <c r="O18" s="15"/>
    </row>
    <row r="19" spans="1:15">
      <c r="A19" s="5"/>
      <c r="B19" s="18" t="s">
        <v>47</v>
      </c>
      <c r="C19" s="20" t="s">
        <v>6</v>
      </c>
      <c r="D19" s="20">
        <v>22.54</v>
      </c>
      <c r="E19" s="48"/>
      <c r="F19" s="73">
        <f>PRODUCT(D19*E19)</f>
        <v>0</v>
      </c>
      <c r="G19" s="15"/>
      <c r="H19" s="15"/>
      <c r="I19" s="15"/>
      <c r="J19" s="15"/>
      <c r="K19" s="15"/>
      <c r="L19" s="15"/>
      <c r="M19" s="15"/>
      <c r="N19" s="15"/>
      <c r="O19" s="15"/>
    </row>
    <row r="20" spans="1:15">
      <c r="A20" s="5"/>
      <c r="B20" s="18" t="s">
        <v>48</v>
      </c>
      <c r="C20" s="20" t="s">
        <v>6</v>
      </c>
      <c r="D20" s="20">
        <v>22.54</v>
      </c>
      <c r="E20" s="48"/>
      <c r="F20" s="73">
        <f>PRODUCT(D20*E20)</f>
        <v>0</v>
      </c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14.4" thickBot="1">
      <c r="A21" s="5"/>
      <c r="B21" s="11" t="s">
        <v>49</v>
      </c>
      <c r="C21" s="13" t="s">
        <v>6</v>
      </c>
      <c r="D21" s="35">
        <v>386</v>
      </c>
      <c r="E21" s="52"/>
      <c r="F21" s="71">
        <f>PRODUCT(D21*E21)</f>
        <v>0</v>
      </c>
      <c r="G21" s="15"/>
      <c r="H21" s="15"/>
      <c r="I21" s="15"/>
      <c r="J21" s="15"/>
      <c r="K21" s="15"/>
      <c r="L21" s="15"/>
      <c r="M21" s="15"/>
      <c r="N21" s="15"/>
      <c r="O21" s="15"/>
    </row>
    <row r="22" spans="1:15" ht="14.4" thickBot="1">
      <c r="A22" s="5"/>
      <c r="B22" s="15"/>
      <c r="C22" s="15"/>
      <c r="D22" s="15"/>
      <c r="E22" s="16"/>
      <c r="F22" s="72"/>
      <c r="G22" s="15"/>
      <c r="H22" s="15"/>
      <c r="I22" s="15"/>
      <c r="J22" s="15"/>
      <c r="K22" s="15"/>
      <c r="L22" s="15"/>
      <c r="M22" s="15"/>
      <c r="N22" s="15"/>
      <c r="O22" s="15"/>
    </row>
    <row r="23" spans="1:15">
      <c r="A23" s="5" t="s">
        <v>50</v>
      </c>
      <c r="B23" s="6" t="s">
        <v>51</v>
      </c>
      <c r="C23" s="8" t="s">
        <v>6</v>
      </c>
      <c r="D23" s="8">
        <v>333.86</v>
      </c>
      <c r="E23" s="9"/>
      <c r="F23" s="70">
        <f t="shared" ref="F23:F37" si="1">PRODUCT(D23*E23)</f>
        <v>0</v>
      </c>
      <c r="G23" s="15"/>
      <c r="H23" s="15"/>
      <c r="I23" s="15"/>
      <c r="J23" s="15"/>
      <c r="K23" s="15"/>
      <c r="L23" s="15"/>
      <c r="M23" s="15"/>
      <c r="N23" s="15"/>
      <c r="O23" s="15"/>
    </row>
    <row r="24" spans="1:15">
      <c r="A24" s="5"/>
      <c r="B24" s="18" t="s">
        <v>52</v>
      </c>
      <c r="C24" s="20" t="s">
        <v>6</v>
      </c>
      <c r="D24" s="20">
        <v>333.86</v>
      </c>
      <c r="E24" s="21"/>
      <c r="F24" s="73">
        <f t="shared" si="1"/>
        <v>0</v>
      </c>
      <c r="G24" s="15"/>
      <c r="H24" s="15"/>
      <c r="I24" s="15"/>
      <c r="J24" s="15"/>
      <c r="K24" s="15"/>
      <c r="L24" s="15"/>
      <c r="M24" s="15"/>
      <c r="N24" s="15"/>
      <c r="O24" s="15"/>
    </row>
    <row r="25" spans="1:15">
      <c r="A25" s="5"/>
      <c r="B25" s="18" t="s">
        <v>53</v>
      </c>
      <c r="C25" s="20" t="s">
        <v>6</v>
      </c>
      <c r="D25" s="20">
        <v>333.86</v>
      </c>
      <c r="E25" s="21"/>
      <c r="F25" s="73">
        <f t="shared" si="1"/>
        <v>0</v>
      </c>
      <c r="G25" s="15"/>
      <c r="H25" s="15"/>
      <c r="I25" s="15"/>
      <c r="J25" s="15"/>
      <c r="K25" s="15"/>
      <c r="L25" s="15"/>
      <c r="M25" s="15"/>
      <c r="N25" s="15"/>
      <c r="O25" s="15"/>
    </row>
    <row r="26" spans="1:15">
      <c r="A26" s="5" t="s">
        <v>54</v>
      </c>
      <c r="B26" s="18" t="s">
        <v>55</v>
      </c>
      <c r="C26" s="20" t="s">
        <v>11</v>
      </c>
      <c r="D26" s="34">
        <v>194.6</v>
      </c>
      <c r="E26" s="21"/>
      <c r="F26" s="73">
        <f t="shared" si="1"/>
        <v>0</v>
      </c>
      <c r="G26" s="15"/>
      <c r="H26" s="15"/>
      <c r="I26" s="15"/>
      <c r="J26" s="15"/>
      <c r="K26" s="15"/>
      <c r="L26" s="15"/>
      <c r="M26" s="15"/>
      <c r="N26" s="15"/>
      <c r="O26" s="15"/>
    </row>
    <row r="27" spans="1:15">
      <c r="A27" s="5"/>
      <c r="B27" s="18" t="s">
        <v>52</v>
      </c>
      <c r="C27" s="20" t="s">
        <v>11</v>
      </c>
      <c r="D27" s="34">
        <v>194.6</v>
      </c>
      <c r="E27" s="21"/>
      <c r="F27" s="73">
        <f t="shared" si="1"/>
        <v>0</v>
      </c>
      <c r="G27" s="15"/>
      <c r="H27" s="15"/>
      <c r="I27" s="15"/>
      <c r="J27" s="15"/>
      <c r="K27" s="15"/>
      <c r="L27" s="15"/>
      <c r="M27" s="15"/>
      <c r="N27" s="15"/>
      <c r="O27" s="15"/>
    </row>
    <row r="28" spans="1:15">
      <c r="A28" s="5"/>
      <c r="B28" s="18" t="s">
        <v>53</v>
      </c>
      <c r="C28" s="20" t="s">
        <v>6</v>
      </c>
      <c r="D28" s="20">
        <v>38.92</v>
      </c>
      <c r="E28" s="21"/>
      <c r="F28" s="73">
        <f t="shared" si="1"/>
        <v>0</v>
      </c>
      <c r="G28" s="15"/>
      <c r="H28" s="15"/>
      <c r="I28" s="15"/>
      <c r="J28" s="15"/>
      <c r="K28" s="15"/>
      <c r="L28" s="15"/>
      <c r="M28" s="15"/>
      <c r="N28" s="15"/>
      <c r="O28" s="15"/>
    </row>
    <row r="29" spans="1:15">
      <c r="A29" s="5" t="s">
        <v>56</v>
      </c>
      <c r="B29" s="18" t="s">
        <v>55</v>
      </c>
      <c r="C29" s="20" t="s">
        <v>11</v>
      </c>
      <c r="D29" s="20">
        <v>166.24</v>
      </c>
      <c r="E29" s="21"/>
      <c r="F29" s="73">
        <f t="shared" si="1"/>
        <v>0</v>
      </c>
      <c r="G29" s="15"/>
      <c r="H29" s="15"/>
      <c r="I29" s="15"/>
      <c r="J29" s="15"/>
      <c r="K29" s="15"/>
      <c r="L29" s="15"/>
      <c r="M29" s="15"/>
      <c r="N29" s="15"/>
      <c r="O29" s="15"/>
    </row>
    <row r="30" spans="1:15">
      <c r="A30" s="5"/>
      <c r="B30" s="18" t="s">
        <v>52</v>
      </c>
      <c r="C30" s="20" t="s">
        <v>11</v>
      </c>
      <c r="D30" s="20">
        <v>166.24</v>
      </c>
      <c r="E30" s="21"/>
      <c r="F30" s="73">
        <f t="shared" si="1"/>
        <v>0</v>
      </c>
      <c r="G30" s="15"/>
      <c r="H30" s="15"/>
      <c r="I30" s="15"/>
      <c r="J30" s="15"/>
      <c r="K30" s="15"/>
      <c r="L30" s="15"/>
      <c r="M30" s="15"/>
      <c r="N30" s="15"/>
      <c r="O30" s="15"/>
    </row>
    <row r="31" spans="1:15">
      <c r="A31" s="5"/>
      <c r="B31" s="18" t="s">
        <v>53</v>
      </c>
      <c r="C31" s="20" t="s">
        <v>6</v>
      </c>
      <c r="D31" s="20">
        <v>24.95</v>
      </c>
      <c r="E31" s="21"/>
      <c r="F31" s="73">
        <f t="shared" si="1"/>
        <v>0</v>
      </c>
      <c r="G31" s="15"/>
      <c r="H31" s="15"/>
      <c r="I31" s="15"/>
      <c r="J31" s="15"/>
      <c r="K31" s="15"/>
      <c r="L31" s="15"/>
      <c r="M31" s="15"/>
      <c r="N31" s="15"/>
      <c r="O31" s="15"/>
    </row>
    <row r="32" spans="1:15">
      <c r="A32" s="5" t="s">
        <v>57</v>
      </c>
      <c r="B32" s="18" t="s">
        <v>55</v>
      </c>
      <c r="C32" s="20" t="s">
        <v>11</v>
      </c>
      <c r="D32" s="20">
        <v>791.68</v>
      </c>
      <c r="E32" s="21"/>
      <c r="F32" s="73">
        <f t="shared" si="1"/>
        <v>0</v>
      </c>
      <c r="G32"/>
      <c r="H32"/>
      <c r="I32"/>
      <c r="J32"/>
      <c r="K32"/>
      <c r="L32"/>
    </row>
    <row r="33" spans="1:15">
      <c r="A33" s="5"/>
      <c r="B33" s="18" t="s">
        <v>52</v>
      </c>
      <c r="C33" s="20" t="s">
        <v>11</v>
      </c>
      <c r="D33" s="20">
        <v>791.68</v>
      </c>
      <c r="E33" s="21"/>
      <c r="F33" s="73">
        <f t="shared" si="1"/>
        <v>0</v>
      </c>
      <c r="G33"/>
      <c r="H33"/>
      <c r="I33"/>
      <c r="J33"/>
      <c r="K33"/>
      <c r="L33"/>
    </row>
    <row r="34" spans="1:15">
      <c r="A34" s="5"/>
      <c r="B34" s="18" t="s">
        <v>53</v>
      </c>
      <c r="C34" s="20" t="s">
        <v>6</v>
      </c>
      <c r="D34" s="20">
        <v>39.58</v>
      </c>
      <c r="E34" s="21"/>
      <c r="F34" s="73">
        <f t="shared" si="1"/>
        <v>0</v>
      </c>
      <c r="G34"/>
      <c r="H34"/>
      <c r="I34"/>
      <c r="J34"/>
      <c r="K34"/>
      <c r="L34"/>
    </row>
    <row r="35" spans="1:15">
      <c r="A35" s="5" t="s">
        <v>58</v>
      </c>
      <c r="B35" s="18" t="s">
        <v>55</v>
      </c>
      <c r="C35" s="20" t="s">
        <v>11</v>
      </c>
      <c r="D35" s="20">
        <v>163.18</v>
      </c>
      <c r="E35" s="21"/>
      <c r="F35" s="73">
        <f t="shared" si="1"/>
        <v>0</v>
      </c>
      <c r="G35"/>
      <c r="H35"/>
      <c r="I35"/>
      <c r="J35"/>
      <c r="K35"/>
      <c r="L35"/>
    </row>
    <row r="36" spans="1:15">
      <c r="A36" s="5"/>
      <c r="B36" s="18" t="s">
        <v>52</v>
      </c>
      <c r="C36" s="20" t="s">
        <v>11</v>
      </c>
      <c r="D36" s="20">
        <v>163.18</v>
      </c>
      <c r="E36" s="21"/>
      <c r="F36" s="73">
        <f t="shared" si="1"/>
        <v>0</v>
      </c>
      <c r="G36" s="15"/>
      <c r="H36" s="15"/>
      <c r="I36" s="15"/>
      <c r="J36" s="15"/>
      <c r="K36" s="15"/>
      <c r="L36" s="15"/>
      <c r="M36" s="15"/>
      <c r="N36" s="15"/>
      <c r="O36" s="15"/>
    </row>
    <row r="37" spans="1:15" ht="14.4" thickBot="1">
      <c r="A37" s="5"/>
      <c r="B37" s="11" t="s">
        <v>53</v>
      </c>
      <c r="C37" s="13" t="s">
        <v>6</v>
      </c>
      <c r="D37" s="13">
        <v>34.270000000000003</v>
      </c>
      <c r="E37" s="14"/>
      <c r="F37" s="71">
        <f t="shared" si="1"/>
        <v>0</v>
      </c>
      <c r="G37" s="15"/>
      <c r="H37" s="15"/>
      <c r="I37" s="15"/>
      <c r="J37" s="15"/>
      <c r="K37" s="15"/>
      <c r="L37" s="15"/>
      <c r="M37" s="15"/>
      <c r="N37" s="15"/>
      <c r="O37" s="15"/>
    </row>
    <row r="38" spans="1:15" ht="14.4" thickBot="1">
      <c r="A38" s="33"/>
      <c r="B38" s="15"/>
      <c r="C38" s="15"/>
      <c r="D38" s="15"/>
      <c r="E38" s="16"/>
      <c r="F38" s="72"/>
      <c r="G38" s="15"/>
      <c r="H38" s="15"/>
      <c r="I38" s="15"/>
      <c r="J38" s="15"/>
      <c r="K38" s="15"/>
      <c r="L38" s="15"/>
      <c r="M38" s="15"/>
      <c r="N38" s="15"/>
      <c r="O38" s="15"/>
    </row>
    <row r="39" spans="1:15">
      <c r="A39" s="5" t="s">
        <v>59</v>
      </c>
      <c r="B39" s="6" t="s">
        <v>60</v>
      </c>
      <c r="C39" s="8" t="s">
        <v>6</v>
      </c>
      <c r="D39" s="8">
        <v>105.82</v>
      </c>
      <c r="E39" s="9"/>
      <c r="F39" s="70">
        <f t="shared" ref="F39:F45" si="2">PRODUCT(D39*E39)</f>
        <v>0</v>
      </c>
    </row>
    <row r="40" spans="1:15">
      <c r="A40" s="5"/>
      <c r="B40" s="18" t="s">
        <v>52</v>
      </c>
      <c r="C40" s="20" t="s">
        <v>6</v>
      </c>
      <c r="D40" s="20">
        <v>105.82</v>
      </c>
      <c r="E40" s="21"/>
      <c r="F40" s="73">
        <f t="shared" si="2"/>
        <v>0</v>
      </c>
    </row>
    <row r="41" spans="1:15" ht="14.4" thickBot="1">
      <c r="A41" s="5"/>
      <c r="B41" s="11" t="s">
        <v>53</v>
      </c>
      <c r="C41" s="13" t="s">
        <v>6</v>
      </c>
      <c r="D41" s="13">
        <v>105.82</v>
      </c>
      <c r="E41" s="14"/>
      <c r="F41" s="71">
        <f t="shared" si="2"/>
        <v>0</v>
      </c>
    </row>
    <row r="42" spans="1:15" ht="14.4" thickBot="1">
      <c r="A42" s="5"/>
      <c r="B42" s="15"/>
      <c r="C42" s="15"/>
      <c r="D42" s="15"/>
      <c r="E42" s="16"/>
      <c r="F42" s="72">
        <f t="shared" si="2"/>
        <v>0</v>
      </c>
    </row>
    <row r="43" spans="1:15">
      <c r="A43" s="5" t="s">
        <v>61</v>
      </c>
      <c r="B43" s="6" t="s">
        <v>62</v>
      </c>
      <c r="C43" s="8" t="s">
        <v>6</v>
      </c>
      <c r="D43" s="8">
        <v>29.12</v>
      </c>
      <c r="E43" s="9"/>
      <c r="F43" s="70">
        <f t="shared" si="2"/>
        <v>0</v>
      </c>
    </row>
    <row r="44" spans="1:15">
      <c r="A44" s="5"/>
      <c r="B44" s="18" t="s">
        <v>63</v>
      </c>
      <c r="C44" s="20" t="s">
        <v>6</v>
      </c>
      <c r="D44" s="34">
        <v>65.2</v>
      </c>
      <c r="E44" s="21"/>
      <c r="F44" s="73">
        <f t="shared" si="2"/>
        <v>0</v>
      </c>
    </row>
    <row r="45" spans="1:15" ht="14.4" thickBot="1">
      <c r="A45" s="5"/>
      <c r="B45" s="11" t="s">
        <v>64</v>
      </c>
      <c r="C45" s="13" t="s">
        <v>6</v>
      </c>
      <c r="D45" s="35">
        <v>57.2</v>
      </c>
      <c r="E45" s="14"/>
      <c r="F45" s="71">
        <f t="shared" si="2"/>
        <v>0</v>
      </c>
    </row>
    <row r="46" spans="1:15" ht="14.4" thickBot="1">
      <c r="A46" s="5"/>
      <c r="B46" s="15"/>
      <c r="C46" s="15"/>
      <c r="D46" s="15"/>
      <c r="E46" s="16"/>
      <c r="F46" s="72"/>
    </row>
    <row r="47" spans="1:15">
      <c r="A47" s="5" t="s">
        <v>65</v>
      </c>
      <c r="B47" s="6" t="s">
        <v>66</v>
      </c>
      <c r="C47" s="8" t="s">
        <v>67</v>
      </c>
      <c r="D47" s="8">
        <v>6</v>
      </c>
      <c r="E47" s="9"/>
      <c r="F47" s="70">
        <f>PRODUCT(D47*E47)</f>
        <v>0</v>
      </c>
    </row>
    <row r="48" spans="1:15">
      <c r="A48" s="5"/>
      <c r="B48" s="18" t="s">
        <v>68</v>
      </c>
      <c r="C48" s="20" t="s">
        <v>67</v>
      </c>
      <c r="D48" s="20">
        <v>4</v>
      </c>
      <c r="E48" s="21"/>
      <c r="F48" s="73">
        <f>PRODUCT(D48*E48)</f>
        <v>0</v>
      </c>
    </row>
    <row r="49" spans="1:8">
      <c r="A49" s="5"/>
      <c r="B49" s="18" t="s">
        <v>69</v>
      </c>
      <c r="C49" s="20" t="s">
        <v>11</v>
      </c>
      <c r="D49" s="34">
        <v>12.6</v>
      </c>
      <c r="E49" s="21"/>
      <c r="F49" s="73">
        <f>PRODUCT(D49*E49)</f>
        <v>0</v>
      </c>
    </row>
    <row r="50" spans="1:8" ht="14.4" thickBot="1">
      <c r="A50" s="5"/>
      <c r="B50" s="51" t="s">
        <v>70</v>
      </c>
      <c r="C50" s="12" t="s">
        <v>6</v>
      </c>
      <c r="D50" s="59">
        <v>441.57</v>
      </c>
      <c r="E50" s="14"/>
      <c r="F50" s="71">
        <f>PRODUCT(D50*E50)</f>
        <v>0</v>
      </c>
      <c r="G50" s="15"/>
    </row>
    <row r="51" spans="1:8" ht="14.4" thickBot="1">
      <c r="A51" s="5"/>
      <c r="B51" s="32"/>
      <c r="C51" s="23"/>
      <c r="D51" s="50"/>
      <c r="E51" s="16"/>
      <c r="F51" s="72"/>
      <c r="G51" s="15"/>
    </row>
    <row r="52" spans="1:8">
      <c r="A52" s="5" t="s">
        <v>71</v>
      </c>
      <c r="B52" s="6" t="s">
        <v>72</v>
      </c>
      <c r="C52" s="8" t="s">
        <v>67</v>
      </c>
      <c r="D52" s="8">
        <v>20</v>
      </c>
      <c r="E52" s="9"/>
      <c r="F52" s="70">
        <f>PRODUCT(D52*E52)</f>
        <v>0</v>
      </c>
      <c r="G52" s="50"/>
    </row>
    <row r="53" spans="1:8">
      <c r="A53" s="5"/>
      <c r="B53" s="18" t="s">
        <v>73</v>
      </c>
      <c r="C53" s="20" t="s">
        <v>67</v>
      </c>
      <c r="D53" s="20">
        <v>20</v>
      </c>
      <c r="E53" s="21"/>
      <c r="F53" s="73">
        <f>PRODUCT(D53*E53)</f>
        <v>0</v>
      </c>
      <c r="G53" s="50"/>
    </row>
    <row r="54" spans="1:8" ht="14.4" thickBot="1">
      <c r="A54" s="5"/>
      <c r="B54" s="11" t="s">
        <v>74</v>
      </c>
      <c r="C54" s="13" t="s">
        <v>67</v>
      </c>
      <c r="D54" s="13">
        <v>20</v>
      </c>
      <c r="E54" s="14"/>
      <c r="F54" s="71">
        <f>PRODUCT(D54*E54)</f>
        <v>0</v>
      </c>
      <c r="G54" s="50"/>
    </row>
    <row r="55" spans="1:8" ht="14.4" thickBot="1">
      <c r="A55" s="5"/>
      <c r="B55" s="15"/>
      <c r="C55" s="15"/>
      <c r="D55" s="15"/>
      <c r="E55" s="16"/>
      <c r="F55" s="72"/>
      <c r="G55" s="50"/>
    </row>
    <row r="56" spans="1:8">
      <c r="A56" s="5"/>
      <c r="B56" s="6" t="s">
        <v>75</v>
      </c>
      <c r="C56" s="8" t="s">
        <v>6</v>
      </c>
      <c r="D56" s="17">
        <v>38.5</v>
      </c>
      <c r="E56" s="9"/>
      <c r="F56" s="70">
        <f>PRODUCT(D56*E56)</f>
        <v>0</v>
      </c>
      <c r="G56" s="50"/>
    </row>
    <row r="57" spans="1:8" ht="14.4" thickBot="1">
      <c r="A57" s="5"/>
      <c r="B57" s="11" t="s">
        <v>76</v>
      </c>
      <c r="C57" s="13" t="s">
        <v>11</v>
      </c>
      <c r="D57" s="35">
        <v>48.4</v>
      </c>
      <c r="E57" s="14"/>
      <c r="F57" s="71">
        <f>PRODUCT(D57*E57)</f>
        <v>0</v>
      </c>
      <c r="G57"/>
      <c r="H57" s="50"/>
    </row>
    <row r="58" spans="1:8" ht="14.4" thickBot="1">
      <c r="A58" s="5"/>
      <c r="B58" s="15"/>
      <c r="C58" s="15"/>
      <c r="D58" s="46"/>
      <c r="E58" s="16"/>
      <c r="F58" s="72"/>
      <c r="G58"/>
      <c r="H58" s="50"/>
    </row>
    <row r="59" spans="1:8">
      <c r="A59" s="5" t="s">
        <v>27</v>
      </c>
      <c r="B59" s="6" t="s">
        <v>77</v>
      </c>
      <c r="C59" s="8" t="s">
        <v>11</v>
      </c>
      <c r="D59" s="17">
        <v>85</v>
      </c>
      <c r="E59" s="9"/>
      <c r="F59" s="70">
        <f t="shared" ref="F59:F66" si="3">PRODUCT(D59*E59)</f>
        <v>0</v>
      </c>
      <c r="G59"/>
      <c r="H59" s="50"/>
    </row>
    <row r="60" spans="1:8">
      <c r="A60" s="33"/>
      <c r="B60" s="18" t="s">
        <v>78</v>
      </c>
      <c r="C60" s="20" t="s">
        <v>11</v>
      </c>
      <c r="D60" s="34">
        <v>170</v>
      </c>
      <c r="E60" s="21"/>
      <c r="F60" s="73">
        <f t="shared" si="3"/>
        <v>0</v>
      </c>
      <c r="G60"/>
      <c r="H60" s="50"/>
    </row>
    <row r="61" spans="1:8">
      <c r="A61" s="33"/>
      <c r="B61" s="18" t="s">
        <v>79</v>
      </c>
      <c r="C61" s="20" t="s">
        <v>11</v>
      </c>
      <c r="D61" s="34">
        <v>425</v>
      </c>
      <c r="E61" s="21"/>
      <c r="F61" s="73">
        <f t="shared" si="3"/>
        <v>0</v>
      </c>
      <c r="G61"/>
      <c r="H61" s="50"/>
    </row>
    <row r="62" spans="1:8">
      <c r="A62" s="33"/>
      <c r="B62" s="18" t="s">
        <v>80</v>
      </c>
      <c r="C62" s="20" t="s">
        <v>11</v>
      </c>
      <c r="D62" s="34">
        <v>170</v>
      </c>
      <c r="E62" s="21"/>
      <c r="F62" s="73">
        <f t="shared" si="3"/>
        <v>0</v>
      </c>
      <c r="G62"/>
      <c r="H62" s="50"/>
    </row>
    <row r="63" spans="1:8">
      <c r="A63" s="33"/>
      <c r="B63" s="18" t="s">
        <v>81</v>
      </c>
      <c r="C63" s="20" t="s">
        <v>11</v>
      </c>
      <c r="D63" s="34">
        <v>170</v>
      </c>
      <c r="E63" s="21"/>
      <c r="F63" s="73">
        <f t="shared" si="3"/>
        <v>0</v>
      </c>
      <c r="G63"/>
      <c r="H63" s="50"/>
    </row>
    <row r="64" spans="1:8">
      <c r="A64" s="33"/>
      <c r="B64" s="18" t="s">
        <v>82</v>
      </c>
      <c r="C64" s="20" t="s">
        <v>11</v>
      </c>
      <c r="D64" s="34">
        <v>170</v>
      </c>
      <c r="E64" s="21"/>
      <c r="F64" s="73">
        <f t="shared" si="3"/>
        <v>0</v>
      </c>
      <c r="G64"/>
      <c r="H64" s="50"/>
    </row>
    <row r="65" spans="1:9">
      <c r="A65" s="33"/>
      <c r="B65" s="18" t="s">
        <v>83</v>
      </c>
      <c r="C65" s="20" t="s">
        <v>11</v>
      </c>
      <c r="D65" s="34">
        <v>90</v>
      </c>
      <c r="E65" s="21"/>
      <c r="F65" s="73">
        <f t="shared" si="3"/>
        <v>0</v>
      </c>
      <c r="G65"/>
      <c r="H65" s="50"/>
    </row>
    <row r="66" spans="1:9" ht="14.4" thickBot="1">
      <c r="A66" s="33"/>
      <c r="B66" s="11" t="s">
        <v>84</v>
      </c>
      <c r="C66" s="12" t="s">
        <v>20</v>
      </c>
      <c r="D66" s="13">
        <v>1</v>
      </c>
      <c r="E66" s="14"/>
      <c r="F66" s="71">
        <f t="shared" si="3"/>
        <v>0</v>
      </c>
      <c r="G66"/>
      <c r="H66" s="50"/>
    </row>
    <row r="67" spans="1:9" ht="14.4" thickBot="1">
      <c r="A67" s="33"/>
      <c r="B67" s="15"/>
      <c r="C67" s="23"/>
      <c r="D67" s="15"/>
      <c r="E67" s="16"/>
      <c r="F67" s="72"/>
      <c r="G67"/>
      <c r="H67" s="50"/>
    </row>
    <row r="68" spans="1:9" ht="14.4" thickBot="1">
      <c r="A68" s="33" t="s">
        <v>85</v>
      </c>
      <c r="B68" s="60" t="s">
        <v>86</v>
      </c>
      <c r="C68" s="61" t="s">
        <v>11</v>
      </c>
      <c r="D68" s="62">
        <v>28</v>
      </c>
      <c r="E68" s="31"/>
      <c r="F68" s="74">
        <f>PRODUCT(D68*E68)</f>
        <v>0</v>
      </c>
      <c r="G68"/>
      <c r="H68" s="50"/>
    </row>
    <row r="69" spans="1:9" ht="15.6" thickBot="1">
      <c r="A69" s="23"/>
      <c r="B69" s="63"/>
      <c r="C69" s="63"/>
      <c r="D69" s="63"/>
      <c r="E69" s="64"/>
      <c r="F69" s="64"/>
      <c r="G69"/>
      <c r="H69"/>
      <c r="I69"/>
    </row>
    <row r="70" spans="1:9" ht="15" customHeight="1" thickBot="1">
      <c r="A70" s="23"/>
      <c r="B70" s="81" t="s">
        <v>87</v>
      </c>
      <c r="C70" s="81"/>
      <c r="D70" s="81"/>
      <c r="E70" s="82">
        <f>SUM(F3:F69)</f>
        <v>0</v>
      </c>
      <c r="F70" s="82"/>
      <c r="G70"/>
      <c r="H70"/>
      <c r="I70"/>
    </row>
    <row r="71" spans="1:9" ht="15" customHeight="1">
      <c r="A71" s="23"/>
      <c r="B71" s="65"/>
      <c r="C71" s="65"/>
      <c r="D71" s="65"/>
      <c r="E71" s="66"/>
      <c r="F71" s="66"/>
      <c r="G71"/>
      <c r="H71"/>
      <c r="I71"/>
    </row>
    <row r="72" spans="1:9" ht="15" customHeight="1" thickBot="1">
      <c r="A72" s="23"/>
      <c r="B72" s="65"/>
      <c r="C72" s="65"/>
      <c r="D72" s="65"/>
      <c r="E72" s="66"/>
      <c r="F72" s="66"/>
      <c r="G72"/>
      <c r="H72"/>
      <c r="I72"/>
    </row>
    <row r="73" spans="1:9" ht="15" customHeight="1" thickBot="1">
      <c r="A73" s="23"/>
      <c r="B73" s="83" t="s">
        <v>88</v>
      </c>
      <c r="C73" s="83"/>
      <c r="D73" s="83"/>
      <c r="E73" s="83"/>
      <c r="F73" s="83"/>
      <c r="G73"/>
      <c r="H73"/>
      <c r="I73"/>
    </row>
    <row r="74" spans="1:9" ht="14.4" thickBot="1">
      <c r="A74"/>
      <c r="B74" s="67"/>
      <c r="C74" s="67"/>
      <c r="D74" s="67"/>
      <c r="E74"/>
      <c r="F74"/>
      <c r="G74"/>
      <c r="H74"/>
      <c r="I74"/>
    </row>
    <row r="75" spans="1:9" ht="15.6" thickBot="1">
      <c r="A75"/>
      <c r="B75" s="81" t="s">
        <v>89</v>
      </c>
      <c r="C75" s="81"/>
      <c r="D75" s="81"/>
      <c r="E75" s="82">
        <f>bouraci_prace!E31</f>
        <v>0</v>
      </c>
      <c r="F75" s="82"/>
      <c r="G75" s="68"/>
    </row>
    <row r="76" spans="1:9" ht="15.6" thickBot="1">
      <c r="A76"/>
      <c r="B76" s="81" t="s">
        <v>90</v>
      </c>
      <c r="C76" s="81"/>
      <c r="D76" s="81"/>
      <c r="E76" s="82">
        <f>nove_konstrukce!E70</f>
        <v>0</v>
      </c>
      <c r="F76" s="82"/>
      <c r="G76" s="63"/>
    </row>
    <row r="77" spans="1:9" ht="15.6" thickBot="1">
      <c r="A77"/>
      <c r="B77" s="65"/>
      <c r="C77" s="65"/>
      <c r="D77" s="65"/>
      <c r="E77" s="75"/>
      <c r="F77" s="75"/>
      <c r="G77" s="63"/>
    </row>
    <row r="78" spans="1:9" ht="16.2" thickBot="1">
      <c r="A78"/>
      <c r="B78" s="81" t="s">
        <v>91</v>
      </c>
      <c r="C78" s="81"/>
      <c r="D78" s="81"/>
      <c r="E78" s="82">
        <f>SUM(E75:F76)</f>
        <v>0</v>
      </c>
      <c r="F78" s="82"/>
      <c r="G78" s="69"/>
    </row>
    <row r="79" spans="1:9" ht="15.6" thickBot="1">
      <c r="A79"/>
      <c r="B79" s="81" t="s">
        <v>92</v>
      </c>
      <c r="C79" s="81"/>
      <c r="D79" s="81"/>
      <c r="E79" s="82">
        <f>PRODUCT(E78*0.21)</f>
        <v>0</v>
      </c>
      <c r="F79" s="82"/>
      <c r="G79" s="63"/>
    </row>
    <row r="80" spans="1:9" ht="15.6" thickBot="1">
      <c r="A80"/>
      <c r="B80" s="65"/>
      <c r="C80" s="65"/>
      <c r="D80" s="65"/>
      <c r="E80" s="75"/>
      <c r="F80" s="75"/>
      <c r="G80" s="63"/>
    </row>
    <row r="81" spans="1:7" ht="16.2" thickBot="1">
      <c r="A81"/>
      <c r="B81" s="79" t="s">
        <v>93</v>
      </c>
      <c r="C81" s="79"/>
      <c r="D81" s="79"/>
      <c r="E81" s="80">
        <f>SUM(E78:F79)</f>
        <v>0</v>
      </c>
      <c r="F81" s="80"/>
      <c r="G81" s="69"/>
    </row>
    <row r="82" spans="1:7" ht="15">
      <c r="A82"/>
      <c r="B82" s="63"/>
      <c r="C82" s="63"/>
      <c r="D82" s="63"/>
      <c r="E82" s="63"/>
      <c r="F82" s="63"/>
      <c r="G82" s="63"/>
    </row>
    <row r="83" spans="1:7">
      <c r="A83"/>
      <c r="B83" s="15"/>
      <c r="C83" s="15"/>
      <c r="D83" s="15"/>
      <c r="E83" s="15"/>
      <c r="F83" s="15"/>
      <c r="G83" s="15"/>
    </row>
    <row r="84" spans="1:7">
      <c r="A84" s="15"/>
    </row>
  </sheetData>
  <mergeCells count="14">
    <mergeCell ref="B1:F1"/>
    <mergeCell ref="B70:D70"/>
    <mergeCell ref="E70:F70"/>
    <mergeCell ref="B73:F73"/>
    <mergeCell ref="B75:D75"/>
    <mergeCell ref="E75:F75"/>
    <mergeCell ref="B81:D81"/>
    <mergeCell ref="E81:F81"/>
    <mergeCell ref="B76:D76"/>
    <mergeCell ref="E76:F76"/>
    <mergeCell ref="B78:D78"/>
    <mergeCell ref="E78:F78"/>
    <mergeCell ref="B79:D79"/>
    <mergeCell ref="E79:F79"/>
  </mergeCells>
  <pageMargins left="0.39370078740157505" right="0.39370078740157505" top="1.181102362204725" bottom="0.78740157480315009" header="0.78740157480314998" footer="0.39370078740157505"/>
  <pageSetup paperSize="0" fitToWidth="0" fitToHeight="0" pageOrder="overThenDown" orientation="landscape" useFirstPageNumber="1" horizontalDpi="0" verticalDpi="0" copies="0"/>
  <headerFooter alignWithMargins="0">
    <oddHeader>&amp;C&amp;A</oddHeader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131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bouraci_prace</vt:lpstr>
      <vt:lpstr>nove_konstrukce</vt:lpstr>
      <vt:lpstr>bouraci_prace!Oblast_tisku</vt:lpstr>
      <vt:lpstr>nove_konstrukce!Oblast_tisku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 Čadek</dc:creator>
  <cp:lastModifiedBy>Lucie Nejedlová</cp:lastModifiedBy>
  <cp:revision>14</cp:revision>
  <cp:lastPrinted>2019-04-16T06:16:59Z</cp:lastPrinted>
  <dcterms:created xsi:type="dcterms:W3CDTF">2019-04-09T12:08:53Z</dcterms:created>
  <dcterms:modified xsi:type="dcterms:W3CDTF">2019-05-27T07:38:38Z</dcterms:modified>
</cp:coreProperties>
</file>