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yberova_rizeni\2023\__2023_NVZ_000000472_JJ_Servis_SW_HW\Vyhlaseno\"/>
    </mc:Choice>
  </mc:AlternateContent>
  <xr:revisionPtr revIDLastSave="0" documentId="8_{260B0EBB-6619-4189-8EBC-D20FE34ED0F6}" xr6:coauthVersionLast="47" xr6:coauthVersionMax="47" xr10:uidLastSave="{00000000-0000-0000-0000-000000000000}"/>
  <bookViews>
    <workbookView xWindow="-103" yWindow="-103" windowWidth="16663" windowHeight="9017" activeTab="1" xr2:uid="{00000000-000D-0000-FFFF-FFFF00000000}"/>
  </bookViews>
  <sheets>
    <sheet name="HW" sheetId="12" r:id="rId1"/>
    <sheet name="SW" sheetId="13" r:id="rId2"/>
    <sheet name="Informix" sheetId="14" r:id="rId3"/>
    <sheet name="Systemova_podpora" sheetId="18" r:id="rId4"/>
    <sheet name="HWcelk" sheetId="15" r:id="rId5"/>
    <sheet name="SWcelk" sheetId="16" r:id="rId6"/>
    <sheet name="IFXcelk" sheetId="17" r:id="rId7"/>
    <sheet name="SPcelk" sheetId="19" r:id="rId8"/>
    <sheet name="Celkem" sheetId="11" r:id="rId9"/>
  </sheets>
  <externalReferences>
    <externalReference r:id="rId10"/>
  </externalReferences>
  <definedNames>
    <definedName name="_xlnm._FilterDatabase" localSheetId="0" hidden="1">HW!$A$3:$J$24</definedName>
    <definedName name="_xlnm._FilterDatabase" localSheetId="1" hidden="1">SW!$A$3:$L$3</definedName>
    <definedName name="a">#N/A</definedName>
    <definedName name="aa">#N/A</definedName>
    <definedName name="brnosou">#N/A</definedName>
    <definedName name="brproc">#N/A</definedName>
    <definedName name="brraidcon">#N/A</definedName>
    <definedName name="brraidhd">#N/A</definedName>
    <definedName name="cbsiocgar">#N/A</definedName>
    <definedName name="cbsouc">#N/A</definedName>
    <definedName name="celk">#N/A</definedName>
    <definedName name="cenpog">#N/A</definedName>
    <definedName name="centrsouc2">#N/A</definedName>
    <definedName name="centrumsouc1">#N/A</definedName>
    <definedName name="dan">Celkem!$C$47</definedName>
    <definedName name="hksouc">#N/A</definedName>
    <definedName name="hksoucgar">#N/A</definedName>
    <definedName name="kurs">[1]HW!#REF!</definedName>
    <definedName name="kurs_2">[1]SW!#REF!</definedName>
    <definedName name="_xlnm.Print_Titles" localSheetId="0">HW!$2:$3</definedName>
    <definedName name="_xlnm.Print_Area" localSheetId="8">Celkem!$B$1:$J$40</definedName>
    <definedName name="olgar">#N/A</definedName>
    <definedName name="olosouc">#N/A</definedName>
    <definedName name="olsouc">#N/A</definedName>
    <definedName name="ovgar">#N/A</definedName>
    <definedName name="ovsoucet">#N/A</definedName>
    <definedName name="phapob">#N/A</definedName>
    <definedName name="pharedsouc">#N/A</definedName>
    <definedName name="phpolecon">#N/A</definedName>
    <definedName name="phpolehd">#N/A</definedName>
    <definedName name="phproc">#N/A</definedName>
    <definedName name="plzensoucgar">#N/A</definedName>
    <definedName name="plzsouc">#N/A</definedName>
    <definedName name="sumhwbr">#N/A</definedName>
    <definedName name="sumhwcb">#N/A</definedName>
    <definedName name="sumhwcen1">#N/A</definedName>
    <definedName name="sumhwcen2">#N/A</definedName>
    <definedName name="sumhwhk">#N/A</definedName>
    <definedName name="sumhwol">#N/A</definedName>
    <definedName name="sumhwov">[1]HW!#REF!</definedName>
    <definedName name="sumhwplz">#N/A</definedName>
    <definedName name="sumhwprglad">#N/A</definedName>
    <definedName name="sumhwprgpob">#N/A</definedName>
    <definedName name="sumhwul">#N/A</definedName>
    <definedName name="sumswbrno">#N/A</definedName>
    <definedName name="sumswcb">#N/A</definedName>
    <definedName name="sumswcen1">[1]SW!#REF!</definedName>
    <definedName name="sumswcen2">#N/A</definedName>
    <definedName name="sumswhk">#N/A</definedName>
    <definedName name="sumswol">#N/A</definedName>
    <definedName name="sumswov">#N/A</definedName>
    <definedName name="sumswplz">#N/A</definedName>
    <definedName name="sumswprgpob">#N/A</definedName>
    <definedName name="sumswul">#N/A</definedName>
    <definedName name="swbplz">#N/A</definedName>
    <definedName name="swbplzg">#N/A</definedName>
    <definedName name="swbsouhk">#N/A</definedName>
    <definedName name="swbsouhkga">#N/A</definedName>
    <definedName name="swbsoulgar">#N/A</definedName>
    <definedName name="swbsouul">#N/A</definedName>
    <definedName name="swcbgar">#N/A</definedName>
    <definedName name="swolgar">#N/A</definedName>
    <definedName name="swovgar">#N/A</definedName>
    <definedName name="swsougplzga">#N/A</definedName>
    <definedName name="swsouhk">#N/A</definedName>
    <definedName name="swsouhkga">#N/A</definedName>
    <definedName name="swsoulgar">#N/A</definedName>
    <definedName name="swsouplz">#N/A</definedName>
    <definedName name="swsouul">#N/A</definedName>
    <definedName name="swsumprglad">#N/A</definedName>
    <definedName name="ulsouc">#N/A</definedName>
    <definedName name="ulsoucgar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1" l="1"/>
  <c r="G27" i="11"/>
  <c r="G40" i="11" s="1"/>
  <c r="G15" i="11"/>
  <c r="F39" i="11"/>
  <c r="F27" i="11"/>
  <c r="F15" i="11"/>
  <c r="F40" i="11"/>
  <c r="E40" i="11"/>
  <c r="D40" i="11"/>
  <c r="E39" i="11"/>
  <c r="E27" i="11"/>
  <c r="E15" i="11"/>
  <c r="D39" i="11"/>
  <c r="D27" i="11"/>
  <c r="D15" i="11"/>
  <c r="M93" i="15"/>
  <c r="M62" i="15"/>
  <c r="M31" i="15"/>
  <c r="G21" i="11"/>
  <c r="F24" i="11"/>
  <c r="F19" i="11"/>
  <c r="L15" i="19"/>
  <c r="G38" i="11" s="1"/>
  <c r="K15" i="19"/>
  <c r="G37" i="11" s="1"/>
  <c r="J15" i="19"/>
  <c r="G36" i="11" s="1"/>
  <c r="I15" i="19"/>
  <c r="G35" i="11" s="1"/>
  <c r="H15" i="19"/>
  <c r="G34" i="11" s="1"/>
  <c r="G15" i="19"/>
  <c r="G33" i="11" s="1"/>
  <c r="F15" i="19"/>
  <c r="G32" i="11" s="1"/>
  <c r="E15" i="19"/>
  <c r="G31" i="11" s="1"/>
  <c r="D15" i="19"/>
  <c r="G30" i="11" s="1"/>
  <c r="C15" i="19"/>
  <c r="G29" i="11" s="1"/>
  <c r="B15" i="19"/>
  <c r="G28" i="11" s="1"/>
  <c r="M15" i="19"/>
  <c r="L10" i="19"/>
  <c r="G26" i="11" s="1"/>
  <c r="K10" i="19"/>
  <c r="G25" i="11" s="1"/>
  <c r="J10" i="19"/>
  <c r="G24" i="11" s="1"/>
  <c r="I10" i="19"/>
  <c r="G23" i="11" s="1"/>
  <c r="H10" i="19"/>
  <c r="G22" i="11" s="1"/>
  <c r="G10" i="19"/>
  <c r="F10" i="19"/>
  <c r="G20" i="11" s="1"/>
  <c r="E10" i="19"/>
  <c r="G19" i="11" s="1"/>
  <c r="D10" i="19"/>
  <c r="G18" i="11" s="1"/>
  <c r="C10" i="19"/>
  <c r="G17" i="11" s="1"/>
  <c r="B10" i="19"/>
  <c r="G16" i="11" s="1"/>
  <c r="M10" i="19"/>
  <c r="L27" i="17"/>
  <c r="F38" i="11" s="1"/>
  <c r="K27" i="17"/>
  <c r="F37" i="11" s="1"/>
  <c r="J27" i="17"/>
  <c r="F36" i="11" s="1"/>
  <c r="I27" i="17"/>
  <c r="F35" i="11" s="1"/>
  <c r="H27" i="17"/>
  <c r="F34" i="11" s="1"/>
  <c r="G27" i="17"/>
  <c r="F33" i="11" s="1"/>
  <c r="F27" i="17"/>
  <c r="F32" i="11" s="1"/>
  <c r="E27" i="17"/>
  <c r="F31" i="11" s="1"/>
  <c r="D27" i="17"/>
  <c r="F30" i="11" s="1"/>
  <c r="C27" i="17"/>
  <c r="F29" i="11" s="1"/>
  <c r="B27" i="17"/>
  <c r="F28" i="11" s="1"/>
  <c r="M27" i="17"/>
  <c r="L18" i="17"/>
  <c r="F26" i="11" s="1"/>
  <c r="K18" i="17"/>
  <c r="F25" i="11" s="1"/>
  <c r="J18" i="17"/>
  <c r="I18" i="17"/>
  <c r="F23" i="11" s="1"/>
  <c r="H18" i="17"/>
  <c r="F22" i="11" s="1"/>
  <c r="G18" i="17"/>
  <c r="F21" i="11" s="1"/>
  <c r="F18" i="17"/>
  <c r="F20" i="11" s="1"/>
  <c r="E18" i="17"/>
  <c r="D18" i="17"/>
  <c r="F18" i="11" s="1"/>
  <c r="C18" i="17"/>
  <c r="F17" i="11" s="1"/>
  <c r="B18" i="17"/>
  <c r="F16" i="11" s="1"/>
  <c r="M18" i="17"/>
  <c r="L81" i="16"/>
  <c r="E38" i="11" s="1"/>
  <c r="K81" i="16"/>
  <c r="E37" i="11" s="1"/>
  <c r="J81" i="16"/>
  <c r="E36" i="11" s="1"/>
  <c r="I81" i="16"/>
  <c r="E35" i="11" s="1"/>
  <c r="H81" i="16"/>
  <c r="E34" i="11" s="1"/>
  <c r="G81" i="16"/>
  <c r="E33" i="11" s="1"/>
  <c r="F81" i="16"/>
  <c r="E32" i="11" s="1"/>
  <c r="E81" i="16"/>
  <c r="E31" i="11" s="1"/>
  <c r="D81" i="16"/>
  <c r="E30" i="11" s="1"/>
  <c r="C81" i="16"/>
  <c r="E29" i="11" s="1"/>
  <c r="B81" i="16"/>
  <c r="E28" i="11" s="1"/>
  <c r="M81" i="16"/>
  <c r="L54" i="16"/>
  <c r="E26" i="11" s="1"/>
  <c r="K54" i="16"/>
  <c r="E25" i="11" s="1"/>
  <c r="J54" i="16"/>
  <c r="E24" i="11" s="1"/>
  <c r="I54" i="16"/>
  <c r="E23" i="11" s="1"/>
  <c r="H54" i="16"/>
  <c r="E22" i="11" s="1"/>
  <c r="G54" i="16"/>
  <c r="E21" i="11" s="1"/>
  <c r="F54" i="16"/>
  <c r="E20" i="11" s="1"/>
  <c r="E54" i="16"/>
  <c r="E19" i="11" s="1"/>
  <c r="D54" i="16"/>
  <c r="E18" i="11" s="1"/>
  <c r="C54" i="16"/>
  <c r="E17" i="11" s="1"/>
  <c r="B54" i="16"/>
  <c r="E16" i="11" s="1"/>
  <c r="M54" i="16"/>
  <c r="L27" i="16"/>
  <c r="E14" i="11" s="1"/>
  <c r="K27" i="16"/>
  <c r="E13" i="11" s="1"/>
  <c r="J27" i="16"/>
  <c r="E12" i="11" s="1"/>
  <c r="I27" i="16"/>
  <c r="E11" i="11" s="1"/>
  <c r="H27" i="16"/>
  <c r="E10" i="11" s="1"/>
  <c r="G27" i="16"/>
  <c r="E9" i="11" s="1"/>
  <c r="F27" i="16"/>
  <c r="E8" i="11" s="1"/>
  <c r="E27" i="16"/>
  <c r="E7" i="11" s="1"/>
  <c r="D27" i="16"/>
  <c r="E6" i="11" s="1"/>
  <c r="C27" i="16"/>
  <c r="E5" i="11" s="1"/>
  <c r="B27" i="16"/>
  <c r="E4" i="11" s="1"/>
  <c r="M27" i="16"/>
  <c r="H39" i="11" l="1"/>
  <c r="I39" i="11" s="1"/>
  <c r="J39" i="11" s="1"/>
  <c r="L93" i="15"/>
  <c r="D38" i="11" s="1"/>
  <c r="K93" i="15"/>
  <c r="D37" i="11" s="1"/>
  <c r="J93" i="15"/>
  <c r="D36" i="11" s="1"/>
  <c r="I93" i="15"/>
  <c r="D35" i="11" s="1"/>
  <c r="H93" i="15"/>
  <c r="D34" i="11" s="1"/>
  <c r="G93" i="15"/>
  <c r="D33" i="11" s="1"/>
  <c r="F93" i="15"/>
  <c r="D32" i="11" s="1"/>
  <c r="E93" i="15"/>
  <c r="D31" i="11" s="1"/>
  <c r="D93" i="15"/>
  <c r="D30" i="11" s="1"/>
  <c r="C93" i="15"/>
  <c r="D29" i="11" s="1"/>
  <c r="B93" i="15"/>
  <c r="D28" i="11" s="1"/>
  <c r="L62" i="15"/>
  <c r="D26" i="11" s="1"/>
  <c r="K62" i="15"/>
  <c r="D25" i="11" s="1"/>
  <c r="J62" i="15"/>
  <c r="D24" i="11" s="1"/>
  <c r="I62" i="15"/>
  <c r="D23" i="11" s="1"/>
  <c r="H62" i="15"/>
  <c r="D22" i="11" s="1"/>
  <c r="G62" i="15"/>
  <c r="D21" i="11" s="1"/>
  <c r="F62" i="15"/>
  <c r="D20" i="11" s="1"/>
  <c r="E62" i="15"/>
  <c r="D19" i="11" s="1"/>
  <c r="D62" i="15"/>
  <c r="D18" i="11" s="1"/>
  <c r="C62" i="15"/>
  <c r="D17" i="11" s="1"/>
  <c r="B62" i="15"/>
  <c r="D16" i="11" s="1"/>
  <c r="L5" i="19"/>
  <c r="G14" i="11" s="1"/>
  <c r="K5" i="19"/>
  <c r="G13" i="11" s="1"/>
  <c r="J5" i="19"/>
  <c r="G12" i="11" s="1"/>
  <c r="I5" i="19"/>
  <c r="G11" i="11" s="1"/>
  <c r="H5" i="19"/>
  <c r="G10" i="11" s="1"/>
  <c r="G5" i="19"/>
  <c r="G9" i="11" s="1"/>
  <c r="F5" i="19"/>
  <c r="G8" i="11" s="1"/>
  <c r="E5" i="19"/>
  <c r="G7" i="11" s="1"/>
  <c r="D5" i="19"/>
  <c r="G6" i="11" s="1"/>
  <c r="C5" i="19"/>
  <c r="G5" i="11" s="1"/>
  <c r="B5" i="19"/>
  <c r="G4" i="11" s="1"/>
  <c r="M5" i="19"/>
  <c r="H25" i="11" l="1"/>
  <c r="I25" i="11" s="1"/>
  <c r="J25" i="11" s="1"/>
  <c r="H35" i="11"/>
  <c r="I35" i="11" s="1"/>
  <c r="J35" i="11" s="1"/>
  <c r="H32" i="11"/>
  <c r="I32" i="11" s="1"/>
  <c r="J32" i="11" s="1"/>
  <c r="H16" i="11"/>
  <c r="I16" i="11" s="1"/>
  <c r="J16" i="11" s="1"/>
  <c r="H19" i="11"/>
  <c r="I19" i="11" s="1"/>
  <c r="J19" i="11" s="1"/>
  <c r="H22" i="11"/>
  <c r="I22" i="11" s="1"/>
  <c r="J22" i="11" s="1"/>
  <c r="H26" i="11"/>
  <c r="I26" i="11" s="1"/>
  <c r="H29" i="11"/>
  <c r="I29" i="11" s="1"/>
  <c r="J29" i="11" s="1"/>
  <c r="H33" i="11"/>
  <c r="I33" i="11" s="1"/>
  <c r="J33" i="11" s="1"/>
  <c r="H36" i="11"/>
  <c r="I36" i="11" s="1"/>
  <c r="J36" i="11" s="1"/>
  <c r="H20" i="11"/>
  <c r="I20" i="11" s="1"/>
  <c r="J20" i="11" s="1"/>
  <c r="H23" i="11"/>
  <c r="I23" i="11" s="1"/>
  <c r="H27" i="11"/>
  <c r="I27" i="11" s="1"/>
  <c r="J27" i="11" s="1"/>
  <c r="H30" i="11"/>
  <c r="I30" i="11" s="1"/>
  <c r="J30" i="11" s="1"/>
  <c r="H28" i="11"/>
  <c r="I28" i="11" s="1"/>
  <c r="J28" i="11" s="1"/>
  <c r="H18" i="11"/>
  <c r="I18" i="11" s="1"/>
  <c r="J18" i="11" s="1"/>
  <c r="H21" i="11"/>
  <c r="I21" i="11" s="1"/>
  <c r="J21" i="11" s="1"/>
  <c r="H24" i="11"/>
  <c r="I24" i="11" s="1"/>
  <c r="J24" i="11" s="1"/>
  <c r="H31" i="11"/>
  <c r="I31" i="11" s="1"/>
  <c r="J31" i="11" s="1"/>
  <c r="H34" i="11"/>
  <c r="I34" i="11" s="1"/>
  <c r="J34" i="11" s="1"/>
  <c r="H37" i="11"/>
  <c r="I37" i="11" s="1"/>
  <c r="J37" i="11" s="1"/>
  <c r="H38" i="11"/>
  <c r="I38" i="11" s="1"/>
  <c r="J38" i="11" s="1"/>
  <c r="H15" i="11"/>
  <c r="L9" i="17"/>
  <c r="F14" i="11" s="1"/>
  <c r="K9" i="17"/>
  <c r="F13" i="11" s="1"/>
  <c r="J9" i="17"/>
  <c r="F12" i="11" s="1"/>
  <c r="I9" i="17"/>
  <c r="F11" i="11" s="1"/>
  <c r="H9" i="17"/>
  <c r="F10" i="11" s="1"/>
  <c r="G9" i="17"/>
  <c r="F9" i="11" s="1"/>
  <c r="F9" i="17"/>
  <c r="F8" i="11" s="1"/>
  <c r="E9" i="17"/>
  <c r="F7" i="11" s="1"/>
  <c r="D9" i="17"/>
  <c r="F6" i="11" s="1"/>
  <c r="C9" i="17"/>
  <c r="F5" i="11" s="1"/>
  <c r="B9" i="17"/>
  <c r="F4" i="11" s="1"/>
  <c r="M9" i="17"/>
  <c r="L31" i="15"/>
  <c r="D14" i="11" s="1"/>
  <c r="K31" i="15"/>
  <c r="D13" i="11" s="1"/>
  <c r="J31" i="15"/>
  <c r="D12" i="11" s="1"/>
  <c r="I31" i="15"/>
  <c r="D11" i="11" s="1"/>
  <c r="H31" i="15"/>
  <c r="D10" i="11" s="1"/>
  <c r="G31" i="15"/>
  <c r="D9" i="11" s="1"/>
  <c r="F31" i="15"/>
  <c r="D8" i="11" s="1"/>
  <c r="E31" i="15"/>
  <c r="D7" i="11" s="1"/>
  <c r="D31" i="15"/>
  <c r="C31" i="15"/>
  <c r="D5" i="11" s="1"/>
  <c r="B31" i="15"/>
  <c r="D4" i="11" s="1"/>
  <c r="I15" i="11" l="1"/>
  <c r="H40" i="11"/>
  <c r="D6" i="11"/>
  <c r="H6" i="11" s="1"/>
  <c r="I6" i="11" s="1"/>
  <c r="J6" i="11" s="1"/>
  <c r="H17" i="11"/>
  <c r="I17" i="11" s="1"/>
  <c r="J17" i="11" s="1"/>
  <c r="J26" i="11"/>
  <c r="J23" i="11"/>
  <c r="H12" i="11"/>
  <c r="I12" i="11" s="1"/>
  <c r="J12" i="11" s="1"/>
  <c r="H10" i="11"/>
  <c r="I10" i="11" s="1"/>
  <c r="J10" i="11" s="1"/>
  <c r="H5" i="11"/>
  <c r="I5" i="11" s="1"/>
  <c r="J5" i="11" s="1"/>
  <c r="H14" i="11"/>
  <c r="I14" i="11" s="1"/>
  <c r="J14" i="11" s="1"/>
  <c r="H13" i="11"/>
  <c r="I13" i="11" s="1"/>
  <c r="J13" i="11" s="1"/>
  <c r="H11" i="11"/>
  <c r="I11" i="11" s="1"/>
  <c r="J11" i="11" s="1"/>
  <c r="H9" i="11"/>
  <c r="I9" i="11" s="1"/>
  <c r="J9" i="11" s="1"/>
  <c r="H8" i="11"/>
  <c r="I8" i="11" s="1"/>
  <c r="J8" i="11" s="1"/>
  <c r="H7" i="11"/>
  <c r="I7" i="11" s="1"/>
  <c r="J7" i="11" s="1"/>
  <c r="H4" i="11"/>
  <c r="I4" i="11" s="1"/>
  <c r="J4" i="11" s="1"/>
  <c r="J15" i="11" l="1"/>
  <c r="J40" i="11" s="1"/>
  <c r="I40" i="11"/>
  <c r="G47" i="11"/>
  <c r="G48" i="11" s="1"/>
  <c r="I47" i="11" l="1"/>
  <c r="I48" i="11" s="1"/>
  <c r="H47" i="11"/>
  <c r="H48" i="11" s="1"/>
</calcChain>
</file>

<file path=xl/sharedStrings.xml><?xml version="1.0" encoding="utf-8"?>
<sst xmlns="http://schemas.openxmlformats.org/spreadsheetml/2006/main" count="548" uniqueCount="209">
  <si>
    <t>typ</t>
  </si>
  <si>
    <t>Commvault</t>
  </si>
  <si>
    <t>PartnerChoice Software Support plan 36 months</t>
  </si>
  <si>
    <t>celkem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</si>
  <si>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</si>
  <si>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</si>
  <si>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</si>
  <si>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</si>
  <si>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</si>
  <si>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</si>
  <si>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</si>
  <si>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</si>
  <si>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</si>
  <si>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</si>
  <si>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</si>
  <si>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</si>
  <si>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HW</t>
  </si>
  <si>
    <t>SW</t>
  </si>
  <si>
    <t>DPH 21 %</t>
  </si>
  <si>
    <t>Toto nebude tištěno:</t>
  </si>
  <si>
    <t>DPH=</t>
  </si>
  <si>
    <t>průměrně měs.</t>
  </si>
  <si>
    <t>pozice</t>
  </si>
  <si>
    <t xml:space="preserve">výrobní číslo </t>
  </si>
  <si>
    <t>lokalita</t>
  </si>
  <si>
    <t>jméno(rack)</t>
  </si>
  <si>
    <t>garance do</t>
  </si>
  <si>
    <t>měsíční poplatek za servis
v garanci</t>
  </si>
  <si>
    <t>měsíční poplatek 
za servis
po skončení garance</t>
  </si>
  <si>
    <t>úroveň servisu</t>
  </si>
  <si>
    <t>Praha-ZVS</t>
  </si>
  <si>
    <t>-</t>
  </si>
  <si>
    <t>Praha-DC2</t>
  </si>
  <si>
    <t>CVMT(B1)</t>
  </si>
  <si>
    <t xml:space="preserve">označení </t>
  </si>
  <si>
    <t>garance sw
do</t>
  </si>
  <si>
    <t>Praha</t>
  </si>
  <si>
    <t>VS1(R2)</t>
  </si>
  <si>
    <t>NetApp AFF A200</t>
  </si>
  <si>
    <t>NetApp Interconnect Cluster Switch</t>
  </si>
  <si>
    <t>80111200160</t>
  </si>
  <si>
    <t>80411200157</t>
  </si>
  <si>
    <t>651750000221</t>
  </si>
  <si>
    <t>651750000222</t>
  </si>
  <si>
    <t>651750000223</t>
  </si>
  <si>
    <t>651750000224</t>
  </si>
  <si>
    <t>31.12.2020</t>
  </si>
  <si>
    <t>B1</t>
  </si>
  <si>
    <t>B3</t>
  </si>
  <si>
    <t>NETAPP3(B1)</t>
  </si>
  <si>
    <t>NETAPP4(B1)</t>
  </si>
  <si>
    <t>NETAPP5(B3)</t>
  </si>
  <si>
    <t>NETAPP6(B3)</t>
  </si>
  <si>
    <t>CV-BR-VM10</t>
  </si>
  <si>
    <t>SUSE</t>
  </si>
  <si>
    <t>L3 support (2x SUSE LES 1-2 Sock/VM)</t>
  </si>
  <si>
    <t>S26361-F2348-S503</t>
  </si>
  <si>
    <t>SP TS, 9x5, 4h RM RT (2x SUSE LES 1-2 Sock/VM)</t>
  </si>
  <si>
    <t>FSP:G-SW1J360PR</t>
  </si>
  <si>
    <t>L3 support (6x SUSE LES 1-2 Sock uVirt)</t>
  </si>
  <si>
    <t>S26361-F2348-S513</t>
  </si>
  <si>
    <t>SP TS, 9x5, 4h RM RT (6x SUSE LES 1-2 Sock uVirt)</t>
  </si>
  <si>
    <t>FSP:G-SWM860PR</t>
  </si>
  <si>
    <t>E2DFNLL</t>
  </si>
  <si>
    <t>IBM Informix 4GL Compiler Development Authorized User Annual SW Subscription &amp; Support Renewal</t>
  </si>
  <si>
    <t>E022WLL</t>
  </si>
  <si>
    <t>IBM Informix 4GL Compiler Runtime Option Processor Value Unit (PVU) Annual SW Subscription &amp; Support Renewal</t>
  </si>
  <si>
    <t>E08SLLL</t>
  </si>
  <si>
    <t>IBM Informix Enterprise Edition CPU Option Processor Value Unit (PVU) Annual SW Subscription &amp; Support Renewal</t>
  </si>
  <si>
    <t>E2DJBLL</t>
  </si>
  <si>
    <t>IBM Informix SQL Development Registered User Annual SW Subscription &amp; Support Renewal</t>
  </si>
  <si>
    <t>E2DJJLL</t>
  </si>
  <si>
    <t>IBM Informix SQL Runtime Concurrent Session Annual SW Subscription &amp; Support Renewal</t>
  </si>
  <si>
    <t>partnum</t>
  </si>
  <si>
    <t>popis</t>
  </si>
  <si>
    <t xml:space="preserve">počet ks </t>
  </si>
  <si>
    <t>C</t>
  </si>
  <si>
    <t>A</t>
  </si>
  <si>
    <t>B</t>
  </si>
  <si>
    <t xml:space="preserve">měsíční poplatek </t>
  </si>
  <si>
    <t>Syst. Podpora</t>
  </si>
  <si>
    <t>Příloha č. 1a – Rozsah a ceník Služeb - Hardware</t>
  </si>
  <si>
    <t>Příloha č. 1b – Rozsah a ceník Služeb - Software</t>
  </si>
  <si>
    <t>Příloha č. 1c – Rozsah a ceník Služeb - INFORMIX</t>
  </si>
  <si>
    <t>Příloha č. 1d – Rozsah a ceník Služeb - Systémová podpora</t>
  </si>
  <si>
    <t>Příloha č. 2a – Platební kalendář - Hardware</t>
  </si>
  <si>
    <t>Příloha č. 2b – Platební kalendář - Software</t>
  </si>
  <si>
    <t>Příloha č. 2c – Platební kalendář - INFORMIX</t>
  </si>
  <si>
    <t>Příloha č. 2d – Platební kalendář - Systémová podpora</t>
  </si>
  <si>
    <t>Profylaktické práce systémového programátora / analytika / architekta</t>
  </si>
  <si>
    <t>Celkem</t>
  </si>
  <si>
    <t>Celkem bez DPH</t>
  </si>
  <si>
    <t>Celkem s DPH</t>
  </si>
  <si>
    <t>INFORMIX</t>
  </si>
  <si>
    <t>Příloha č. 2e – Platební kalendář - CELKEM</t>
  </si>
  <si>
    <t>měsíční poplatek</t>
  </si>
  <si>
    <t>Primergy RX 2540M6</t>
  </si>
  <si>
    <t>VX4(B1)</t>
  </si>
  <si>
    <t>EWAA004032</t>
  </si>
  <si>
    <t>EWAA004033</t>
  </si>
  <si>
    <t>EWAA004034</t>
  </si>
  <si>
    <t>EWAA004035</t>
  </si>
  <si>
    <t>VX4(B3)</t>
  </si>
  <si>
    <t>VX5(B1)</t>
  </si>
  <si>
    <t>VX6(B3)</t>
  </si>
  <si>
    <t>VX7(B1)</t>
  </si>
  <si>
    <t>NetApp FAS 2720</t>
  </si>
  <si>
    <t>CVM(R2)</t>
  </si>
  <si>
    <t>NetApp FAS2720</t>
  </si>
  <si>
    <t>NETAPP7(R2)</t>
  </si>
  <si>
    <t>NETAPP8(R2)</t>
  </si>
  <si>
    <t>652042000269</t>
  </si>
  <si>
    <t>652042000268</t>
  </si>
  <si>
    <t>Primergy RX 2530M6</t>
  </si>
  <si>
    <t>EWAB003280</t>
  </si>
  <si>
    <t>NETAPP9(B3)</t>
  </si>
  <si>
    <t>NETAPP10(B3)</t>
  </si>
  <si>
    <t>PowerEdge R540</t>
  </si>
  <si>
    <t>539SK33</t>
  </si>
  <si>
    <t>952147002089</t>
  </si>
  <si>
    <t>952141003954</t>
  </si>
  <si>
    <t>FCU00064951</t>
  </si>
  <si>
    <t>FCU00065005</t>
  </si>
  <si>
    <t>FCSW1(B1)</t>
  </si>
  <si>
    <t>FCSW2(B3)</t>
  </si>
  <si>
    <t>Brocade G610</t>
  </si>
  <si>
    <t>Eternus LT60S2</t>
  </si>
  <si>
    <t>LT2(R2)</t>
  </si>
  <si>
    <t>Praha_ZVS</t>
  </si>
  <si>
    <t>Měsíc</t>
  </si>
  <si>
    <t>Rok</t>
  </si>
  <si>
    <r>
      <t xml:space="preserve">*) Do nákladů na systémovou podporu </t>
    </r>
    <r>
      <rPr>
        <b/>
        <i/>
        <sz val="10"/>
        <rFont val="Arial"/>
        <family val="2"/>
        <charset val="238"/>
      </rPr>
      <t>za poslední měsíc platnosti smlouvy</t>
    </r>
    <r>
      <rPr>
        <i/>
        <sz val="10"/>
        <rFont val="Arial"/>
        <family val="2"/>
        <charset val="238"/>
      </rPr>
      <t xml:space="preserve"> je zahrnuta cena za zpracování schématu síťového zapojení všech prvků Vybavení (exit plán) dle čl. V odst. 12 Smlouvy.</t>
    </r>
  </si>
  <si>
    <t>CELKEM:</t>
  </si>
  <si>
    <t>LTDE65453022</t>
  </si>
  <si>
    <t>březen '24</t>
  </si>
  <si>
    <t>duben '24</t>
  </si>
  <si>
    <t>květen '24</t>
  </si>
  <si>
    <t>červen '24</t>
  </si>
  <si>
    <t>červenec '24</t>
  </si>
  <si>
    <t>srpen '24</t>
  </si>
  <si>
    <t>září '24</t>
  </si>
  <si>
    <t>říjen '24</t>
  </si>
  <si>
    <t>listopad '24</t>
  </si>
  <si>
    <t>prosinec '24</t>
  </si>
  <si>
    <t>leden '25</t>
  </si>
  <si>
    <t>únor '25</t>
  </si>
  <si>
    <t>březen '25</t>
  </si>
  <si>
    <t>duben '25</t>
  </si>
  <si>
    <t>květen '25</t>
  </si>
  <si>
    <t>červen '25</t>
  </si>
  <si>
    <t>červenec '25</t>
  </si>
  <si>
    <t>srpen '25</t>
  </si>
  <si>
    <t>září '25</t>
  </si>
  <si>
    <t>říjen '25</t>
  </si>
  <si>
    <t>listopad '25</t>
  </si>
  <si>
    <t>prosinec '25</t>
  </si>
  <si>
    <t>leden '26</t>
  </si>
  <si>
    <t>únor '26</t>
  </si>
  <si>
    <t>březen '26</t>
  </si>
  <si>
    <t>duben '26</t>
  </si>
  <si>
    <t>květen '26</t>
  </si>
  <si>
    <t>červen '26</t>
  </si>
  <si>
    <t>červenec '26</t>
  </si>
  <si>
    <t>srpen '26</t>
  </si>
  <si>
    <t>září '26</t>
  </si>
  <si>
    <t>říjen '26</t>
  </si>
  <si>
    <t>listopad '26</t>
  </si>
  <si>
    <t>prosinec '26</t>
  </si>
  <si>
    <t>leden '27</t>
  </si>
  <si>
    <t>č.</t>
  </si>
  <si>
    <t>PowerEdge R640</t>
  </si>
  <si>
    <t>536P2T2</t>
  </si>
  <si>
    <t>SDA1(R2)</t>
  </si>
  <si>
    <t>536N2T2</t>
  </si>
  <si>
    <t>SDB1(R2)</t>
  </si>
  <si>
    <t>CVMTN(B1)</t>
  </si>
  <si>
    <t>DX200S5</t>
  </si>
  <si>
    <t>4602246383</t>
  </si>
  <si>
    <t>DX3(B1)</t>
  </si>
  <si>
    <t>4602246385</t>
  </si>
  <si>
    <t>DX4(B3)</t>
  </si>
  <si>
    <t>ET DX1/200S5 DriveEncl. 3.5 IO M</t>
  </si>
  <si>
    <t>JWXTR22430098 </t>
  </si>
  <si>
    <t>JWXTR22430110 </t>
  </si>
  <si>
    <t>Cisco C9300X-48TX-E</t>
  </si>
  <si>
    <t>FOC2702YTVE</t>
  </si>
  <si>
    <t>LANSW1(B2)</t>
  </si>
  <si>
    <t>FOC2702YTQ2</t>
  </si>
  <si>
    <t>LANSW2(B2)</t>
  </si>
  <si>
    <t>ETSF16 ACM LOCALCOPY TIER1 16.9-</t>
  </si>
  <si>
    <t>TAN170A13A01</t>
  </si>
  <si>
    <t>DX3(B1)/DX4(B3)</t>
  </si>
  <si>
    <t>ETSF16 SC STANDARD TIER1 16.9-</t>
  </si>
  <si>
    <t>TAN191927969</t>
  </si>
  <si>
    <t>TAN197D41C29</t>
  </si>
  <si>
    <t>ETSF16 ACM REMOTECOPY TIER1 16.9-</t>
  </si>
  <si>
    <t>TAN3E3947E55</t>
  </si>
  <si>
    <t>VDC1 ETSF16 SC STORAGE CLUSTER TIER1 16.9-</t>
  </si>
  <si>
    <t>TANA513970D9</t>
  </si>
  <si>
    <t>ETSF16 FTPK(SCLPACK)DX200S3-S5 16.9-</t>
  </si>
  <si>
    <t>TANDED74C911</t>
  </si>
  <si>
    <t>SB-BR-IO</t>
  </si>
  <si>
    <t>CommVault Complete Backup &amp; Recovery for Virtualized Environments (8x 10 VM)
Commvault 1st and 2nd level support</t>
  </si>
  <si>
    <t>CommVault Complete Backup &amp; Recovery for Virtualized Environments (8x 10 VM)
3rd level support (plus Updates and Upgrades)</t>
  </si>
  <si>
    <t>Complete Backup &amp; Recovery for Physical Servers
(55x Operating instances), 
Commvault 1st and 2nd level support</t>
  </si>
  <si>
    <t>Complete Backup &amp; Recovery for Physical Servers
(55x Operating instances), 
3rd level support (plus Updates and Upgrades)</t>
  </si>
  <si>
    <t>Red Hat</t>
  </si>
  <si>
    <t>Standard subscription RHEL Server ( Virtual Nodes)</t>
  </si>
  <si>
    <t>únor '27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</si>
</sst>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#,##0.00\ &quot;Kč&quot;;\-#,##0.00\ &quot;Kč&quot;"/>
    <numFmt numFmtId="42" formatCode="_-* #,##0\ &quot;Kč&quot;_-;\-* #,##0\ &quot;Kč&quot;_-;_-* &quot;-&quot;\ &quot;Kč&quot;_-;_-@_-"/>
    <numFmt numFmtId="164" formatCode="#,##0.\-"/>
    <numFmt numFmtId="165" formatCode="#,##0\ &quot;Kč&quot;"/>
    <numFmt numFmtId="166" formatCode="#,##0.00&quot; Kč&quot;"/>
    <numFmt numFmtId="167" formatCode="#,##0.\-&quot; Kč&quot;"/>
    <numFmt numFmtId="168" formatCode="[$€-2]\ #,##0.00"/>
    <numFmt numFmtId="169" formatCode="#,##0.00&quot; Kč&quot;;[Red]\-#,##0.00&quot; Kč&quot;"/>
    <numFmt numFmtId="170" formatCode="_([$$-409]* #,##0.00_);_([$$-409]* \(#,##0.00\);_([$$-409]* &quot;-&quot;??_);_(@_)"/>
    <numFmt numFmtId="171" formatCode="#,##0.00\ &quot;Kč&quot;"/>
  </numFmts>
  <fonts count="56">
    <font>
      <sz val="10"/>
      <name val="Arial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Helv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Helv"/>
      <charset val="204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indexed="62"/>
      <name val="Arial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0" tint="-0.499984740745262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1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250">
    <xf numFmtId="0" fontId="0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9" fillId="0" borderId="0"/>
    <xf numFmtId="0" fontId="16" fillId="0" borderId="0"/>
    <xf numFmtId="0" fontId="6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0" fillId="0" borderId="0"/>
    <xf numFmtId="0" fontId="16" fillId="0" borderId="0"/>
    <xf numFmtId="0" fontId="18" fillId="0" borderId="0"/>
    <xf numFmtId="0" fontId="18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1" applyNumberFormat="0" applyFill="0" applyAlignment="0" applyProtection="0"/>
    <xf numFmtId="0" fontId="22" fillId="11" borderId="0" applyNumberFormat="0" applyBorder="0" applyAlignment="0" applyProtection="0"/>
    <xf numFmtId="0" fontId="23" fillId="12" borderId="12" applyNumberFormat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" fillId="0" borderId="0"/>
    <xf numFmtId="0" fontId="18" fillId="4" borderId="16" applyNumberFormat="0" applyAlignment="0" applyProtection="0"/>
    <xf numFmtId="0" fontId="29" fillId="0" borderId="17" applyNumberFormat="0" applyFill="0" applyAlignment="0" applyProtection="0"/>
    <xf numFmtId="0" fontId="30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7" borderId="18" applyNumberFormat="0" applyAlignment="0" applyProtection="0"/>
    <xf numFmtId="0" fontId="32" fillId="13" borderId="18" applyNumberFormat="0" applyAlignment="0" applyProtection="0"/>
    <xf numFmtId="0" fontId="33" fillId="13" borderId="19" applyNumberFormat="0" applyAlignment="0" applyProtection="0"/>
    <xf numFmtId="0" fontId="34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0" borderId="0"/>
    <xf numFmtId="170" fontId="37" fillId="0" borderId="0"/>
    <xf numFmtId="170" fontId="38" fillId="0" borderId="0"/>
    <xf numFmtId="0" fontId="36" fillId="0" borderId="0"/>
    <xf numFmtId="0" fontId="7" fillId="0" borderId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2" fillId="0" borderId="0"/>
  </cellStyleXfs>
  <cellXfs count="222">
    <xf numFmtId="0" fontId="0" fillId="0" borderId="0" xfId="0"/>
    <xf numFmtId="164" fontId="7" fillId="0" borderId="1" xfId="102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39" fillId="18" borderId="1" xfId="0" applyFont="1" applyFill="1" applyBorder="1" applyAlignment="1">
      <alignment horizontal="center" vertical="center"/>
    </xf>
    <xf numFmtId="0" fontId="39" fillId="18" borderId="1" xfId="0" applyFont="1" applyFill="1" applyBorder="1" applyAlignment="1">
      <alignment vertical="center"/>
    </xf>
    <xf numFmtId="0" fontId="39" fillId="18" borderId="1" xfId="0" applyFont="1" applyFill="1" applyBorder="1" applyAlignment="1">
      <alignment vertical="center" wrapText="1"/>
    </xf>
    <xf numFmtId="0" fontId="39" fillId="18" borderId="1" xfId="0" applyFont="1" applyFill="1" applyBorder="1" applyAlignment="1">
      <alignment horizontal="center" vertical="center" wrapText="1"/>
    </xf>
    <xf numFmtId="171" fontId="7" fillId="19" borderId="1" xfId="0" applyNumberFormat="1" applyFont="1" applyFill="1" applyBorder="1" applyAlignment="1" applyProtection="1">
      <alignment horizontal="right" vertical="center"/>
      <protection locked="0"/>
    </xf>
    <xf numFmtId="0" fontId="39" fillId="18" borderId="1" xfId="102" applyFont="1" applyFill="1" applyBorder="1" applyAlignment="1">
      <alignment horizontal="center" vertical="center" wrapText="1"/>
    </xf>
    <xf numFmtId="0" fontId="39" fillId="18" borderId="1" xfId="102" applyFont="1" applyFill="1" applyBorder="1" applyAlignment="1">
      <alignment horizontal="center" vertical="center"/>
    </xf>
    <xf numFmtId="49" fontId="7" fillId="0" borderId="1" xfId="147" applyNumberFormat="1" applyFont="1" applyFill="1" applyBorder="1" applyAlignment="1">
      <alignment horizontal="left" vertical="center"/>
    </xf>
    <xf numFmtId="14" fontId="7" fillId="0" borderId="1" xfId="147" applyNumberFormat="1" applyFont="1" applyFill="1" applyBorder="1" applyAlignment="1">
      <alignment horizontal="left" vertical="center"/>
    </xf>
    <xf numFmtId="0" fontId="7" fillId="0" borderId="0" xfId="147" applyFont="1" applyAlignment="1">
      <alignment vertical="center"/>
    </xf>
    <xf numFmtId="0" fontId="7" fillId="0" borderId="0" xfId="147" applyFont="1" applyAlignment="1">
      <alignment horizontal="center" vertical="center"/>
    </xf>
    <xf numFmtId="0" fontId="7" fillId="0" borderId="1" xfId="102" applyFont="1" applyFill="1" applyBorder="1" applyAlignment="1">
      <alignment horizontal="center" vertical="center"/>
    </xf>
    <xf numFmtId="49" fontId="7" fillId="0" borderId="1" xfId="102" applyNumberFormat="1" applyFont="1" applyFill="1" applyBorder="1" applyAlignment="1">
      <alignment vertical="center"/>
    </xf>
    <xf numFmtId="0" fontId="7" fillId="0" borderId="0" xfId="147" applyFont="1" applyFill="1" applyAlignment="1">
      <alignment vertical="center"/>
    </xf>
    <xf numFmtId="167" fontId="46" fillId="0" borderId="0" xfId="102" applyNumberFormat="1" applyFont="1" applyAlignment="1">
      <alignment vertical="center"/>
    </xf>
    <xf numFmtId="0" fontId="7" fillId="0" borderId="1" xfId="102" applyFont="1" applyFill="1" applyBorder="1" applyAlignment="1">
      <alignment vertical="center"/>
    </xf>
    <xf numFmtId="0" fontId="7" fillId="0" borderId="0" xfId="102" applyFont="1" applyFill="1" applyAlignment="1">
      <alignment vertical="center"/>
    </xf>
    <xf numFmtId="0" fontId="7" fillId="0" borderId="0" xfId="102" applyFont="1" applyFill="1" applyAlignment="1">
      <alignment horizontal="center" vertical="center"/>
    </xf>
    <xf numFmtId="168" fontId="7" fillId="0" borderId="0" xfId="102" applyNumberFormat="1" applyFont="1" applyFill="1" applyAlignment="1">
      <alignment vertical="center"/>
    </xf>
    <xf numFmtId="0" fontId="7" fillId="0" borderId="0" xfId="102" applyFont="1" applyBorder="1" applyAlignment="1">
      <alignment vertical="center"/>
    </xf>
    <xf numFmtId="0" fontId="7" fillId="0" borderId="0" xfId="102" applyFont="1" applyFill="1" applyBorder="1" applyAlignment="1">
      <alignment vertical="center"/>
    </xf>
    <xf numFmtId="0" fontId="7" fillId="0" borderId="0" xfId="102" applyFont="1" applyFill="1" applyBorder="1" applyAlignment="1">
      <alignment horizontal="center" vertical="center"/>
    </xf>
    <xf numFmtId="9" fontId="7" fillId="0" borderId="0" xfId="102" applyNumberFormat="1" applyFont="1" applyFill="1" applyBorder="1" applyAlignment="1">
      <alignment vertical="center"/>
    </xf>
    <xf numFmtId="168" fontId="7" fillId="0" borderId="0" xfId="102" applyNumberFormat="1" applyFont="1" applyFill="1" applyBorder="1" applyAlignment="1">
      <alignment vertical="center"/>
    </xf>
    <xf numFmtId="0" fontId="20" fillId="0" borderId="0" xfId="102" applyFont="1" applyFill="1" applyBorder="1" applyAlignment="1">
      <alignment vertical="center"/>
    </xf>
    <xf numFmtId="0" fontId="23" fillId="0" borderId="0" xfId="102" applyFont="1" applyFill="1" applyBorder="1" applyAlignment="1">
      <alignment vertical="center"/>
    </xf>
    <xf numFmtId="14" fontId="7" fillId="0" borderId="1" xfId="102" applyNumberFormat="1" applyFont="1" applyFill="1" applyBorder="1" applyAlignment="1">
      <alignment horizontal="center" vertical="center"/>
    </xf>
    <xf numFmtId="168" fontId="7" fillId="0" borderId="0" xfId="102" applyNumberFormat="1" applyFont="1" applyFill="1" applyAlignment="1">
      <alignment horizontal="center" vertical="center"/>
    </xf>
    <xf numFmtId="9" fontId="7" fillId="0" borderId="0" xfId="102" applyNumberFormat="1" applyFont="1" applyFill="1" applyAlignment="1">
      <alignment horizontal="center" vertical="center"/>
    </xf>
    <xf numFmtId="166" fontId="7" fillId="0" borderId="0" xfId="102" applyNumberFormat="1" applyFont="1" applyFill="1" applyBorder="1" applyAlignment="1">
      <alignment horizontal="center" vertical="center"/>
    </xf>
    <xf numFmtId="168" fontId="7" fillId="0" borderId="0" xfId="102" applyNumberFormat="1" applyFont="1" applyFill="1" applyBorder="1" applyAlignment="1">
      <alignment horizontal="center" vertical="center"/>
    </xf>
    <xf numFmtId="166" fontId="23" fillId="0" borderId="0" xfId="102" applyNumberFormat="1" applyFont="1" applyFill="1" applyBorder="1" applyAlignment="1">
      <alignment horizontal="center" vertical="center"/>
    </xf>
    <xf numFmtId="166" fontId="7" fillId="0" borderId="0" xfId="102" applyNumberFormat="1" applyFont="1" applyFill="1" applyAlignment="1">
      <alignment horizontal="center" vertical="center"/>
    </xf>
    <xf numFmtId="166" fontId="23" fillId="0" borderId="0" xfId="102" applyNumberFormat="1" applyFont="1" applyFill="1" applyAlignment="1">
      <alignment horizontal="center" vertical="center"/>
    </xf>
    <xf numFmtId="171" fontId="7" fillId="19" borderId="1" xfId="102" applyNumberFormat="1" applyFont="1" applyFill="1" applyBorder="1" applyAlignment="1" applyProtection="1">
      <alignment horizontal="right" vertical="center"/>
      <protection locked="0"/>
    </xf>
    <xf numFmtId="167" fontId="7" fillId="0" borderId="1" xfId="102" applyNumberFormat="1" applyFont="1" applyFill="1" applyBorder="1" applyAlignment="1">
      <alignment horizontal="left" vertical="top" wrapText="1"/>
    </xf>
    <xf numFmtId="167" fontId="7" fillId="0" borderId="1" xfId="102" applyNumberFormat="1" applyFont="1" applyBorder="1" applyAlignment="1">
      <alignment horizontal="left" vertical="top" wrapText="1"/>
    </xf>
    <xf numFmtId="0" fontId="7" fillId="0" borderId="1" xfId="102" applyFont="1" applyFill="1" applyBorder="1" applyAlignment="1">
      <alignment vertical="top" wrapText="1"/>
    </xf>
    <xf numFmtId="0" fontId="7" fillId="0" borderId="0" xfId="102" applyFont="1" applyAlignment="1">
      <alignment wrapText="1"/>
    </xf>
    <xf numFmtId="0" fontId="29" fillId="0" borderId="0" xfId="102" applyFont="1" applyAlignment="1">
      <alignment horizontal="left" wrapText="1"/>
    </xf>
    <xf numFmtId="0" fontId="48" fillId="0" borderId="0" xfId="102" applyFont="1" applyAlignment="1">
      <alignment horizontal="center" wrapText="1"/>
    </xf>
    <xf numFmtId="0" fontId="42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7" fontId="7" fillId="19" borderId="1" xfId="102" applyNumberFormat="1" applyFont="1" applyFill="1" applyBorder="1" applyAlignment="1" applyProtection="1">
      <alignment horizontal="right" vertical="center"/>
      <protection locked="0"/>
    </xf>
    <xf numFmtId="0" fontId="42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35" fillId="18" borderId="1" xfId="102" applyFont="1" applyFill="1" applyBorder="1" applyAlignment="1" applyProtection="1">
      <alignment horizontal="center" vertical="center" wrapText="1"/>
    </xf>
    <xf numFmtId="0" fontId="35" fillId="18" borderId="1" xfId="102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0" borderId="1" xfId="102" applyFont="1" applyBorder="1" applyAlignment="1" applyProtection="1">
      <alignment horizontal="center" vertical="center"/>
    </xf>
    <xf numFmtId="164" fontId="7" fillId="0" borderId="1" xfId="102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5" xfId="102" applyFont="1" applyFill="1" applyBorder="1" applyAlignment="1">
      <alignment horizontal="center" vertical="center"/>
    </xf>
    <xf numFmtId="0" fontId="18" fillId="0" borderId="1" xfId="102" applyFont="1" applyFill="1" applyBorder="1" applyAlignment="1">
      <alignment horizontal="center" vertical="center"/>
    </xf>
    <xf numFmtId="0" fontId="18" fillId="0" borderId="3" xfId="102" applyFont="1" applyFill="1" applyBorder="1" applyAlignment="1">
      <alignment horizontal="center" vertical="center"/>
    </xf>
    <xf numFmtId="1" fontId="40" fillId="0" borderId="5" xfId="102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18" borderId="3" xfId="102" applyFont="1" applyFill="1" applyBorder="1" applyAlignment="1">
      <alignment horizontal="center" vertical="center"/>
    </xf>
    <xf numFmtId="0" fontId="40" fillId="18" borderId="41" xfId="102" applyFont="1" applyFill="1" applyBorder="1" applyAlignment="1">
      <alignment horizontal="center" vertical="center"/>
    </xf>
    <xf numFmtId="0" fontId="40" fillId="18" borderId="29" xfId="102" applyFont="1" applyFill="1" applyBorder="1" applyAlignment="1">
      <alignment horizontal="center" vertical="center"/>
    </xf>
    <xf numFmtId="171" fontId="18" fillId="19" borderId="5" xfId="102" applyNumberFormat="1" applyFont="1" applyFill="1" applyBorder="1" applyAlignment="1" applyProtection="1">
      <alignment horizontal="right" vertical="center"/>
      <protection locked="0"/>
    </xf>
    <xf numFmtId="171" fontId="18" fillId="19" borderId="42" xfId="102" applyNumberFormat="1" applyFont="1" applyFill="1" applyBorder="1" applyAlignment="1" applyProtection="1">
      <alignment horizontal="right" vertical="center"/>
      <protection locked="0"/>
    </xf>
    <xf numFmtId="171" fontId="18" fillId="19" borderId="9" xfId="102" applyNumberFormat="1" applyFont="1" applyFill="1" applyBorder="1" applyAlignment="1" applyProtection="1">
      <alignment horizontal="right" vertical="center"/>
      <protection locked="0"/>
    </xf>
    <xf numFmtId="171" fontId="18" fillId="19" borderId="1" xfId="102" applyNumberFormat="1" applyFont="1" applyFill="1" applyBorder="1" applyAlignment="1" applyProtection="1">
      <alignment horizontal="right" vertical="center"/>
      <protection locked="0"/>
    </xf>
    <xf numFmtId="171" fontId="18" fillId="19" borderId="40" xfId="102" applyNumberFormat="1" applyFont="1" applyFill="1" applyBorder="1" applyAlignment="1" applyProtection="1">
      <alignment horizontal="right" vertical="center"/>
      <protection locked="0"/>
    </xf>
    <xf numFmtId="171" fontId="18" fillId="19" borderId="6" xfId="102" applyNumberFormat="1" applyFont="1" applyFill="1" applyBorder="1" applyAlignment="1" applyProtection="1">
      <alignment horizontal="right" vertical="center"/>
      <protection locked="0"/>
    </xf>
    <xf numFmtId="171" fontId="0" fillId="19" borderId="1" xfId="102" applyNumberFormat="1" applyFont="1" applyFill="1" applyBorder="1" applyAlignment="1" applyProtection="1">
      <alignment horizontal="right" vertical="center"/>
      <protection locked="0"/>
    </xf>
    <xf numFmtId="171" fontId="0" fillId="19" borderId="40" xfId="102" applyNumberFormat="1" applyFont="1" applyFill="1" applyBorder="1" applyAlignment="1" applyProtection="1">
      <alignment horizontal="right" vertical="center"/>
      <protection locked="0"/>
    </xf>
    <xf numFmtId="171" fontId="0" fillId="19" borderId="6" xfId="102" applyNumberFormat="1" applyFont="1" applyFill="1" applyBorder="1" applyAlignment="1" applyProtection="1">
      <alignment horizontal="right" vertical="center"/>
      <protection locked="0"/>
    </xf>
    <xf numFmtId="171" fontId="18" fillId="19" borderId="3" xfId="102" applyNumberFormat="1" applyFont="1" applyFill="1" applyBorder="1" applyAlignment="1" applyProtection="1">
      <alignment horizontal="right" vertical="center"/>
      <protection locked="0"/>
    </xf>
    <xf numFmtId="171" fontId="18" fillId="19" borderId="41" xfId="102" applyNumberFormat="1" applyFont="1" applyFill="1" applyBorder="1" applyAlignment="1" applyProtection="1">
      <alignment horizontal="right" vertical="center"/>
      <protection locked="0"/>
    </xf>
    <xf numFmtId="171" fontId="18" fillId="19" borderId="29" xfId="102" applyNumberFormat="1" applyFont="1" applyFill="1" applyBorder="1" applyAlignment="1" applyProtection="1">
      <alignment horizontal="right" vertical="center"/>
      <protection locked="0"/>
    </xf>
    <xf numFmtId="171" fontId="40" fillId="0" borderId="5" xfId="102" applyNumberFormat="1" applyFont="1" applyBorder="1" applyAlignment="1" applyProtection="1">
      <alignment horizontal="right" vertical="center"/>
    </xf>
    <xf numFmtId="171" fontId="40" fillId="0" borderId="42" xfId="102" applyNumberFormat="1" applyFont="1" applyBorder="1" applyAlignment="1" applyProtection="1">
      <alignment horizontal="right" vertical="center"/>
    </xf>
    <xf numFmtId="171" fontId="40" fillId="0" borderId="9" xfId="102" applyNumberFormat="1" applyFont="1" applyBorder="1" applyAlignment="1" applyProtection="1">
      <alignment horizontal="right" vertical="center"/>
    </xf>
    <xf numFmtId="171" fontId="0" fillId="19" borderId="9" xfId="102" applyNumberFormat="1" applyFont="1" applyFill="1" applyBorder="1" applyAlignment="1" applyProtection="1">
      <alignment horizontal="right" vertical="center"/>
      <protection locked="0"/>
    </xf>
    <xf numFmtId="171" fontId="0" fillId="19" borderId="5" xfId="102" applyNumberFormat="1" applyFont="1" applyFill="1" applyBorder="1" applyAlignment="1" applyProtection="1">
      <alignment horizontal="right" vertical="center"/>
      <protection locked="0"/>
    </xf>
    <xf numFmtId="171" fontId="0" fillId="19" borderId="42" xfId="102" applyNumberFormat="1" applyFont="1" applyFill="1" applyBorder="1" applyAlignment="1" applyProtection="1">
      <alignment horizontal="right" vertical="center"/>
      <protection locked="0"/>
    </xf>
    <xf numFmtId="171" fontId="0" fillId="19" borderId="29" xfId="102" applyNumberFormat="1" applyFont="1" applyFill="1" applyBorder="1" applyAlignment="1" applyProtection="1">
      <alignment horizontal="right" vertical="center"/>
      <protection locked="0"/>
    </xf>
    <xf numFmtId="171" fontId="0" fillId="19" borderId="3" xfId="102" applyNumberFormat="1" applyFont="1" applyFill="1" applyBorder="1" applyAlignment="1" applyProtection="1">
      <alignment horizontal="right" vertical="center"/>
      <protection locked="0"/>
    </xf>
    <xf numFmtId="171" fontId="0" fillId="19" borderId="41" xfId="102" applyNumberFormat="1" applyFont="1" applyFill="1" applyBorder="1" applyAlignment="1" applyProtection="1">
      <alignment horizontal="right" vertical="center"/>
      <protection locked="0"/>
    </xf>
    <xf numFmtId="0" fontId="40" fillId="18" borderId="3" xfId="102" applyFont="1" applyFill="1" applyBorder="1" applyAlignment="1" applyProtection="1">
      <alignment horizontal="center" vertical="center"/>
    </xf>
    <xf numFmtId="0" fontId="40" fillId="18" borderId="41" xfId="102" applyFont="1" applyFill="1" applyBorder="1" applyAlignment="1" applyProtection="1">
      <alignment horizontal="center" vertical="center"/>
    </xf>
    <xf numFmtId="0" fontId="40" fillId="18" borderId="29" xfId="102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/>
    </xf>
    <xf numFmtId="0" fontId="0" fillId="0" borderId="23" xfId="102" applyFont="1" applyBorder="1" applyAlignment="1" applyProtection="1">
      <alignment horizontal="center" vertical="center"/>
    </xf>
    <xf numFmtId="0" fontId="0" fillId="0" borderId="2" xfId="102" applyFont="1" applyBorder="1" applyAlignment="1" applyProtection="1">
      <alignment horizontal="center" vertical="center"/>
    </xf>
    <xf numFmtId="0" fontId="0" fillId="0" borderId="4" xfId="102" applyFont="1" applyBorder="1" applyAlignment="1" applyProtection="1">
      <alignment horizontal="center" vertical="center"/>
    </xf>
    <xf numFmtId="0" fontId="40" fillId="0" borderId="23" xfId="102" applyFont="1" applyBorder="1" applyAlignment="1" applyProtection="1">
      <alignment horizontal="center" vertical="center"/>
    </xf>
    <xf numFmtId="0" fontId="7" fillId="0" borderId="0" xfId="147" applyFont="1" applyAlignment="1" applyProtection="1">
      <alignment vertical="center"/>
    </xf>
    <xf numFmtId="0" fontId="40" fillId="18" borderId="30" xfId="102" applyFont="1" applyFill="1" applyBorder="1" applyAlignment="1" applyProtection="1">
      <alignment horizontal="center" vertical="center" wrapText="1"/>
    </xf>
    <xf numFmtId="0" fontId="40" fillId="18" borderId="31" xfId="102" applyFont="1" applyFill="1" applyBorder="1" applyAlignment="1" applyProtection="1">
      <alignment horizontal="center" vertical="center" wrapText="1"/>
    </xf>
    <xf numFmtId="0" fontId="40" fillId="18" borderId="31" xfId="102" applyFont="1" applyFill="1" applyBorder="1" applyAlignment="1" applyProtection="1">
      <alignment horizontal="center" vertical="center"/>
    </xf>
    <xf numFmtId="0" fontId="40" fillId="18" borderId="32" xfId="102" applyFont="1" applyFill="1" applyBorder="1" applyAlignment="1" applyProtection="1">
      <alignment horizontal="center" vertical="center"/>
    </xf>
    <xf numFmtId="0" fontId="45" fillId="18" borderId="33" xfId="102" applyFont="1" applyFill="1" applyBorder="1" applyAlignment="1" applyProtection="1">
      <alignment horizontal="center" vertical="center"/>
    </xf>
    <xf numFmtId="171" fontId="7" fillId="0" borderId="24" xfId="102" applyNumberFormat="1" applyFont="1" applyBorder="1" applyAlignment="1" applyProtection="1">
      <alignment horizontal="right" vertical="center"/>
    </xf>
    <xf numFmtId="171" fontId="49" fillId="18" borderId="34" xfId="102" applyNumberFormat="1" applyFont="1" applyFill="1" applyBorder="1" applyAlignment="1" applyProtection="1">
      <alignment horizontal="right" vertical="center"/>
    </xf>
    <xf numFmtId="0" fontId="7" fillId="18" borderId="39" xfId="102" quotePrefix="1" applyFont="1" applyFill="1" applyBorder="1" applyAlignment="1" applyProtection="1">
      <alignment horizontal="center" vertical="center"/>
    </xf>
    <xf numFmtId="0" fontId="7" fillId="18" borderId="39" xfId="102" applyFont="1" applyFill="1" applyBorder="1" applyAlignment="1" applyProtection="1">
      <alignment horizontal="center" vertical="center"/>
    </xf>
    <xf numFmtId="0" fontId="7" fillId="18" borderId="43" xfId="102" applyFont="1" applyFill="1" applyBorder="1" applyAlignment="1" applyProtection="1">
      <alignment horizontal="center" vertical="center"/>
    </xf>
    <xf numFmtId="171" fontId="7" fillId="0" borderId="44" xfId="102" applyNumberFormat="1" applyFont="1" applyBorder="1" applyAlignment="1" applyProtection="1">
      <alignment horizontal="right" vertical="center"/>
    </xf>
    <xf numFmtId="171" fontId="49" fillId="18" borderId="46" xfId="102" applyNumberFormat="1" applyFont="1" applyFill="1" applyBorder="1" applyAlignment="1" applyProtection="1">
      <alignment horizontal="right" vertical="center"/>
    </xf>
    <xf numFmtId="171" fontId="7" fillId="0" borderId="37" xfId="102" applyNumberFormat="1" applyFont="1" applyBorder="1" applyAlignment="1" applyProtection="1">
      <alignment horizontal="right" vertical="center"/>
    </xf>
    <xf numFmtId="171" fontId="49" fillId="18" borderId="38" xfId="102" applyNumberFormat="1" applyFont="1" applyFill="1" applyBorder="1" applyAlignment="1" applyProtection="1">
      <alignment horizontal="right" vertical="center"/>
    </xf>
    <xf numFmtId="171" fontId="40" fillId="21" borderId="26" xfId="102" applyNumberFormat="1" applyFont="1" applyFill="1" applyBorder="1" applyAlignment="1" applyProtection="1">
      <alignment horizontal="right" vertical="center"/>
    </xf>
    <xf numFmtId="171" fontId="45" fillId="18" borderId="27" xfId="102" applyNumberFormat="1" applyFont="1" applyFill="1" applyBorder="1" applyAlignment="1" applyProtection="1">
      <alignment horizontal="right" vertical="center"/>
    </xf>
    <xf numFmtId="0" fontId="50" fillId="0" borderId="0" xfId="102" applyFont="1" applyBorder="1" applyAlignment="1" applyProtection="1">
      <alignment horizontal="center" vertical="center"/>
    </xf>
    <xf numFmtId="166" fontId="50" fillId="0" borderId="0" xfId="102" applyNumberFormat="1" applyFont="1" applyBorder="1" applyAlignment="1" applyProtection="1">
      <alignment vertical="center"/>
    </xf>
    <xf numFmtId="166" fontId="50" fillId="0" borderId="0" xfId="102" applyNumberFormat="1" applyFont="1" applyFill="1" applyBorder="1" applyAlignment="1" applyProtection="1">
      <alignment vertical="center"/>
    </xf>
    <xf numFmtId="0" fontId="51" fillId="0" borderId="0" xfId="102" applyFont="1" applyBorder="1" applyAlignment="1" applyProtection="1">
      <alignment horizontal="center" vertical="center"/>
    </xf>
    <xf numFmtId="166" fontId="51" fillId="0" borderId="0" xfId="102" applyNumberFormat="1" applyFont="1" applyBorder="1" applyAlignment="1" applyProtection="1">
      <alignment vertical="center"/>
    </xf>
    <xf numFmtId="0" fontId="52" fillId="0" borderId="22" xfId="102" applyFont="1" applyBorder="1" applyAlignment="1" applyProtection="1">
      <alignment horizontal="left" vertical="center"/>
    </xf>
    <xf numFmtId="0" fontId="52" fillId="0" borderId="7" xfId="102" applyFont="1" applyBorder="1" applyAlignment="1" applyProtection="1">
      <alignment horizontal="left" vertical="center"/>
    </xf>
    <xf numFmtId="166" fontId="50" fillId="0" borderId="7" xfId="102" applyNumberFormat="1" applyFont="1" applyBorder="1" applyAlignment="1" applyProtection="1">
      <alignment vertical="center"/>
    </xf>
    <xf numFmtId="166" fontId="50" fillId="0" borderId="20" xfId="102" applyNumberFormat="1" applyFont="1" applyBorder="1" applyAlignment="1" applyProtection="1">
      <alignment vertical="center"/>
    </xf>
    <xf numFmtId="166" fontId="50" fillId="0" borderId="20" xfId="102" applyNumberFormat="1" applyFont="1" applyFill="1" applyBorder="1" applyAlignment="1" applyProtection="1">
      <alignment vertical="center"/>
    </xf>
    <xf numFmtId="0" fontId="7" fillId="0" borderId="21" xfId="147" applyFont="1" applyBorder="1" applyAlignment="1" applyProtection="1">
      <alignment vertical="center"/>
    </xf>
    <xf numFmtId="0" fontId="50" fillId="0" borderId="28" xfId="102" applyFont="1" applyFill="1" applyBorder="1" applyAlignment="1" applyProtection="1">
      <alignment horizontal="right" vertical="center"/>
    </xf>
    <xf numFmtId="0" fontId="50" fillId="0" borderId="0" xfId="102" applyFont="1" applyFill="1" applyBorder="1" applyAlignment="1" applyProtection="1">
      <alignment horizontal="right" vertical="center"/>
    </xf>
    <xf numFmtId="9" fontId="7" fillId="0" borderId="0" xfId="102" applyNumberFormat="1" applyFont="1" applyBorder="1" applyAlignment="1" applyProtection="1">
      <alignment horizontal="left" vertical="center"/>
    </xf>
    <xf numFmtId="166" fontId="42" fillId="0" borderId="1" xfId="102" applyNumberFormat="1" applyFont="1" applyBorder="1" applyAlignment="1" applyProtection="1">
      <alignment vertical="center"/>
    </xf>
    <xf numFmtId="166" fontId="51" fillId="0" borderId="1" xfId="102" applyNumberFormat="1" applyFont="1" applyBorder="1" applyAlignment="1" applyProtection="1">
      <alignment vertical="center"/>
    </xf>
    <xf numFmtId="166" fontId="51" fillId="0" borderId="1" xfId="102" applyNumberFormat="1" applyFont="1" applyFill="1" applyBorder="1" applyAlignment="1" applyProtection="1">
      <alignment vertical="center"/>
    </xf>
    <xf numFmtId="0" fontId="7" fillId="0" borderId="10" xfId="147" applyFont="1" applyBorder="1" applyAlignment="1" applyProtection="1">
      <alignment vertical="center"/>
    </xf>
    <xf numFmtId="0" fontId="7" fillId="0" borderId="28" xfId="147" applyFont="1" applyBorder="1" applyAlignment="1" applyProtection="1">
      <alignment vertical="center"/>
    </xf>
    <xf numFmtId="0" fontId="7" fillId="0" borderId="0" xfId="147" applyFont="1" applyBorder="1" applyAlignment="1" applyProtection="1">
      <alignment vertical="center"/>
    </xf>
    <xf numFmtId="0" fontId="7" fillId="0" borderId="22" xfId="147" applyFont="1" applyBorder="1" applyAlignment="1" applyProtection="1">
      <alignment vertical="center"/>
    </xf>
    <xf numFmtId="0" fontId="7" fillId="0" borderId="7" xfId="147" applyFont="1" applyBorder="1" applyAlignment="1" applyProtection="1">
      <alignment vertical="center"/>
    </xf>
    <xf numFmtId="0" fontId="7" fillId="0" borderId="9" xfId="147" applyFont="1" applyBorder="1" applyAlignment="1" applyProtection="1">
      <alignment vertical="center"/>
    </xf>
    <xf numFmtId="171" fontId="18" fillId="19" borderId="47" xfId="102" applyNumberFormat="1" applyFont="1" applyFill="1" applyBorder="1" applyAlignment="1" applyProtection="1">
      <alignment horizontal="right" vertical="center"/>
      <protection locked="0"/>
    </xf>
    <xf numFmtId="171" fontId="18" fillId="19" borderId="48" xfId="102" applyNumberFormat="1" applyFont="1" applyFill="1" applyBorder="1" applyAlignment="1" applyProtection="1">
      <alignment horizontal="right" vertical="center"/>
      <protection locked="0"/>
    </xf>
    <xf numFmtId="171" fontId="18" fillId="19" borderId="21" xfId="102" applyNumberFormat="1" applyFont="1" applyFill="1" applyBorder="1" applyAlignment="1" applyProtection="1">
      <alignment horizontal="right" vertical="center"/>
      <protection locked="0"/>
    </xf>
    <xf numFmtId="17" fontId="7" fillId="18" borderId="50" xfId="102" quotePrefix="1" applyNumberFormat="1" applyFont="1" applyFill="1" applyBorder="1" applyAlignment="1" applyProtection="1">
      <alignment horizontal="center" vertical="center"/>
    </xf>
    <xf numFmtId="0" fontId="7" fillId="18" borderId="49" xfId="102" applyFont="1" applyFill="1" applyBorder="1" applyAlignment="1" applyProtection="1">
      <alignment horizontal="center" vertical="center"/>
    </xf>
    <xf numFmtId="0" fontId="7" fillId="18" borderId="1" xfId="102" applyFont="1" applyFill="1" applyBorder="1" applyAlignment="1" applyProtection="1">
      <alignment horizontal="center" vertical="center"/>
    </xf>
    <xf numFmtId="0" fontId="7" fillId="18" borderId="5" xfId="102" applyFont="1" applyFill="1" applyBorder="1" applyAlignment="1" applyProtection="1">
      <alignment horizontal="center" vertical="center"/>
    </xf>
    <xf numFmtId="0" fontId="7" fillId="18" borderId="3" xfId="102" applyFont="1" applyFill="1" applyBorder="1" applyAlignment="1" applyProtection="1">
      <alignment horizontal="center" vertical="center"/>
    </xf>
    <xf numFmtId="171" fontId="49" fillId="18" borderId="51" xfId="102" applyNumberFormat="1" applyFont="1" applyFill="1" applyBorder="1" applyAlignment="1" applyProtection="1">
      <alignment horizontal="right" vertical="center"/>
    </xf>
    <xf numFmtId="0" fontId="7" fillId="18" borderId="50" xfId="102" applyFont="1" applyFill="1" applyBorder="1" applyAlignment="1" applyProtection="1">
      <alignment horizontal="center" vertical="center"/>
    </xf>
    <xf numFmtId="0" fontId="7" fillId="18" borderId="52" xfId="102" applyFont="1" applyFill="1" applyBorder="1" applyAlignment="1" applyProtection="1">
      <alignment horizontal="center" vertical="center"/>
    </xf>
    <xf numFmtId="0" fontId="7" fillId="18" borderId="50" xfId="102" quotePrefix="1" applyFont="1" applyFill="1" applyBorder="1" applyAlignment="1" applyProtection="1">
      <alignment horizontal="center" vertical="center"/>
    </xf>
    <xf numFmtId="0" fontId="7" fillId="18" borderId="52" xfId="102" quotePrefix="1" applyFont="1" applyFill="1" applyBorder="1" applyAlignment="1" applyProtection="1">
      <alignment horizontal="center" vertical="center"/>
    </xf>
    <xf numFmtId="171" fontId="40" fillId="21" borderId="35" xfId="102" applyNumberFormat="1" applyFont="1" applyFill="1" applyBorder="1" applyAlignment="1" applyProtection="1">
      <alignment horizontal="right" vertical="center"/>
    </xf>
    <xf numFmtId="0" fontId="40" fillId="18" borderId="56" xfId="102" applyFont="1" applyFill="1" applyBorder="1" applyAlignment="1" applyProtection="1">
      <alignment horizontal="center" vertical="center"/>
    </xf>
    <xf numFmtId="171" fontId="40" fillId="21" borderId="60" xfId="102" applyNumberFormat="1" applyFont="1" applyFill="1" applyBorder="1" applyAlignment="1" applyProtection="1">
      <alignment horizontal="right" vertical="center"/>
    </xf>
    <xf numFmtId="0" fontId="45" fillId="18" borderId="31" xfId="102" applyFont="1" applyFill="1" applyBorder="1" applyAlignment="1" applyProtection="1">
      <alignment horizontal="center" vertical="center"/>
    </xf>
    <xf numFmtId="171" fontId="49" fillId="18" borderId="37" xfId="102" applyNumberFormat="1" applyFont="1" applyFill="1" applyBorder="1" applyAlignment="1" applyProtection="1">
      <alignment horizontal="right" vertical="center"/>
    </xf>
    <xf numFmtId="171" fontId="49" fillId="18" borderId="44" xfId="102" applyNumberFormat="1" applyFont="1" applyFill="1" applyBorder="1" applyAlignment="1" applyProtection="1">
      <alignment horizontal="right" vertical="center"/>
    </xf>
    <xf numFmtId="171" fontId="45" fillId="18" borderId="35" xfId="102" applyNumberFormat="1" applyFont="1" applyFill="1" applyBorder="1" applyAlignment="1" applyProtection="1">
      <alignment horizontal="right" vertical="center"/>
    </xf>
    <xf numFmtId="0" fontId="40" fillId="18" borderId="61" xfId="102" applyFont="1" applyFill="1" applyBorder="1" applyAlignment="1" applyProtection="1">
      <alignment horizontal="center" vertical="center" wrapText="1"/>
    </xf>
    <xf numFmtId="171" fontId="7" fillId="20" borderId="62" xfId="102" applyNumberFormat="1" applyFont="1" applyFill="1" applyBorder="1" applyAlignment="1" applyProtection="1">
      <alignment horizontal="right" vertical="center"/>
    </xf>
    <xf numFmtId="171" fontId="7" fillId="20" borderId="52" xfId="102" applyNumberFormat="1" applyFont="1" applyFill="1" applyBorder="1" applyAlignment="1" applyProtection="1">
      <alignment horizontal="right" vertical="center"/>
    </xf>
    <xf numFmtId="171" fontId="7" fillId="20" borderId="63" xfId="102" applyNumberFormat="1" applyFont="1" applyFill="1" applyBorder="1" applyAlignment="1" applyProtection="1">
      <alignment horizontal="right" vertical="center"/>
    </xf>
    <xf numFmtId="171" fontId="40" fillId="21" borderId="53" xfId="102" applyNumberFormat="1" applyFont="1" applyFill="1" applyBorder="1" applyAlignment="1" applyProtection="1">
      <alignment horizontal="right" vertical="center"/>
    </xf>
    <xf numFmtId="171" fontId="7" fillId="0" borderId="24" xfId="102" applyNumberFormat="1" applyFont="1" applyFill="1" applyBorder="1" applyAlignment="1" applyProtection="1">
      <alignment horizontal="right" vertical="center"/>
    </xf>
    <xf numFmtId="171" fontId="7" fillId="0" borderId="44" xfId="102" applyNumberFormat="1" applyFont="1" applyFill="1" applyBorder="1" applyAlignment="1" applyProtection="1">
      <alignment horizontal="right" vertical="center"/>
    </xf>
    <xf numFmtId="171" fontId="7" fillId="0" borderId="37" xfId="102" applyNumberFormat="1" applyFont="1" applyFill="1" applyBorder="1" applyAlignment="1" applyProtection="1">
      <alignment horizontal="right" vertical="center"/>
    </xf>
    <xf numFmtId="171" fontId="7" fillId="0" borderId="8" xfId="102" applyNumberFormat="1" applyFont="1" applyFill="1" applyBorder="1" applyAlignment="1" applyProtection="1">
      <alignment horizontal="right" vertical="center"/>
    </xf>
    <xf numFmtId="171" fontId="7" fillId="0" borderId="45" xfId="102" applyNumberFormat="1" applyFont="1" applyFill="1" applyBorder="1" applyAlignment="1" applyProtection="1">
      <alignment horizontal="right" vertical="center"/>
    </xf>
    <xf numFmtId="171" fontId="7" fillId="0" borderId="25" xfId="102" applyNumberFormat="1" applyFont="1" applyFill="1" applyBorder="1" applyAlignment="1" applyProtection="1">
      <alignment horizontal="right" vertical="center"/>
    </xf>
    <xf numFmtId="171" fontId="7" fillId="0" borderId="57" xfId="102" applyNumberFormat="1" applyFont="1" applyFill="1" applyBorder="1" applyAlignment="1" applyProtection="1">
      <alignment horizontal="right" vertical="center"/>
    </xf>
    <xf numFmtId="171" fontId="7" fillId="0" borderId="58" xfId="102" applyNumberFormat="1" applyFont="1" applyFill="1" applyBorder="1" applyAlignment="1" applyProtection="1">
      <alignment horizontal="right" vertical="center"/>
    </xf>
    <xf numFmtId="171" fontId="7" fillId="0" borderId="59" xfId="102" applyNumberFormat="1" applyFont="1" applyFill="1" applyBorder="1" applyAlignment="1" applyProtection="1">
      <alignment horizontal="right" vertical="center"/>
    </xf>
    <xf numFmtId="0" fontId="40" fillId="18" borderId="3" xfId="102" quotePrefix="1" applyFont="1" applyFill="1" applyBorder="1" applyAlignment="1" applyProtection="1">
      <alignment horizontal="center" vertical="center"/>
    </xf>
    <xf numFmtId="0" fontId="40" fillId="0" borderId="0" xfId="102" applyFont="1" applyBorder="1" applyAlignment="1" applyProtection="1">
      <alignment horizontal="center" vertical="center"/>
    </xf>
    <xf numFmtId="165" fontId="40" fillId="0" borderId="0" xfId="102" applyNumberFormat="1" applyFont="1" applyBorder="1" applyAlignment="1" applyProtection="1">
      <alignment vertical="center"/>
    </xf>
    <xf numFmtId="0" fontId="42" fillId="0" borderId="0" xfId="147" applyFont="1" applyFill="1" applyAlignment="1">
      <alignment vertical="center"/>
    </xf>
    <xf numFmtId="0" fontId="41" fillId="0" borderId="0" xfId="147" applyFont="1" applyFill="1" applyAlignment="1">
      <alignment vertical="center"/>
    </xf>
    <xf numFmtId="0" fontId="7" fillId="0" borderId="0" xfId="147" applyFont="1" applyFill="1" applyAlignment="1">
      <alignment horizontal="center" vertical="center"/>
    </xf>
    <xf numFmtId="0" fontId="8" fillId="0" borderId="0" xfId="147" applyFont="1" applyAlignment="1">
      <alignment wrapText="1"/>
    </xf>
    <xf numFmtId="0" fontId="7" fillId="0" borderId="1" xfId="102" applyFont="1" applyFill="1" applyBorder="1" applyAlignment="1">
      <alignment horizontal="center" vertical="top" wrapText="1"/>
    </xf>
    <xf numFmtId="14" fontId="7" fillId="0" borderId="1" xfId="102" applyNumberFormat="1" applyFont="1" applyFill="1" applyBorder="1" applyAlignment="1">
      <alignment horizontal="center" vertical="center" wrapText="1"/>
    </xf>
    <xf numFmtId="171" fontId="7" fillId="19" borderId="1" xfId="102" applyNumberFormat="1" applyFont="1" applyFill="1" applyBorder="1" applyAlignment="1" applyProtection="1">
      <alignment horizontal="right" vertical="top" wrapText="1"/>
      <protection locked="0"/>
    </xf>
    <xf numFmtId="0" fontId="7" fillId="0" borderId="1" xfId="102" applyFont="1" applyBorder="1" applyAlignment="1">
      <alignment horizontal="center" vertical="top" wrapText="1"/>
    </xf>
    <xf numFmtId="0" fontId="7" fillId="0" borderId="0" xfId="147" applyFont="1" applyFill="1" applyAlignment="1">
      <alignment wrapText="1"/>
    </xf>
    <xf numFmtId="42" fontId="7" fillId="0" borderId="0" xfId="147" applyNumberFormat="1" applyFont="1" applyAlignment="1">
      <alignment wrapText="1"/>
    </xf>
    <xf numFmtId="0" fontId="7" fillId="0" borderId="0" xfId="147" applyFont="1" applyAlignment="1">
      <alignment wrapText="1"/>
    </xf>
    <xf numFmtId="49" fontId="7" fillId="0" borderId="1" xfId="147" applyNumberFormat="1" applyFont="1" applyFill="1" applyBorder="1" applyAlignment="1">
      <alignment horizontal="left" vertical="center" wrapText="1"/>
    </xf>
    <xf numFmtId="49" fontId="7" fillId="0" borderId="1" xfId="102" applyNumberFormat="1" applyFont="1" applyFill="1" applyBorder="1" applyAlignment="1">
      <alignment horizontal="left" vertical="top" wrapText="1"/>
    </xf>
    <xf numFmtId="49" fontId="7" fillId="0" borderId="1" xfId="102" applyNumberFormat="1" applyFont="1" applyFill="1" applyBorder="1" applyAlignment="1">
      <alignment wrapText="1"/>
    </xf>
    <xf numFmtId="14" fontId="7" fillId="0" borderId="1" xfId="102" applyNumberFormat="1" applyFont="1" applyFill="1" applyBorder="1" applyAlignment="1">
      <alignment horizontal="center" vertical="top" wrapText="1"/>
    </xf>
    <xf numFmtId="171" fontId="7" fillId="19" borderId="1" xfId="102" applyNumberFormat="1" applyFont="1" applyFill="1" applyBorder="1" applyAlignment="1" applyProtection="1">
      <alignment horizontal="right" vertical="center" wrapText="1"/>
      <protection locked="0"/>
    </xf>
    <xf numFmtId="14" fontId="7" fillId="0" borderId="1" xfId="147" applyNumberFormat="1" applyFont="1" applyFill="1" applyBorder="1" applyAlignment="1">
      <alignment horizontal="left" vertical="center" wrapText="1"/>
    </xf>
    <xf numFmtId="0" fontId="7" fillId="0" borderId="1" xfId="102" applyFont="1" applyFill="1" applyBorder="1" applyAlignment="1">
      <alignment wrapText="1"/>
    </xf>
    <xf numFmtId="49" fontId="7" fillId="0" borderId="1" xfId="147" applyNumberFormat="1" applyFont="1" applyFill="1" applyBorder="1" applyAlignment="1">
      <alignment horizontal="left" vertical="top" wrapText="1"/>
    </xf>
    <xf numFmtId="14" fontId="7" fillId="0" borderId="1" xfId="147" applyNumberFormat="1" applyFont="1" applyFill="1" applyBorder="1" applyAlignment="1">
      <alignment horizontal="left" vertical="top" wrapText="1"/>
    </xf>
    <xf numFmtId="49" fontId="7" fillId="0" borderId="1" xfId="102" applyNumberFormat="1" applyFont="1" applyFill="1" applyBorder="1" applyAlignment="1">
      <alignment vertical="center" wrapText="1"/>
    </xf>
    <xf numFmtId="169" fontId="8" fillId="0" borderId="0" xfId="102" applyNumberFormat="1" applyFont="1" applyBorder="1" applyAlignment="1">
      <alignment horizontal="right" vertical="top" wrapText="1"/>
    </xf>
    <xf numFmtId="164" fontId="1" fillId="0" borderId="1" xfId="102" applyNumberFormat="1" applyFont="1" applyFill="1" applyBorder="1" applyAlignment="1">
      <alignment vertical="top" wrapText="1"/>
    </xf>
    <xf numFmtId="169" fontId="8" fillId="0" borderId="0" xfId="102" applyNumberFormat="1" applyFont="1" applyFill="1" applyBorder="1" applyAlignment="1">
      <alignment horizontal="right" vertical="top" wrapText="1"/>
    </xf>
    <xf numFmtId="42" fontId="7" fillId="0" borderId="1" xfId="102" applyNumberFormat="1" applyFont="1" applyFill="1" applyBorder="1" applyAlignment="1">
      <alignment horizontal="right" vertical="top" wrapText="1"/>
    </xf>
    <xf numFmtId="0" fontId="7" fillId="0" borderId="0" xfId="147" applyFont="1" applyAlignment="1">
      <alignment horizontal="center" wrapText="1"/>
    </xf>
    <xf numFmtId="0" fontId="42" fillId="0" borderId="0" xfId="147" applyFont="1" applyFill="1" applyAlignment="1"/>
    <xf numFmtId="0" fontId="41" fillId="0" borderId="0" xfId="147" applyFont="1" applyFill="1" applyAlignment="1"/>
    <xf numFmtId="0" fontId="41" fillId="0" borderId="0" xfId="102" applyFont="1" applyFill="1" applyAlignment="1"/>
    <xf numFmtId="0" fontId="41" fillId="0" borderId="0" xfId="147" applyFont="1" applyFill="1" applyAlignment="1">
      <alignment horizontal="center"/>
    </xf>
    <xf numFmtId="0" fontId="47" fillId="0" borderId="0" xfId="102" applyFont="1" applyFill="1" applyAlignment="1">
      <alignment horizontal="left"/>
    </xf>
    <xf numFmtId="0" fontId="53" fillId="0" borderId="0" xfId="102" applyFont="1" applyFill="1" applyAlignment="1"/>
    <xf numFmtId="0" fontId="54" fillId="18" borderId="1" xfId="102" applyFont="1" applyFill="1" applyBorder="1" applyAlignment="1">
      <alignment horizontal="center" vertical="center" wrapText="1"/>
    </xf>
    <xf numFmtId="164" fontId="55" fillId="0" borderId="1" xfId="102" applyNumberFormat="1" applyFont="1" applyFill="1" applyBorder="1" applyAlignment="1">
      <alignment vertical="top" wrapText="1"/>
    </xf>
    <xf numFmtId="0" fontId="55" fillId="0" borderId="1" xfId="102" applyFont="1" applyFill="1" applyBorder="1" applyAlignment="1">
      <alignment vertical="top" wrapText="1"/>
    </xf>
    <xf numFmtId="0" fontId="55" fillId="0" borderId="0" xfId="102" applyFont="1" applyAlignment="1">
      <alignment wrapText="1"/>
    </xf>
    <xf numFmtId="171" fontId="0" fillId="19" borderId="47" xfId="102" applyNumberFormat="1" applyFont="1" applyFill="1" applyBorder="1" applyAlignment="1" applyProtection="1">
      <alignment horizontal="right" vertical="center"/>
      <protection locked="0"/>
    </xf>
    <xf numFmtId="171" fontId="0" fillId="19" borderId="48" xfId="102" applyNumberFormat="1" applyFont="1" applyFill="1" applyBorder="1" applyAlignment="1" applyProtection="1">
      <alignment horizontal="right" vertical="center"/>
      <protection locked="0"/>
    </xf>
    <xf numFmtId="171" fontId="0" fillId="19" borderId="21" xfId="102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Alignment="1" applyProtection="1">
      <alignment horizontal="left" vertical="center" wrapText="1"/>
    </xf>
    <xf numFmtId="0" fontId="35" fillId="18" borderId="1" xfId="102" applyFont="1" applyFill="1" applyBorder="1" applyAlignment="1" applyProtection="1">
      <alignment horizontal="left" vertical="center"/>
    </xf>
    <xf numFmtId="0" fontId="7" fillId="0" borderId="1" xfId="102" applyFont="1" applyFill="1" applyBorder="1" applyAlignment="1" applyProtection="1">
      <alignment horizontal="left" vertical="center" wrapText="1"/>
    </xf>
    <xf numFmtId="0" fontId="40" fillId="18" borderId="36" xfId="102" applyFont="1" applyFill="1" applyBorder="1" applyAlignment="1" applyProtection="1">
      <alignment horizontal="right" vertical="center"/>
    </xf>
    <xf numFmtId="0" fontId="40" fillId="18" borderId="54" xfId="102" applyFont="1" applyFill="1" applyBorder="1" applyAlignment="1" applyProtection="1">
      <alignment horizontal="right" vertical="center"/>
    </xf>
    <xf numFmtId="0" fontId="40" fillId="18" borderId="55" xfId="102" applyFont="1" applyFill="1" applyBorder="1" applyAlignment="1" applyProtection="1">
      <alignment horizontal="right" vertical="center"/>
    </xf>
  </cellXfs>
  <cellStyles count="250">
    <cellStyle name="_x000d__x000a_JournalTemplate=C:\COMFO\CTALK\JOURSTD.TPL_x000d__x000a_LbStateAddress=3 3 0 251 1 89 2 311_x000d__x000a_LbStateJou" xfId="1" xr:uid="{00000000-0005-0000-0000-000000000000}"/>
    <cellStyle name="_x000d__x000a_JournalTemplate=C:\COMFO\CTALK\JOURSTD.TPL_x000d__x000a_LbStateAddress=3 3 0 251 1 89 2 311_x000d__x000a_LbStateJou 2" xfId="58" xr:uid="{00000000-0005-0000-0000-000001000000}"/>
    <cellStyle name="_x000d__x000a_JournalTemplate=C:\COMFO\CTALK\JOURSTD.TPL_x000d__x000a_LbStateAddress=3 3 0 251 1 89 2 311_x000d__x000a_LbStateJou 2 2" xfId="208" xr:uid="{00000000-0005-0000-0000-000002000000}"/>
    <cellStyle name="_x000d__x000a_JournalTemplate=C:\COMFO\CTALK\JOURSTD.TPL_x000d__x000a_LbStateAddress=3 3 0 251 1 89 2 311_x000d__x000a_LbStateJou 3" xfId="102" xr:uid="{00000000-0005-0000-0000-000003000000}"/>
    <cellStyle name="_x000d__x000a_JournalTemplate=C:\COMFO\CTALK\JOURSTD.TPL_x000d__x000a_LbStateAddress=3 3 0 251 1 89 2 311_x000d__x000a_LbStateJou 4" xfId="148" xr:uid="{00000000-0005-0000-0000-000004000000}"/>
    <cellStyle name="20 % – Zvýraznění1 2" xfId="103" xr:uid="{00000000-0005-0000-0000-000005000000}"/>
    <cellStyle name="20 % – Zvýraznění2 2" xfId="104" xr:uid="{00000000-0005-0000-0000-000006000000}"/>
    <cellStyle name="20 % – Zvýraznění3 2" xfId="105" xr:uid="{00000000-0005-0000-0000-000007000000}"/>
    <cellStyle name="20 % – Zvýraznění4 2" xfId="106" xr:uid="{00000000-0005-0000-0000-000008000000}"/>
    <cellStyle name="20 % – Zvýraznění5 2" xfId="107" xr:uid="{00000000-0005-0000-0000-000009000000}"/>
    <cellStyle name="20 % – Zvýraznění6 2" xfId="108" xr:uid="{00000000-0005-0000-0000-00000A000000}"/>
    <cellStyle name="40 % – Zvýraznění1 2" xfId="109" xr:uid="{00000000-0005-0000-0000-00000B000000}"/>
    <cellStyle name="40 % – Zvýraznění2 2" xfId="110" xr:uid="{00000000-0005-0000-0000-00000C000000}"/>
    <cellStyle name="40 % – Zvýraznění3 2" xfId="111" xr:uid="{00000000-0005-0000-0000-00000D000000}"/>
    <cellStyle name="40 % – Zvýraznění4 2" xfId="112" xr:uid="{00000000-0005-0000-0000-00000E000000}"/>
    <cellStyle name="40 % – Zvýraznění5 2" xfId="113" xr:uid="{00000000-0005-0000-0000-00000F000000}"/>
    <cellStyle name="40 % – Zvýraznění6 2" xfId="114" xr:uid="{00000000-0005-0000-0000-000010000000}"/>
    <cellStyle name="60 % – Zvýraznění1 2" xfId="115" xr:uid="{00000000-0005-0000-0000-000011000000}"/>
    <cellStyle name="60 % – Zvýraznění2 2" xfId="116" xr:uid="{00000000-0005-0000-0000-000012000000}"/>
    <cellStyle name="60 % – Zvýraznění3 2" xfId="117" xr:uid="{00000000-0005-0000-0000-000013000000}"/>
    <cellStyle name="60 % – Zvýraznění4 2" xfId="118" xr:uid="{00000000-0005-0000-0000-000014000000}"/>
    <cellStyle name="60 % – Zvýraznění5 2" xfId="119" xr:uid="{00000000-0005-0000-0000-000015000000}"/>
    <cellStyle name="60 % – Zvýraznění6 2" xfId="120" xr:uid="{00000000-0005-0000-0000-000016000000}"/>
    <cellStyle name="Celkem 2" xfId="121" xr:uid="{00000000-0005-0000-0000-000017000000}"/>
    <cellStyle name="Hypertextový odkaz 2" xfId="2" xr:uid="{00000000-0005-0000-0000-000018000000}"/>
    <cellStyle name="Chybně 2" xfId="122" xr:uid="{00000000-0005-0000-0000-000019000000}"/>
    <cellStyle name="Kontrolní buňka 2" xfId="123" xr:uid="{00000000-0005-0000-0000-00001A000000}"/>
    <cellStyle name="Nadpis 1 2" xfId="124" xr:uid="{00000000-0005-0000-0000-00001B000000}"/>
    <cellStyle name="Nadpis 2 2" xfId="125" xr:uid="{00000000-0005-0000-0000-00001C000000}"/>
    <cellStyle name="Nadpis 3 2" xfId="126" xr:uid="{00000000-0005-0000-0000-00001D000000}"/>
    <cellStyle name="Nadpis 4 2" xfId="127" xr:uid="{00000000-0005-0000-0000-00001E000000}"/>
    <cellStyle name="Název 2" xfId="128" xr:uid="{00000000-0005-0000-0000-00001F000000}"/>
    <cellStyle name="Neutrální 2" xfId="129" xr:uid="{00000000-0005-0000-0000-000020000000}"/>
    <cellStyle name="Normal 10 3" xfId="149" xr:uid="{00000000-0005-0000-0000-000021000000}"/>
    <cellStyle name="Normal 19" xfId="150" xr:uid="{00000000-0005-0000-0000-000022000000}"/>
    <cellStyle name="Normal 2" xfId="55" xr:uid="{00000000-0005-0000-0000-000023000000}"/>
    <cellStyle name="Normal 2 2" xfId="61" xr:uid="{00000000-0005-0000-0000-000024000000}"/>
    <cellStyle name="Normal 2 2 2" xfId="211" xr:uid="{00000000-0005-0000-0000-000025000000}"/>
    <cellStyle name="Normal 2 3" xfId="205" xr:uid="{00000000-0005-0000-0000-000026000000}"/>
    <cellStyle name="Normal 3" xfId="56" xr:uid="{00000000-0005-0000-0000-000027000000}"/>
    <cellStyle name="Normal 3 2" xfId="62" xr:uid="{00000000-0005-0000-0000-000028000000}"/>
    <cellStyle name="Normal 3 2 2" xfId="212" xr:uid="{00000000-0005-0000-0000-000029000000}"/>
    <cellStyle name="Normal 3 3" xfId="206" xr:uid="{00000000-0005-0000-0000-00002A000000}"/>
    <cellStyle name="Normal_offer" xfId="3" xr:uid="{00000000-0005-0000-0000-00002B000000}"/>
    <cellStyle name="Normální" xfId="0" builtinId="0"/>
    <cellStyle name="Normální 10" xfId="147" xr:uid="{00000000-0005-0000-0000-00002D000000}"/>
    <cellStyle name="Normální 11" xfId="151" xr:uid="{00000000-0005-0000-0000-00002E000000}"/>
    <cellStyle name="Normální 12" xfId="155" xr:uid="{00000000-0005-0000-0000-00002F000000}"/>
    <cellStyle name="Normální 13" xfId="249" xr:uid="{00000000-0005-0000-0000-000030000000}"/>
    <cellStyle name="normální 2" xfId="63" xr:uid="{00000000-0005-0000-0000-000031000000}"/>
    <cellStyle name="normální 2 10" xfId="4" xr:uid="{00000000-0005-0000-0000-000032000000}"/>
    <cellStyle name="normální 2 10 2" xfId="64" xr:uid="{00000000-0005-0000-0000-000033000000}"/>
    <cellStyle name="normální 2 10 2 2" xfId="213" xr:uid="{00000000-0005-0000-0000-000034000000}"/>
    <cellStyle name="normální 2 10 3" xfId="156" xr:uid="{00000000-0005-0000-0000-000035000000}"/>
    <cellStyle name="normální 2 11" xfId="5" xr:uid="{00000000-0005-0000-0000-000036000000}"/>
    <cellStyle name="normální 2 11 2" xfId="65" xr:uid="{00000000-0005-0000-0000-000037000000}"/>
    <cellStyle name="normální 2 11 2 2" xfId="214" xr:uid="{00000000-0005-0000-0000-000038000000}"/>
    <cellStyle name="normální 2 11 3" xfId="157" xr:uid="{00000000-0005-0000-0000-000039000000}"/>
    <cellStyle name="normální 2 12" xfId="6" xr:uid="{00000000-0005-0000-0000-00003A000000}"/>
    <cellStyle name="normální 2 12 2" xfId="66" xr:uid="{00000000-0005-0000-0000-00003B000000}"/>
    <cellStyle name="normální 2 12 2 2" xfId="215" xr:uid="{00000000-0005-0000-0000-00003C000000}"/>
    <cellStyle name="normální 2 12 3" xfId="158" xr:uid="{00000000-0005-0000-0000-00003D000000}"/>
    <cellStyle name="normální 2 13" xfId="7" xr:uid="{00000000-0005-0000-0000-00003E000000}"/>
    <cellStyle name="normální 2 13 2" xfId="67" xr:uid="{00000000-0005-0000-0000-00003F000000}"/>
    <cellStyle name="normální 2 13 2 2" xfId="216" xr:uid="{00000000-0005-0000-0000-000040000000}"/>
    <cellStyle name="normální 2 13 3" xfId="159" xr:uid="{00000000-0005-0000-0000-000041000000}"/>
    <cellStyle name="normální 2 14" xfId="8" xr:uid="{00000000-0005-0000-0000-000042000000}"/>
    <cellStyle name="normální 2 14 2" xfId="68" xr:uid="{00000000-0005-0000-0000-000043000000}"/>
    <cellStyle name="normální 2 14 2 2" xfId="217" xr:uid="{00000000-0005-0000-0000-000044000000}"/>
    <cellStyle name="normální 2 14 3" xfId="160" xr:uid="{00000000-0005-0000-0000-000045000000}"/>
    <cellStyle name="normální 2 15" xfId="9" xr:uid="{00000000-0005-0000-0000-000046000000}"/>
    <cellStyle name="normální 2 15 2" xfId="69" xr:uid="{00000000-0005-0000-0000-000047000000}"/>
    <cellStyle name="normální 2 15 2 2" xfId="218" xr:uid="{00000000-0005-0000-0000-000048000000}"/>
    <cellStyle name="normální 2 15 3" xfId="161" xr:uid="{00000000-0005-0000-0000-000049000000}"/>
    <cellStyle name="normální 2 16" xfId="10" xr:uid="{00000000-0005-0000-0000-00004A000000}"/>
    <cellStyle name="normální 2 16 2" xfId="70" xr:uid="{00000000-0005-0000-0000-00004B000000}"/>
    <cellStyle name="normální 2 16 2 2" xfId="219" xr:uid="{00000000-0005-0000-0000-00004C000000}"/>
    <cellStyle name="normální 2 16 3" xfId="162" xr:uid="{00000000-0005-0000-0000-00004D000000}"/>
    <cellStyle name="normální 2 17" xfId="11" xr:uid="{00000000-0005-0000-0000-00004E000000}"/>
    <cellStyle name="normální 2 17 2" xfId="71" xr:uid="{00000000-0005-0000-0000-00004F000000}"/>
    <cellStyle name="normální 2 17 2 2" xfId="220" xr:uid="{00000000-0005-0000-0000-000050000000}"/>
    <cellStyle name="normální 2 17 3" xfId="163" xr:uid="{00000000-0005-0000-0000-000051000000}"/>
    <cellStyle name="normální 2 18" xfId="12" xr:uid="{00000000-0005-0000-0000-000052000000}"/>
    <cellStyle name="normální 2 18 2" xfId="72" xr:uid="{00000000-0005-0000-0000-000053000000}"/>
    <cellStyle name="normální 2 18 2 2" xfId="221" xr:uid="{00000000-0005-0000-0000-000054000000}"/>
    <cellStyle name="normální 2 18 3" xfId="164" xr:uid="{00000000-0005-0000-0000-000055000000}"/>
    <cellStyle name="normální 2 19" xfId="13" xr:uid="{00000000-0005-0000-0000-000056000000}"/>
    <cellStyle name="normální 2 19 2" xfId="73" xr:uid="{00000000-0005-0000-0000-000057000000}"/>
    <cellStyle name="normální 2 19 2 2" xfId="222" xr:uid="{00000000-0005-0000-0000-000058000000}"/>
    <cellStyle name="normální 2 19 3" xfId="165" xr:uid="{00000000-0005-0000-0000-000059000000}"/>
    <cellStyle name="normální 2 2" xfId="14" xr:uid="{00000000-0005-0000-0000-00005A000000}"/>
    <cellStyle name="normální 2 2 2" xfId="74" xr:uid="{00000000-0005-0000-0000-00005B000000}"/>
    <cellStyle name="normální 2 2 2 2" xfId="223" xr:uid="{00000000-0005-0000-0000-00005C000000}"/>
    <cellStyle name="normální 2 2 3" xfId="166" xr:uid="{00000000-0005-0000-0000-00005D000000}"/>
    <cellStyle name="normální 2 20" xfId="15" xr:uid="{00000000-0005-0000-0000-00005E000000}"/>
    <cellStyle name="normální 2 20 2" xfId="59" xr:uid="{00000000-0005-0000-0000-00005F000000}"/>
    <cellStyle name="normální 2 20 2 2" xfId="209" xr:uid="{00000000-0005-0000-0000-000060000000}"/>
    <cellStyle name="normální 2 20 3" xfId="167" xr:uid="{00000000-0005-0000-0000-000061000000}"/>
    <cellStyle name="normální 2 21" xfId="16" xr:uid="{00000000-0005-0000-0000-000062000000}"/>
    <cellStyle name="normální 2 21 2" xfId="75" xr:uid="{00000000-0005-0000-0000-000063000000}"/>
    <cellStyle name="normální 2 21 2 2" xfId="224" xr:uid="{00000000-0005-0000-0000-000064000000}"/>
    <cellStyle name="normální 2 21 3" xfId="168" xr:uid="{00000000-0005-0000-0000-000065000000}"/>
    <cellStyle name="normální 2 22" xfId="17" xr:uid="{00000000-0005-0000-0000-000066000000}"/>
    <cellStyle name="normální 2 22 2" xfId="76" xr:uid="{00000000-0005-0000-0000-000067000000}"/>
    <cellStyle name="normální 2 22 2 2" xfId="225" xr:uid="{00000000-0005-0000-0000-000068000000}"/>
    <cellStyle name="normální 2 22 3" xfId="169" xr:uid="{00000000-0005-0000-0000-000069000000}"/>
    <cellStyle name="normální 2 23" xfId="18" xr:uid="{00000000-0005-0000-0000-00006A000000}"/>
    <cellStyle name="normální 2 23 2" xfId="77" xr:uid="{00000000-0005-0000-0000-00006B000000}"/>
    <cellStyle name="normální 2 23 2 2" xfId="226" xr:uid="{00000000-0005-0000-0000-00006C000000}"/>
    <cellStyle name="normální 2 23 3" xfId="170" xr:uid="{00000000-0005-0000-0000-00006D000000}"/>
    <cellStyle name="normální 2 24" xfId="19" xr:uid="{00000000-0005-0000-0000-00006E000000}"/>
    <cellStyle name="normální 2 24 2" xfId="78" xr:uid="{00000000-0005-0000-0000-00006F000000}"/>
    <cellStyle name="normální 2 24 2 2" xfId="227" xr:uid="{00000000-0005-0000-0000-000070000000}"/>
    <cellStyle name="normální 2 24 3" xfId="171" xr:uid="{00000000-0005-0000-0000-000071000000}"/>
    <cellStyle name="normální 2 25" xfId="20" xr:uid="{00000000-0005-0000-0000-000072000000}"/>
    <cellStyle name="normální 2 25 2" xfId="79" xr:uid="{00000000-0005-0000-0000-000073000000}"/>
    <cellStyle name="normální 2 25 2 2" xfId="228" xr:uid="{00000000-0005-0000-0000-000074000000}"/>
    <cellStyle name="normální 2 25 3" xfId="172" xr:uid="{00000000-0005-0000-0000-000075000000}"/>
    <cellStyle name="normální 2 26" xfId="21" xr:uid="{00000000-0005-0000-0000-000076000000}"/>
    <cellStyle name="normální 2 26 2" xfId="80" xr:uid="{00000000-0005-0000-0000-000077000000}"/>
    <cellStyle name="normální 2 26 2 2" xfId="229" xr:uid="{00000000-0005-0000-0000-000078000000}"/>
    <cellStyle name="normální 2 26 3" xfId="173" xr:uid="{00000000-0005-0000-0000-000079000000}"/>
    <cellStyle name="normální 2 27" xfId="22" xr:uid="{00000000-0005-0000-0000-00007A000000}"/>
    <cellStyle name="normální 2 27 2" xfId="81" xr:uid="{00000000-0005-0000-0000-00007B000000}"/>
    <cellStyle name="normální 2 27 2 2" xfId="230" xr:uid="{00000000-0005-0000-0000-00007C000000}"/>
    <cellStyle name="normální 2 27 3" xfId="174" xr:uid="{00000000-0005-0000-0000-00007D000000}"/>
    <cellStyle name="normální 2 28" xfId="23" xr:uid="{00000000-0005-0000-0000-00007E000000}"/>
    <cellStyle name="normální 2 28 2" xfId="82" xr:uid="{00000000-0005-0000-0000-00007F000000}"/>
    <cellStyle name="normální 2 28 2 2" xfId="231" xr:uid="{00000000-0005-0000-0000-000080000000}"/>
    <cellStyle name="normální 2 28 3" xfId="175" xr:uid="{00000000-0005-0000-0000-000081000000}"/>
    <cellStyle name="normální 2 29" xfId="24" xr:uid="{00000000-0005-0000-0000-000082000000}"/>
    <cellStyle name="normální 2 29 2" xfId="83" xr:uid="{00000000-0005-0000-0000-000083000000}"/>
    <cellStyle name="normální 2 29 2 2" xfId="232" xr:uid="{00000000-0005-0000-0000-000084000000}"/>
    <cellStyle name="normální 2 29 3" xfId="176" xr:uid="{00000000-0005-0000-0000-000085000000}"/>
    <cellStyle name="normální 2 3" xfId="25" xr:uid="{00000000-0005-0000-0000-000086000000}"/>
    <cellStyle name="normální 2 3 2" xfId="84" xr:uid="{00000000-0005-0000-0000-000087000000}"/>
    <cellStyle name="normální 2 3 2 2" xfId="233" xr:uid="{00000000-0005-0000-0000-000088000000}"/>
    <cellStyle name="normální 2 3 3" xfId="177" xr:uid="{00000000-0005-0000-0000-000089000000}"/>
    <cellStyle name="normální 2 30" xfId="26" xr:uid="{00000000-0005-0000-0000-00008A000000}"/>
    <cellStyle name="normální 2 30 2" xfId="85" xr:uid="{00000000-0005-0000-0000-00008B000000}"/>
    <cellStyle name="normální 2 30 2 2" xfId="234" xr:uid="{00000000-0005-0000-0000-00008C000000}"/>
    <cellStyle name="normální 2 30 3" xfId="178" xr:uid="{00000000-0005-0000-0000-00008D000000}"/>
    <cellStyle name="normální 2 31" xfId="27" xr:uid="{00000000-0005-0000-0000-00008E000000}"/>
    <cellStyle name="normální 2 31 2" xfId="86" xr:uid="{00000000-0005-0000-0000-00008F000000}"/>
    <cellStyle name="normální 2 31 2 2" xfId="235" xr:uid="{00000000-0005-0000-0000-000090000000}"/>
    <cellStyle name="normální 2 31 3" xfId="179" xr:uid="{00000000-0005-0000-0000-000091000000}"/>
    <cellStyle name="normální 2 32" xfId="28" xr:uid="{00000000-0005-0000-0000-000092000000}"/>
    <cellStyle name="normální 2 32 2" xfId="87" xr:uid="{00000000-0005-0000-0000-000093000000}"/>
    <cellStyle name="normální 2 32 2 2" xfId="236" xr:uid="{00000000-0005-0000-0000-000094000000}"/>
    <cellStyle name="normální 2 32 3" xfId="180" xr:uid="{00000000-0005-0000-0000-000095000000}"/>
    <cellStyle name="normální 2 33" xfId="29" xr:uid="{00000000-0005-0000-0000-000096000000}"/>
    <cellStyle name="normální 2 33 2" xfId="88" xr:uid="{00000000-0005-0000-0000-000097000000}"/>
    <cellStyle name="normální 2 33 2 2" xfId="237" xr:uid="{00000000-0005-0000-0000-000098000000}"/>
    <cellStyle name="normální 2 33 3" xfId="181" xr:uid="{00000000-0005-0000-0000-000099000000}"/>
    <cellStyle name="normální 2 34" xfId="30" xr:uid="{00000000-0005-0000-0000-00009A000000}"/>
    <cellStyle name="normální 2 34 2" xfId="89" xr:uid="{00000000-0005-0000-0000-00009B000000}"/>
    <cellStyle name="normální 2 34 2 2" xfId="238" xr:uid="{00000000-0005-0000-0000-00009C000000}"/>
    <cellStyle name="normální 2 34 3" xfId="182" xr:uid="{00000000-0005-0000-0000-00009D000000}"/>
    <cellStyle name="normální 2 35" xfId="31" xr:uid="{00000000-0005-0000-0000-00009E000000}"/>
    <cellStyle name="normální 2 35 2" xfId="90" xr:uid="{00000000-0005-0000-0000-00009F000000}"/>
    <cellStyle name="normální 2 35 2 2" xfId="239" xr:uid="{00000000-0005-0000-0000-0000A0000000}"/>
    <cellStyle name="normální 2 35 3" xfId="183" xr:uid="{00000000-0005-0000-0000-0000A1000000}"/>
    <cellStyle name="normální 2 36" xfId="32" xr:uid="{00000000-0005-0000-0000-0000A2000000}"/>
    <cellStyle name="normální 2 36 2" xfId="91" xr:uid="{00000000-0005-0000-0000-0000A3000000}"/>
    <cellStyle name="normální 2 36 2 2" xfId="240" xr:uid="{00000000-0005-0000-0000-0000A4000000}"/>
    <cellStyle name="normální 2 36 3" xfId="184" xr:uid="{00000000-0005-0000-0000-0000A5000000}"/>
    <cellStyle name="normální 2 37" xfId="33" xr:uid="{00000000-0005-0000-0000-0000A6000000}"/>
    <cellStyle name="normální 2 37 2" xfId="185" xr:uid="{00000000-0005-0000-0000-0000A7000000}"/>
    <cellStyle name="normální 2 38" xfId="34" xr:uid="{00000000-0005-0000-0000-0000A8000000}"/>
    <cellStyle name="normální 2 38 2" xfId="186" xr:uid="{00000000-0005-0000-0000-0000A9000000}"/>
    <cellStyle name="normální 2 39" xfId="35" xr:uid="{00000000-0005-0000-0000-0000AA000000}"/>
    <cellStyle name="normální 2 39 2" xfId="187" xr:uid="{00000000-0005-0000-0000-0000AB000000}"/>
    <cellStyle name="normální 2 4" xfId="36" xr:uid="{00000000-0005-0000-0000-0000AC000000}"/>
    <cellStyle name="normální 2 4 2" xfId="92" xr:uid="{00000000-0005-0000-0000-0000AD000000}"/>
    <cellStyle name="normální 2 4 2 2" xfId="241" xr:uid="{00000000-0005-0000-0000-0000AE000000}"/>
    <cellStyle name="normální 2 4 3" xfId="188" xr:uid="{00000000-0005-0000-0000-0000AF000000}"/>
    <cellStyle name="normální 2 40" xfId="37" xr:uid="{00000000-0005-0000-0000-0000B0000000}"/>
    <cellStyle name="normální 2 40 2" xfId="189" xr:uid="{00000000-0005-0000-0000-0000B1000000}"/>
    <cellStyle name="normální 2 41" xfId="38" xr:uid="{00000000-0005-0000-0000-0000B2000000}"/>
    <cellStyle name="normální 2 41 2" xfId="190" xr:uid="{00000000-0005-0000-0000-0000B3000000}"/>
    <cellStyle name="normální 2 42" xfId="39" xr:uid="{00000000-0005-0000-0000-0000B4000000}"/>
    <cellStyle name="normální 2 42 2" xfId="191" xr:uid="{00000000-0005-0000-0000-0000B5000000}"/>
    <cellStyle name="normální 2 43" xfId="40" xr:uid="{00000000-0005-0000-0000-0000B6000000}"/>
    <cellStyle name="normální 2 43 2" xfId="192" xr:uid="{00000000-0005-0000-0000-0000B7000000}"/>
    <cellStyle name="normální 2 44" xfId="41" xr:uid="{00000000-0005-0000-0000-0000B8000000}"/>
    <cellStyle name="normální 2 44 2" xfId="193" xr:uid="{00000000-0005-0000-0000-0000B9000000}"/>
    <cellStyle name="normální 2 45" xfId="130" xr:uid="{00000000-0005-0000-0000-0000BA000000}"/>
    <cellStyle name="normální 2 45 2" xfId="248" xr:uid="{00000000-0005-0000-0000-0000BB000000}"/>
    <cellStyle name="normální 2 46" xfId="152" xr:uid="{00000000-0005-0000-0000-0000BC000000}"/>
    <cellStyle name="normální 2 5" xfId="42" xr:uid="{00000000-0005-0000-0000-0000BD000000}"/>
    <cellStyle name="normální 2 5 2" xfId="93" xr:uid="{00000000-0005-0000-0000-0000BE000000}"/>
    <cellStyle name="normální 2 5 2 2" xfId="242" xr:uid="{00000000-0005-0000-0000-0000BF000000}"/>
    <cellStyle name="normální 2 5 3" xfId="194" xr:uid="{00000000-0005-0000-0000-0000C0000000}"/>
    <cellStyle name="normální 2 6" xfId="43" xr:uid="{00000000-0005-0000-0000-0000C1000000}"/>
    <cellStyle name="normální 2 6 2" xfId="94" xr:uid="{00000000-0005-0000-0000-0000C2000000}"/>
    <cellStyle name="normální 2 6 2 2" xfId="243" xr:uid="{00000000-0005-0000-0000-0000C3000000}"/>
    <cellStyle name="normální 2 6 3" xfId="195" xr:uid="{00000000-0005-0000-0000-0000C4000000}"/>
    <cellStyle name="normální 2 7" xfId="44" xr:uid="{00000000-0005-0000-0000-0000C5000000}"/>
    <cellStyle name="normální 2 7 2" xfId="95" xr:uid="{00000000-0005-0000-0000-0000C6000000}"/>
    <cellStyle name="normální 2 7 2 2" xfId="244" xr:uid="{00000000-0005-0000-0000-0000C7000000}"/>
    <cellStyle name="normální 2 7 3" xfId="196" xr:uid="{00000000-0005-0000-0000-0000C8000000}"/>
    <cellStyle name="normální 2 8" xfId="45" xr:uid="{00000000-0005-0000-0000-0000C9000000}"/>
    <cellStyle name="normální 2 8 2" xfId="96" xr:uid="{00000000-0005-0000-0000-0000CA000000}"/>
    <cellStyle name="normální 2 8 2 2" xfId="245" xr:uid="{00000000-0005-0000-0000-0000CB000000}"/>
    <cellStyle name="normální 2 8 3" xfId="197" xr:uid="{00000000-0005-0000-0000-0000CC000000}"/>
    <cellStyle name="normální 2 9" xfId="46" xr:uid="{00000000-0005-0000-0000-0000CD000000}"/>
    <cellStyle name="normální 2 9 2" xfId="97" xr:uid="{00000000-0005-0000-0000-0000CE000000}"/>
    <cellStyle name="normální 2 9 2 2" xfId="246" xr:uid="{00000000-0005-0000-0000-0000CF000000}"/>
    <cellStyle name="normální 2 9 3" xfId="198" xr:uid="{00000000-0005-0000-0000-0000D0000000}"/>
    <cellStyle name="normální 3" xfId="47" xr:uid="{00000000-0005-0000-0000-0000D1000000}"/>
    <cellStyle name="normální 3 2" xfId="48" xr:uid="{00000000-0005-0000-0000-0000D2000000}"/>
    <cellStyle name="normální 3 2 2" xfId="200" xr:uid="{00000000-0005-0000-0000-0000D3000000}"/>
    <cellStyle name="normální 3 3" xfId="49" xr:uid="{00000000-0005-0000-0000-0000D4000000}"/>
    <cellStyle name="normální 3 3 2" xfId="201" xr:uid="{00000000-0005-0000-0000-0000D5000000}"/>
    <cellStyle name="normální 3 4" xfId="50" xr:uid="{00000000-0005-0000-0000-0000D6000000}"/>
    <cellStyle name="normální 3 4 2" xfId="202" xr:uid="{00000000-0005-0000-0000-0000D7000000}"/>
    <cellStyle name="normální 3 5" xfId="199" xr:uid="{00000000-0005-0000-0000-0000D8000000}"/>
    <cellStyle name="normální 4" xfId="60" xr:uid="{00000000-0005-0000-0000-0000D9000000}"/>
    <cellStyle name="normální 4 2" xfId="210" xr:uid="{00000000-0005-0000-0000-0000DA000000}"/>
    <cellStyle name="normální 48" xfId="51" xr:uid="{00000000-0005-0000-0000-0000DB000000}"/>
    <cellStyle name="normální 48 2" xfId="98" xr:uid="{00000000-0005-0000-0000-0000DC000000}"/>
    <cellStyle name="normální 48 2 2" xfId="247" xr:uid="{00000000-0005-0000-0000-0000DD000000}"/>
    <cellStyle name="normální 48 3" xfId="203" xr:uid="{00000000-0005-0000-0000-0000DE000000}"/>
    <cellStyle name="normální 5" xfId="99" xr:uid="{00000000-0005-0000-0000-0000DF000000}"/>
    <cellStyle name="Normální 6" xfId="54" xr:uid="{00000000-0005-0000-0000-0000E0000000}"/>
    <cellStyle name="Normální 6 2" xfId="204" xr:uid="{00000000-0005-0000-0000-0000E1000000}"/>
    <cellStyle name="Normální 7" xfId="101" xr:uid="{00000000-0005-0000-0000-0000E2000000}"/>
    <cellStyle name="Normální 8" xfId="145" xr:uid="{00000000-0005-0000-0000-0000E3000000}"/>
    <cellStyle name="Normální 9" xfId="146" xr:uid="{00000000-0005-0000-0000-0000E4000000}"/>
    <cellStyle name="Poznámka 2" xfId="131" xr:uid="{00000000-0005-0000-0000-0000E5000000}"/>
    <cellStyle name="procent 2" xfId="57" xr:uid="{00000000-0005-0000-0000-0000E6000000}"/>
    <cellStyle name="procent 2 2" xfId="207" xr:uid="{00000000-0005-0000-0000-0000E7000000}"/>
    <cellStyle name="Procenta 2" xfId="153" xr:uid="{00000000-0005-0000-0000-0000E8000000}"/>
    <cellStyle name="Procenta 3" xfId="154" xr:uid="{00000000-0005-0000-0000-0000E9000000}"/>
    <cellStyle name="Propojená buňka 2" xfId="132" xr:uid="{00000000-0005-0000-0000-0000EA000000}"/>
    <cellStyle name="Správně 2" xfId="133" xr:uid="{00000000-0005-0000-0000-0000EB000000}"/>
    <cellStyle name="Styl 1" xfId="52" xr:uid="{00000000-0005-0000-0000-0000EC000000}"/>
    <cellStyle name="Styl 1 2" xfId="53" xr:uid="{00000000-0005-0000-0000-0000ED000000}"/>
    <cellStyle name="Style 1" xfId="100" xr:uid="{00000000-0005-0000-0000-0000EE000000}"/>
    <cellStyle name="Text upozornění 2" xfId="134" xr:uid="{00000000-0005-0000-0000-0000EF000000}"/>
    <cellStyle name="Vstup 2" xfId="135" xr:uid="{00000000-0005-0000-0000-0000F0000000}"/>
    <cellStyle name="Výpočet 2" xfId="136" xr:uid="{00000000-0005-0000-0000-0000F1000000}"/>
    <cellStyle name="Výstup 2" xfId="137" xr:uid="{00000000-0005-0000-0000-0000F2000000}"/>
    <cellStyle name="Vysvětlující text 2" xfId="138" xr:uid="{00000000-0005-0000-0000-0000F3000000}"/>
    <cellStyle name="Zvýraznění 1 2" xfId="139" xr:uid="{00000000-0005-0000-0000-0000F4000000}"/>
    <cellStyle name="Zvýraznění 2 2" xfId="140" xr:uid="{00000000-0005-0000-0000-0000F5000000}"/>
    <cellStyle name="Zvýraznění 3 2" xfId="141" xr:uid="{00000000-0005-0000-0000-0000F6000000}"/>
    <cellStyle name="Zvýraznění 4 2" xfId="142" xr:uid="{00000000-0005-0000-0000-0000F7000000}"/>
    <cellStyle name="Zvýraznění 5 2" xfId="143" xr:uid="{00000000-0005-0000-0000-0000F8000000}"/>
    <cellStyle name="Zvýraznění 6 2" xfId="144" xr:uid="{00000000-0005-0000-0000-0000F9000000}"/>
  </cellStyles>
  <dxfs count="0"/>
  <tableStyles count="0" defaultTableStyle="TableStyleMedium9" defaultPivotStyle="PivotStyleLight16"/>
  <colors>
    <mruColors>
      <color rgb="FFFFFFCC"/>
      <color rgb="FFFF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s\ZPMV\!Smlouvy%20(DAP)\Servisn&#237;%20smlouva\Dodatek%2046%20Servis\Dodatek%2046_P&#345;&#237;lohy_1_2_3%20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"/>
      <sheetName val="SW"/>
      <sheetName val="HWcelk"/>
      <sheetName val="SWcelk"/>
      <sheetName val="celkem H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zoomScaleNormal="100" zoomScaleSheetLayoutView="100" workbookViewId="0"/>
  </sheetViews>
  <sheetFormatPr defaultColWidth="9.15234375" defaultRowHeight="12.45"/>
  <cols>
    <col min="1" max="1" width="9.07421875" style="14" customWidth="1"/>
    <col min="2" max="2" width="31.15234375" style="14" bestFit="1" customWidth="1"/>
    <col min="3" max="3" width="15" style="14" customWidth="1"/>
    <col min="4" max="4" width="13.23046875" style="14" bestFit="1" customWidth="1"/>
    <col min="5" max="5" width="15.69140625" style="14" bestFit="1" customWidth="1"/>
    <col min="6" max="6" width="12.69140625" style="15" customWidth="1"/>
    <col min="7" max="8" width="14.69140625" style="14" customWidth="1"/>
    <col min="9" max="9" width="9.3828125" style="15" customWidth="1"/>
    <col min="10" max="10" width="7.23046875" style="14" customWidth="1"/>
    <col min="11" max="16384" width="9.15234375" style="14"/>
  </cols>
  <sheetData>
    <row r="1" spans="1:10" s="18" customFormat="1" ht="14.15">
      <c r="A1" s="177" t="s">
        <v>81</v>
      </c>
      <c r="B1" s="178"/>
      <c r="C1" s="178"/>
      <c r="F1" s="179"/>
      <c r="I1" s="179"/>
    </row>
    <row r="3" spans="1:10" ht="41.15">
      <c r="A3" s="10" t="s">
        <v>22</v>
      </c>
      <c r="B3" s="11" t="s">
        <v>0</v>
      </c>
      <c r="C3" s="11" t="s">
        <v>23</v>
      </c>
      <c r="D3" s="10" t="s">
        <v>24</v>
      </c>
      <c r="E3" s="10" t="s">
        <v>25</v>
      </c>
      <c r="F3" s="10" t="s">
        <v>26</v>
      </c>
      <c r="G3" s="10" t="s">
        <v>27</v>
      </c>
      <c r="H3" s="10" t="s">
        <v>28</v>
      </c>
      <c r="I3" s="10" t="s">
        <v>29</v>
      </c>
    </row>
    <row r="4" spans="1:10" s="18" customFormat="1">
      <c r="A4" s="16">
        <v>1</v>
      </c>
      <c r="B4" s="12" t="s">
        <v>126</v>
      </c>
      <c r="C4" s="12" t="s">
        <v>133</v>
      </c>
      <c r="D4" s="12" t="s">
        <v>128</v>
      </c>
      <c r="E4" s="17" t="s">
        <v>127</v>
      </c>
      <c r="F4" s="31">
        <v>43889</v>
      </c>
      <c r="G4" s="39"/>
      <c r="H4" s="39"/>
      <c r="I4" s="16" t="s">
        <v>78</v>
      </c>
    </row>
    <row r="5" spans="1:10" s="18" customFormat="1">
      <c r="A5" s="16">
        <v>2</v>
      </c>
      <c r="B5" s="12" t="s">
        <v>117</v>
      </c>
      <c r="C5" s="12" t="s">
        <v>118</v>
      </c>
      <c r="D5" s="12" t="s">
        <v>30</v>
      </c>
      <c r="E5" s="17" t="s">
        <v>107</v>
      </c>
      <c r="F5" s="31">
        <v>44984</v>
      </c>
      <c r="G5" s="39"/>
      <c r="H5" s="39"/>
      <c r="I5" s="16" t="s">
        <v>78</v>
      </c>
    </row>
    <row r="6" spans="1:10" s="18" customFormat="1">
      <c r="A6" s="16">
        <v>3</v>
      </c>
      <c r="B6" s="12" t="s">
        <v>108</v>
      </c>
      <c r="C6" s="12" t="s">
        <v>111</v>
      </c>
      <c r="D6" s="12" t="s">
        <v>30</v>
      </c>
      <c r="E6" s="17" t="s">
        <v>109</v>
      </c>
      <c r="F6" s="31">
        <v>45230</v>
      </c>
      <c r="G6" s="39"/>
      <c r="H6" s="39"/>
      <c r="I6" s="16" t="s">
        <v>78</v>
      </c>
    </row>
    <row r="7" spans="1:10" s="18" customFormat="1">
      <c r="A7" s="16">
        <v>4</v>
      </c>
      <c r="B7" s="12" t="s">
        <v>108</v>
      </c>
      <c r="C7" s="12" t="s">
        <v>112</v>
      </c>
      <c r="D7" s="12" t="s">
        <v>30</v>
      </c>
      <c r="E7" s="17" t="s">
        <v>110</v>
      </c>
      <c r="F7" s="31">
        <v>45230</v>
      </c>
      <c r="G7" s="39"/>
      <c r="H7" s="39"/>
      <c r="I7" s="16" t="s">
        <v>78</v>
      </c>
    </row>
    <row r="8" spans="1:10">
      <c r="A8" s="16">
        <v>5</v>
      </c>
      <c r="B8" s="17" t="s">
        <v>170</v>
      </c>
      <c r="C8" s="17" t="s">
        <v>171</v>
      </c>
      <c r="D8" s="17" t="s">
        <v>32</v>
      </c>
      <c r="E8" s="17" t="s">
        <v>172</v>
      </c>
      <c r="F8" s="31">
        <v>44549</v>
      </c>
      <c r="G8" s="39"/>
      <c r="H8" s="39"/>
      <c r="I8" s="16" t="s">
        <v>77</v>
      </c>
      <c r="J8" s="19"/>
    </row>
    <row r="9" spans="1:10">
      <c r="A9" s="16">
        <v>6</v>
      </c>
      <c r="B9" s="17" t="s">
        <v>170</v>
      </c>
      <c r="C9" s="17" t="s">
        <v>173</v>
      </c>
      <c r="D9" s="17" t="s">
        <v>32</v>
      </c>
      <c r="E9" s="17" t="s">
        <v>174</v>
      </c>
      <c r="F9" s="31">
        <v>44549</v>
      </c>
      <c r="G9" s="39"/>
      <c r="H9" s="39"/>
      <c r="I9" s="16" t="s">
        <v>77</v>
      </c>
      <c r="J9" s="19"/>
    </row>
    <row r="10" spans="1:10" s="18" customFormat="1">
      <c r="A10" s="16">
        <v>7</v>
      </c>
      <c r="B10" s="12" t="s">
        <v>113</v>
      </c>
      <c r="C10" s="12" t="s">
        <v>114</v>
      </c>
      <c r="D10" s="12" t="s">
        <v>32</v>
      </c>
      <c r="E10" s="17" t="s">
        <v>175</v>
      </c>
      <c r="F10" s="31">
        <v>45867</v>
      </c>
      <c r="G10" s="39"/>
      <c r="H10" s="39"/>
      <c r="I10" s="16" t="s">
        <v>77</v>
      </c>
    </row>
    <row r="11" spans="1:10" s="18" customFormat="1">
      <c r="A11" s="16">
        <v>8</v>
      </c>
      <c r="B11" s="12" t="s">
        <v>96</v>
      </c>
      <c r="C11" s="12" t="s">
        <v>98</v>
      </c>
      <c r="D11" s="12" t="s">
        <v>32</v>
      </c>
      <c r="E11" s="17" t="s">
        <v>102</v>
      </c>
      <c r="F11" s="31">
        <v>45867</v>
      </c>
      <c r="G11" s="39"/>
      <c r="H11" s="39"/>
      <c r="I11" s="16" t="s">
        <v>77</v>
      </c>
    </row>
    <row r="12" spans="1:10" s="18" customFormat="1">
      <c r="A12" s="16">
        <v>9</v>
      </c>
      <c r="B12" s="12" t="s">
        <v>96</v>
      </c>
      <c r="C12" s="12" t="s">
        <v>99</v>
      </c>
      <c r="D12" s="12" t="s">
        <v>32</v>
      </c>
      <c r="E12" s="17" t="s">
        <v>103</v>
      </c>
      <c r="F12" s="31">
        <v>45867</v>
      </c>
      <c r="G12" s="39"/>
      <c r="H12" s="39"/>
      <c r="I12" s="16" t="s">
        <v>77</v>
      </c>
    </row>
    <row r="13" spans="1:10" s="18" customFormat="1">
      <c r="A13" s="16">
        <v>10</v>
      </c>
      <c r="B13" s="12" t="s">
        <v>96</v>
      </c>
      <c r="C13" s="12" t="s">
        <v>100</v>
      </c>
      <c r="D13" s="12" t="s">
        <v>32</v>
      </c>
      <c r="E13" s="17" t="s">
        <v>104</v>
      </c>
      <c r="F13" s="31">
        <v>45867</v>
      </c>
      <c r="G13" s="39"/>
      <c r="H13" s="39"/>
      <c r="I13" s="16" t="s">
        <v>77</v>
      </c>
    </row>
    <row r="14" spans="1:10" s="18" customFormat="1">
      <c r="A14" s="16">
        <v>11</v>
      </c>
      <c r="B14" s="12" t="s">
        <v>96</v>
      </c>
      <c r="C14" s="12" t="s">
        <v>101</v>
      </c>
      <c r="D14" s="12" t="s">
        <v>32</v>
      </c>
      <c r="E14" s="17" t="s">
        <v>105</v>
      </c>
      <c r="F14" s="31">
        <v>45867</v>
      </c>
      <c r="G14" s="39"/>
      <c r="H14" s="39"/>
      <c r="I14" s="16" t="s">
        <v>77</v>
      </c>
    </row>
    <row r="15" spans="1:10" s="18" customFormat="1">
      <c r="A15" s="16">
        <v>12</v>
      </c>
      <c r="B15" s="12" t="s">
        <v>176</v>
      </c>
      <c r="C15" s="17" t="s">
        <v>177</v>
      </c>
      <c r="D15" s="13" t="s">
        <v>32</v>
      </c>
      <c r="E15" s="20" t="s">
        <v>178</v>
      </c>
      <c r="F15" s="31">
        <v>46113</v>
      </c>
      <c r="G15" s="39"/>
      <c r="H15" s="39"/>
      <c r="I15" s="16" t="s">
        <v>77</v>
      </c>
    </row>
    <row r="16" spans="1:10" s="18" customFormat="1">
      <c r="A16" s="16">
        <v>13</v>
      </c>
      <c r="B16" s="12" t="s">
        <v>176</v>
      </c>
      <c r="C16" s="17" t="s">
        <v>179</v>
      </c>
      <c r="D16" s="13" t="s">
        <v>32</v>
      </c>
      <c r="E16" s="20" t="s">
        <v>180</v>
      </c>
      <c r="F16" s="31">
        <v>46113</v>
      </c>
      <c r="G16" s="39"/>
      <c r="H16" s="39"/>
      <c r="I16" s="16" t="s">
        <v>77</v>
      </c>
    </row>
    <row r="17" spans="1:10">
      <c r="A17" s="16">
        <v>14</v>
      </c>
      <c r="B17" s="17" t="s">
        <v>181</v>
      </c>
      <c r="C17" s="17" t="s">
        <v>182</v>
      </c>
      <c r="D17" s="17" t="s">
        <v>32</v>
      </c>
      <c r="E17" s="17" t="s">
        <v>178</v>
      </c>
      <c r="F17" s="31">
        <v>46113</v>
      </c>
      <c r="G17" s="39"/>
      <c r="H17" s="39"/>
      <c r="I17" s="16" t="s">
        <v>77</v>
      </c>
      <c r="J17" s="19"/>
    </row>
    <row r="18" spans="1:10">
      <c r="A18" s="16">
        <v>15</v>
      </c>
      <c r="B18" s="17" t="s">
        <v>181</v>
      </c>
      <c r="C18" s="17" t="s">
        <v>183</v>
      </c>
      <c r="D18" s="17" t="s">
        <v>32</v>
      </c>
      <c r="E18" s="17" t="s">
        <v>180</v>
      </c>
      <c r="F18" s="31">
        <v>46113</v>
      </c>
      <c r="G18" s="39"/>
      <c r="H18" s="39"/>
      <c r="I18" s="16" t="s">
        <v>77</v>
      </c>
      <c r="J18" s="19"/>
    </row>
    <row r="19" spans="1:10">
      <c r="A19" s="16">
        <v>16</v>
      </c>
      <c r="B19" s="17" t="s">
        <v>39</v>
      </c>
      <c r="C19" s="17" t="s">
        <v>40</v>
      </c>
      <c r="D19" s="17" t="s">
        <v>32</v>
      </c>
      <c r="E19" s="17" t="s">
        <v>47</v>
      </c>
      <c r="F19" s="31">
        <v>44408</v>
      </c>
      <c r="G19" s="39"/>
      <c r="H19" s="39"/>
      <c r="I19" s="16" t="s">
        <v>78</v>
      </c>
      <c r="J19" s="19"/>
    </row>
    <row r="20" spans="1:10">
      <c r="A20" s="16">
        <v>17</v>
      </c>
      <c r="B20" s="17" t="s">
        <v>39</v>
      </c>
      <c r="C20" s="17" t="s">
        <v>41</v>
      </c>
      <c r="D20" s="17" t="s">
        <v>32</v>
      </c>
      <c r="E20" s="17" t="s">
        <v>48</v>
      </c>
      <c r="F20" s="31">
        <v>44408</v>
      </c>
      <c r="G20" s="39"/>
      <c r="H20" s="39"/>
      <c r="I20" s="16" t="s">
        <v>78</v>
      </c>
      <c r="J20" s="19"/>
    </row>
    <row r="21" spans="1:10">
      <c r="A21" s="16">
        <v>18</v>
      </c>
      <c r="B21" s="17" t="s">
        <v>38</v>
      </c>
      <c r="C21" s="17" t="s">
        <v>42</v>
      </c>
      <c r="D21" s="17" t="s">
        <v>32</v>
      </c>
      <c r="E21" s="17" t="s">
        <v>49</v>
      </c>
      <c r="F21" s="31">
        <v>44196</v>
      </c>
      <c r="G21" s="39"/>
      <c r="H21" s="39"/>
      <c r="I21" s="16" t="s">
        <v>78</v>
      </c>
      <c r="J21" s="19"/>
    </row>
    <row r="22" spans="1:10">
      <c r="A22" s="16">
        <v>19</v>
      </c>
      <c r="B22" s="17" t="s">
        <v>38</v>
      </c>
      <c r="C22" s="17" t="s">
        <v>43</v>
      </c>
      <c r="D22" s="17" t="s">
        <v>32</v>
      </c>
      <c r="E22" s="17" t="s">
        <v>50</v>
      </c>
      <c r="F22" s="31">
        <v>44196</v>
      </c>
      <c r="G22" s="39"/>
      <c r="H22" s="39"/>
      <c r="I22" s="16" t="s">
        <v>78</v>
      </c>
      <c r="J22" s="19"/>
    </row>
    <row r="23" spans="1:10">
      <c r="A23" s="16">
        <v>20</v>
      </c>
      <c r="B23" s="17" t="s">
        <v>38</v>
      </c>
      <c r="C23" s="17" t="s">
        <v>44</v>
      </c>
      <c r="D23" s="17" t="s">
        <v>32</v>
      </c>
      <c r="E23" s="17" t="s">
        <v>51</v>
      </c>
      <c r="F23" s="31">
        <v>44196</v>
      </c>
      <c r="G23" s="39"/>
      <c r="H23" s="39"/>
      <c r="I23" s="16" t="s">
        <v>78</v>
      </c>
      <c r="J23" s="19"/>
    </row>
    <row r="24" spans="1:10">
      <c r="A24" s="16">
        <v>21</v>
      </c>
      <c r="B24" s="17" t="s">
        <v>38</v>
      </c>
      <c r="C24" s="17" t="s">
        <v>45</v>
      </c>
      <c r="D24" s="17" t="s">
        <v>32</v>
      </c>
      <c r="E24" s="17" t="s">
        <v>52</v>
      </c>
      <c r="F24" s="31">
        <v>44196</v>
      </c>
      <c r="G24" s="39"/>
      <c r="H24" s="39"/>
      <c r="I24" s="16" t="s">
        <v>78</v>
      </c>
      <c r="J24" s="19"/>
    </row>
    <row r="25" spans="1:10">
      <c r="A25" s="16">
        <v>22</v>
      </c>
      <c r="B25" s="17" t="s">
        <v>108</v>
      </c>
      <c r="C25" s="17" t="s">
        <v>119</v>
      </c>
      <c r="D25" s="17" t="s">
        <v>32</v>
      </c>
      <c r="E25" s="17" t="s">
        <v>115</v>
      </c>
      <c r="F25" s="31">
        <v>45752</v>
      </c>
      <c r="G25" s="39"/>
      <c r="H25" s="39"/>
      <c r="I25" s="16" t="s">
        <v>78</v>
      </c>
      <c r="J25" s="19"/>
    </row>
    <row r="26" spans="1:10">
      <c r="A26" s="16">
        <v>23</v>
      </c>
      <c r="B26" s="17" t="s">
        <v>108</v>
      </c>
      <c r="C26" s="17" t="s">
        <v>120</v>
      </c>
      <c r="D26" s="17" t="s">
        <v>32</v>
      </c>
      <c r="E26" s="17" t="s">
        <v>116</v>
      </c>
      <c r="F26" s="31">
        <v>45752</v>
      </c>
      <c r="G26" s="39"/>
      <c r="H26" s="39"/>
      <c r="I26" s="16" t="s">
        <v>78</v>
      </c>
      <c r="J26" s="19"/>
    </row>
    <row r="27" spans="1:10">
      <c r="A27" s="16">
        <v>24</v>
      </c>
      <c r="B27" s="17" t="s">
        <v>125</v>
      </c>
      <c r="C27" s="17" t="s">
        <v>121</v>
      </c>
      <c r="D27" s="17" t="s">
        <v>32</v>
      </c>
      <c r="E27" s="17" t="s">
        <v>123</v>
      </c>
      <c r="F27" s="31">
        <v>45971</v>
      </c>
      <c r="G27" s="39"/>
      <c r="H27" s="39"/>
      <c r="I27" s="16" t="s">
        <v>77</v>
      </c>
      <c r="J27" s="19"/>
    </row>
    <row r="28" spans="1:10">
      <c r="A28" s="16">
        <v>25</v>
      </c>
      <c r="B28" s="17" t="s">
        <v>125</v>
      </c>
      <c r="C28" s="17" t="s">
        <v>122</v>
      </c>
      <c r="D28" s="17" t="s">
        <v>32</v>
      </c>
      <c r="E28" s="17" t="s">
        <v>124</v>
      </c>
      <c r="F28" s="31">
        <v>45971</v>
      </c>
      <c r="G28" s="39"/>
      <c r="H28" s="39"/>
      <c r="I28" s="16" t="s">
        <v>77</v>
      </c>
      <c r="J28" s="19"/>
    </row>
    <row r="29" spans="1:10">
      <c r="A29" s="16">
        <v>26</v>
      </c>
      <c r="B29" s="17" t="s">
        <v>184</v>
      </c>
      <c r="C29" s="17" t="s">
        <v>185</v>
      </c>
      <c r="D29" s="17" t="s">
        <v>32</v>
      </c>
      <c r="E29" s="17" t="s">
        <v>186</v>
      </c>
      <c r="F29" s="31">
        <v>46118</v>
      </c>
      <c r="G29" s="39"/>
      <c r="H29" s="39"/>
      <c r="I29" s="16" t="s">
        <v>77</v>
      </c>
      <c r="J29" s="19"/>
    </row>
    <row r="30" spans="1:10">
      <c r="A30" s="16">
        <v>27</v>
      </c>
      <c r="B30" s="17" t="s">
        <v>184</v>
      </c>
      <c r="C30" s="17" t="s">
        <v>187</v>
      </c>
      <c r="D30" s="17" t="s">
        <v>32</v>
      </c>
      <c r="E30" s="17" t="s">
        <v>188</v>
      </c>
      <c r="F30" s="31">
        <v>46118</v>
      </c>
      <c r="G30" s="39"/>
      <c r="H30" s="39"/>
      <c r="I30" s="16" t="s">
        <v>77</v>
      </c>
      <c r="J30" s="19"/>
    </row>
    <row r="31" spans="1:10">
      <c r="A31" s="21"/>
      <c r="B31" s="21"/>
      <c r="C31" s="21"/>
      <c r="D31" s="21"/>
      <c r="E31" s="21"/>
      <c r="F31" s="32"/>
      <c r="G31" s="21"/>
      <c r="H31" s="21"/>
      <c r="I31" s="22"/>
    </row>
    <row r="32" spans="1:10">
      <c r="A32" s="21"/>
      <c r="B32" s="21"/>
      <c r="C32" s="21"/>
      <c r="D32" s="21"/>
      <c r="E32" s="21"/>
      <c r="F32" s="33"/>
      <c r="G32" s="21"/>
      <c r="H32" s="21"/>
      <c r="I32" s="22"/>
    </row>
    <row r="33" spans="1:10">
      <c r="A33" s="21"/>
      <c r="B33" s="21"/>
      <c r="C33" s="21"/>
      <c r="D33" s="21"/>
      <c r="E33" s="21"/>
      <c r="F33" s="32"/>
      <c r="G33" s="21"/>
      <c r="H33" s="21"/>
      <c r="I33" s="22"/>
    </row>
    <row r="34" spans="1:10">
      <c r="A34" s="21"/>
      <c r="B34" s="21"/>
      <c r="C34" s="21"/>
      <c r="D34" s="21"/>
      <c r="E34" s="21"/>
      <c r="F34" s="22"/>
      <c r="G34" s="21"/>
      <c r="H34" s="21"/>
      <c r="I34" s="22"/>
    </row>
    <row r="35" spans="1:10">
      <c r="A35" s="21"/>
      <c r="B35" s="21"/>
      <c r="C35" s="21"/>
      <c r="D35" s="21"/>
      <c r="E35" s="21"/>
      <c r="F35" s="22"/>
      <c r="G35" s="21"/>
      <c r="H35" s="21"/>
      <c r="I35" s="22"/>
    </row>
    <row r="36" spans="1:10">
      <c r="A36" s="21"/>
      <c r="B36" s="21"/>
      <c r="C36" s="21"/>
      <c r="D36" s="21"/>
      <c r="E36" s="21"/>
      <c r="F36" s="22"/>
      <c r="G36" s="21"/>
      <c r="H36" s="21"/>
      <c r="I36" s="22"/>
    </row>
    <row r="37" spans="1:10">
      <c r="A37" s="21"/>
      <c r="B37" s="21"/>
      <c r="C37" s="21"/>
      <c r="D37" s="21"/>
      <c r="E37" s="21"/>
      <c r="F37" s="32"/>
      <c r="G37" s="21"/>
      <c r="H37" s="21"/>
      <c r="I37" s="22"/>
      <c r="J37" s="24"/>
    </row>
    <row r="38" spans="1:10">
      <c r="A38" s="21"/>
      <c r="B38" s="21"/>
      <c r="C38" s="21"/>
      <c r="D38" s="21"/>
      <c r="E38" s="21"/>
      <c r="F38" s="32"/>
      <c r="G38" s="21"/>
      <c r="H38" s="23"/>
      <c r="I38" s="22"/>
      <c r="J38" s="24"/>
    </row>
    <row r="39" spans="1:10">
      <c r="A39" s="25"/>
      <c r="B39" s="25"/>
      <c r="C39" s="25"/>
      <c r="D39" s="25"/>
      <c r="E39" s="25"/>
      <c r="F39" s="34"/>
      <c r="G39" s="25"/>
      <c r="H39" s="25"/>
      <c r="I39" s="26"/>
      <c r="J39" s="24"/>
    </row>
    <row r="40" spans="1:10">
      <c r="A40" s="25"/>
      <c r="B40" s="25"/>
      <c r="C40" s="27"/>
      <c r="D40" s="27"/>
      <c r="E40" s="27"/>
      <c r="F40" s="35"/>
      <c r="G40" s="25"/>
      <c r="H40" s="28"/>
      <c r="I40" s="26"/>
      <c r="J40" s="24"/>
    </row>
    <row r="41" spans="1:10">
      <c r="A41" s="25"/>
      <c r="B41" s="25"/>
      <c r="C41" s="27"/>
      <c r="D41" s="27"/>
      <c r="E41" s="27"/>
      <c r="F41" s="35"/>
      <c r="G41" s="25"/>
      <c r="H41" s="25"/>
      <c r="I41" s="26"/>
      <c r="J41" s="24"/>
    </row>
    <row r="42" spans="1:10">
      <c r="A42" s="29"/>
      <c r="B42" s="30"/>
      <c r="C42" s="29"/>
      <c r="D42" s="29"/>
      <c r="E42" s="29"/>
      <c r="F42" s="36"/>
      <c r="G42" s="25"/>
      <c r="H42" s="28"/>
      <c r="I42" s="26"/>
      <c r="J42" s="24"/>
    </row>
    <row r="43" spans="1:10">
      <c r="A43" s="29"/>
      <c r="B43" s="30"/>
      <c r="C43" s="29"/>
      <c r="D43" s="29"/>
      <c r="E43" s="29"/>
      <c r="F43" s="36"/>
      <c r="G43" s="25"/>
      <c r="H43" s="25"/>
      <c r="I43" s="26"/>
      <c r="J43" s="24"/>
    </row>
    <row r="44" spans="1:10">
      <c r="A44" s="25"/>
      <c r="B44" s="25"/>
      <c r="C44" s="25"/>
      <c r="D44" s="25"/>
      <c r="E44" s="25"/>
      <c r="F44" s="26"/>
      <c r="G44" s="25"/>
      <c r="H44" s="25"/>
      <c r="I44" s="26"/>
      <c r="J44" s="24"/>
    </row>
    <row r="45" spans="1:10">
      <c r="A45" s="25"/>
      <c r="B45" s="25"/>
      <c r="C45" s="25"/>
      <c r="D45" s="25"/>
      <c r="E45" s="25"/>
      <c r="F45" s="26"/>
      <c r="G45" s="25"/>
      <c r="H45" s="25"/>
      <c r="I45" s="26"/>
      <c r="J45" s="24"/>
    </row>
    <row r="46" spans="1:10">
      <c r="A46" s="30"/>
      <c r="B46" s="25"/>
      <c r="C46" s="25"/>
      <c r="D46" s="25"/>
      <c r="E46" s="25"/>
      <c r="F46" s="26"/>
      <c r="G46" s="25"/>
      <c r="H46" s="25"/>
      <c r="I46" s="26"/>
    </row>
    <row r="47" spans="1:10">
      <c r="A47" s="25"/>
      <c r="B47" s="25"/>
      <c r="C47" s="25"/>
      <c r="D47" s="25"/>
      <c r="E47" s="25"/>
      <c r="F47" s="35"/>
      <c r="G47" s="25"/>
      <c r="H47" s="25"/>
      <c r="I47" s="26"/>
    </row>
    <row r="48" spans="1:10">
      <c r="A48" s="21"/>
      <c r="B48" s="21"/>
      <c r="C48" s="21"/>
      <c r="D48" s="21"/>
      <c r="E48" s="21"/>
      <c r="F48" s="32"/>
      <c r="G48" s="21"/>
      <c r="H48" s="21"/>
      <c r="I48" s="22"/>
    </row>
    <row r="49" spans="1:10">
      <c r="A49" s="21"/>
      <c r="B49" s="21"/>
      <c r="C49" s="21"/>
      <c r="D49" s="21"/>
      <c r="E49" s="21"/>
      <c r="F49" s="33"/>
      <c r="G49" s="21"/>
      <c r="H49" s="21"/>
      <c r="I49" s="22"/>
    </row>
    <row r="50" spans="1:10">
      <c r="A50" s="21"/>
      <c r="B50" s="21"/>
      <c r="C50" s="21"/>
      <c r="D50" s="21"/>
      <c r="E50" s="21"/>
      <c r="F50" s="32"/>
      <c r="G50" s="21"/>
      <c r="H50" s="21"/>
      <c r="I50" s="22"/>
    </row>
    <row r="51" spans="1:10">
      <c r="A51" s="21"/>
      <c r="B51" s="21"/>
      <c r="C51" s="21"/>
      <c r="D51" s="21"/>
      <c r="E51" s="21"/>
      <c r="F51" s="22"/>
      <c r="G51" s="21"/>
      <c r="H51" s="21"/>
      <c r="I51" s="22"/>
    </row>
    <row r="52" spans="1:10">
      <c r="A52" s="21"/>
      <c r="B52" s="21"/>
      <c r="C52" s="21"/>
      <c r="D52" s="21"/>
      <c r="E52" s="21"/>
      <c r="F52" s="22"/>
      <c r="G52" s="21"/>
      <c r="H52" s="21"/>
      <c r="I52" s="22"/>
    </row>
    <row r="53" spans="1:10">
      <c r="A53" s="21"/>
      <c r="B53" s="21"/>
      <c r="C53" s="21"/>
      <c r="D53" s="21"/>
      <c r="E53" s="21"/>
      <c r="F53" s="22"/>
      <c r="G53" s="21"/>
      <c r="H53" s="21"/>
      <c r="I53" s="22"/>
    </row>
    <row r="54" spans="1:10">
      <c r="A54" s="21"/>
      <c r="B54" s="21"/>
      <c r="C54" s="21"/>
      <c r="D54" s="21"/>
      <c r="E54" s="21"/>
      <c r="F54" s="32"/>
      <c r="G54" s="21"/>
      <c r="H54" s="23"/>
      <c r="I54" s="22"/>
    </row>
    <row r="55" spans="1:10">
      <c r="A55" s="21"/>
      <c r="B55" s="21"/>
      <c r="C55" s="21"/>
      <c r="D55" s="21"/>
      <c r="E55" s="21"/>
      <c r="F55" s="32"/>
      <c r="G55" s="21"/>
      <c r="H55" s="21"/>
      <c r="I55" s="22"/>
      <c r="J55" s="24"/>
    </row>
    <row r="56" spans="1:10">
      <c r="A56" s="21"/>
      <c r="B56" s="21"/>
      <c r="C56" s="21"/>
      <c r="D56" s="21"/>
      <c r="E56" s="21"/>
      <c r="F56" s="37"/>
      <c r="G56" s="21"/>
      <c r="H56" s="23"/>
      <c r="I56" s="22"/>
      <c r="J56" s="24"/>
    </row>
    <row r="57" spans="1:10">
      <c r="A57" s="25"/>
      <c r="B57" s="25"/>
      <c r="C57" s="27"/>
      <c r="D57" s="27"/>
      <c r="E57" s="27"/>
      <c r="F57" s="35"/>
      <c r="G57" s="28"/>
      <c r="H57" s="25"/>
      <c r="I57" s="26"/>
      <c r="J57" s="24"/>
    </row>
    <row r="58" spans="1:10">
      <c r="A58" s="25"/>
      <c r="B58" s="25"/>
      <c r="C58" s="27"/>
      <c r="D58" s="27"/>
      <c r="E58" s="27"/>
      <c r="F58" s="35"/>
      <c r="G58" s="28"/>
      <c r="H58" s="28"/>
      <c r="I58" s="26"/>
      <c r="J58" s="24"/>
    </row>
    <row r="59" spans="1:10">
      <c r="A59" s="29"/>
      <c r="B59" s="30"/>
      <c r="C59" s="29"/>
      <c r="D59" s="29"/>
      <c r="E59" s="29"/>
      <c r="F59" s="36"/>
      <c r="G59" s="25"/>
      <c r="H59" s="25"/>
      <c r="I59" s="26"/>
      <c r="J59" s="24"/>
    </row>
    <row r="60" spans="1:10">
      <c r="A60" s="29"/>
      <c r="B60" s="30"/>
      <c r="C60" s="29"/>
      <c r="D60" s="29"/>
      <c r="E60" s="29"/>
      <c r="F60" s="36"/>
      <c r="G60" s="25"/>
      <c r="H60" s="25"/>
      <c r="I60" s="26"/>
      <c r="J60" s="24"/>
    </row>
    <row r="61" spans="1:10">
      <c r="A61" s="25"/>
      <c r="B61" s="25"/>
      <c r="C61" s="25"/>
      <c r="D61" s="25"/>
      <c r="E61" s="25"/>
      <c r="F61" s="26"/>
      <c r="G61" s="25"/>
      <c r="H61" s="25"/>
      <c r="I61" s="26"/>
      <c r="J61" s="24"/>
    </row>
    <row r="62" spans="1:10">
      <c r="A62" s="25"/>
      <c r="B62" s="25"/>
      <c r="C62" s="25"/>
      <c r="D62" s="25"/>
      <c r="E62" s="25"/>
      <c r="F62" s="26"/>
      <c r="G62" s="25"/>
      <c r="H62" s="25"/>
      <c r="I62" s="26"/>
      <c r="J62" s="24"/>
    </row>
    <row r="63" spans="1:10">
      <c r="A63" s="25"/>
      <c r="B63" s="25"/>
      <c r="C63" s="25"/>
      <c r="D63" s="25"/>
      <c r="E63" s="25"/>
      <c r="F63" s="26"/>
      <c r="G63" s="25"/>
      <c r="H63" s="25"/>
      <c r="I63" s="26"/>
    </row>
    <row r="64" spans="1:10">
      <c r="A64" s="25"/>
      <c r="B64" s="25"/>
      <c r="C64" s="25"/>
      <c r="D64" s="25"/>
      <c r="E64" s="25"/>
      <c r="F64" s="26"/>
      <c r="G64" s="25"/>
      <c r="H64" s="25"/>
      <c r="I64" s="26"/>
    </row>
    <row r="65" spans="1:9">
      <c r="A65" s="21"/>
      <c r="B65" s="21"/>
      <c r="C65" s="21"/>
      <c r="D65" s="21"/>
      <c r="E65" s="21"/>
      <c r="F65" s="38"/>
      <c r="G65" s="21"/>
      <c r="H65" s="21"/>
      <c r="I65" s="22"/>
    </row>
    <row r="66" spans="1:9">
      <c r="A66" s="21"/>
      <c r="B66" s="21"/>
      <c r="C66" s="21"/>
      <c r="D66" s="21"/>
      <c r="E66" s="21"/>
      <c r="F66" s="38"/>
      <c r="G66" s="21"/>
      <c r="H66" s="21"/>
      <c r="I66" s="22"/>
    </row>
    <row r="67" spans="1:9">
      <c r="A67" s="21"/>
      <c r="B67" s="21"/>
      <c r="C67" s="21"/>
      <c r="D67" s="21"/>
      <c r="E67" s="21"/>
      <c r="F67" s="22"/>
      <c r="G67" s="21"/>
      <c r="H67" s="21"/>
      <c r="I67" s="22"/>
    </row>
    <row r="68" spans="1:9">
      <c r="A68" s="21"/>
      <c r="B68" s="21"/>
      <c r="C68" s="21"/>
      <c r="D68" s="21"/>
      <c r="E68" s="21"/>
      <c r="F68" s="22"/>
      <c r="G68" s="21"/>
      <c r="H68" s="21"/>
      <c r="I68" s="22"/>
    </row>
    <row r="69" spans="1:9">
      <c r="A69" s="21"/>
      <c r="B69" s="21"/>
      <c r="C69" s="21"/>
      <c r="D69" s="21"/>
      <c r="E69" s="21"/>
      <c r="F69" s="22"/>
      <c r="G69" s="21"/>
      <c r="H69" s="21"/>
      <c r="I69" s="22"/>
    </row>
  </sheetData>
  <autoFilter ref="A3:J24" xr:uid="{00000000-0009-0000-0000-000000000000}"/>
  <pageMargins left="0.78740157480314965" right="0.78740157480314965" top="1.0236220472440944" bottom="0.9055118110236221" header="0.51181102362204722" footer="0.51181102362204722"/>
  <pageSetup paperSize="9" fitToHeight="0" orientation="landscape" useFirstPageNumber="1" r:id="rId1"/>
  <headerFooter alignWithMargins="0">
    <oddHeader>&amp;RPříloha č. I ZD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6"/>
  <sheetViews>
    <sheetView tabSelected="1" zoomScaleNormal="100" workbookViewId="0"/>
  </sheetViews>
  <sheetFormatPr defaultColWidth="9.15234375" defaultRowHeight="12.9"/>
  <cols>
    <col min="1" max="1" width="6.61328125" style="187" customWidth="1"/>
    <col min="2" max="2" width="16.3828125" style="187" customWidth="1"/>
    <col min="3" max="3" width="37.23046875" style="212" customWidth="1"/>
    <col min="4" max="4" width="18.69140625" style="43" customWidth="1"/>
    <col min="5" max="5" width="10.69140625" style="187" customWidth="1"/>
    <col min="6" max="6" width="15.921875" style="187" customWidth="1"/>
    <col min="7" max="7" width="12" style="202" customWidth="1"/>
    <col min="8" max="9" width="14.69140625" style="187" customWidth="1"/>
    <col min="10" max="10" width="8.3828125" style="202" customWidth="1"/>
    <col min="11" max="11" width="10.84375" style="44" customWidth="1"/>
    <col min="12" max="12" width="16" style="187" hidden="1" customWidth="1"/>
    <col min="13" max="13" width="9.84375" style="187" customWidth="1"/>
    <col min="14" max="14" width="11.23046875" style="187" customWidth="1"/>
    <col min="15" max="15" width="4.15234375" style="187" customWidth="1"/>
    <col min="16" max="16" width="13.15234375" style="187" customWidth="1"/>
    <col min="17" max="17" width="9.15234375" style="187"/>
    <col min="18" max="18" width="9.3828125" style="187" customWidth="1"/>
    <col min="19" max="16384" width="9.15234375" style="187"/>
  </cols>
  <sheetData>
    <row r="1" spans="1:12" s="204" customFormat="1" ht="14.15">
      <c r="A1" s="203" t="s">
        <v>82</v>
      </c>
      <c r="C1" s="208"/>
      <c r="D1" s="205"/>
      <c r="G1" s="206"/>
      <c r="J1" s="206"/>
      <c r="K1" s="207"/>
    </row>
    <row r="3" spans="1:12" s="180" customFormat="1" ht="47.7" customHeight="1">
      <c r="A3" s="10" t="s">
        <v>22</v>
      </c>
      <c r="B3" s="10" t="s">
        <v>0</v>
      </c>
      <c r="C3" s="209" t="s">
        <v>34</v>
      </c>
      <c r="D3" s="10" t="s">
        <v>23</v>
      </c>
      <c r="E3" s="10" t="s">
        <v>24</v>
      </c>
      <c r="F3" s="10" t="s">
        <v>25</v>
      </c>
      <c r="G3" s="10" t="s">
        <v>35</v>
      </c>
      <c r="H3" s="10" t="s">
        <v>27</v>
      </c>
      <c r="I3" s="10" t="s">
        <v>28</v>
      </c>
      <c r="J3" s="10" t="s">
        <v>29</v>
      </c>
      <c r="K3" s="45"/>
    </row>
    <row r="4" spans="1:12" s="185" customFormat="1" ht="38.6">
      <c r="A4" s="181">
        <v>1</v>
      </c>
      <c r="B4" s="42" t="s">
        <v>1</v>
      </c>
      <c r="C4" s="210" t="s">
        <v>204</v>
      </c>
      <c r="D4" s="40"/>
      <c r="E4" s="1" t="s">
        <v>32</v>
      </c>
      <c r="F4" s="1" t="s">
        <v>33</v>
      </c>
      <c r="G4" s="182" t="s">
        <v>31</v>
      </c>
      <c r="H4" s="183"/>
      <c r="I4" s="183"/>
      <c r="J4" s="184" t="s">
        <v>76</v>
      </c>
      <c r="L4" s="186"/>
    </row>
    <row r="5" spans="1:12" ht="38.6">
      <c r="A5" s="184">
        <v>2</v>
      </c>
      <c r="B5" s="42" t="s">
        <v>1</v>
      </c>
      <c r="C5" s="210" t="s">
        <v>205</v>
      </c>
      <c r="D5" s="41" t="s">
        <v>201</v>
      </c>
      <c r="E5" s="1" t="s">
        <v>32</v>
      </c>
      <c r="F5" s="1" t="s">
        <v>33</v>
      </c>
      <c r="G5" s="182" t="s">
        <v>31</v>
      </c>
      <c r="H5" s="183"/>
      <c r="I5" s="183"/>
      <c r="J5" s="184" t="s">
        <v>76</v>
      </c>
      <c r="K5" s="187"/>
      <c r="L5" s="186"/>
    </row>
    <row r="6" spans="1:12">
      <c r="A6" s="184">
        <v>3</v>
      </c>
      <c r="B6" s="188" t="s">
        <v>176</v>
      </c>
      <c r="C6" s="211" t="s">
        <v>189</v>
      </c>
      <c r="D6" s="189" t="s">
        <v>190</v>
      </c>
      <c r="E6" s="188" t="s">
        <v>32</v>
      </c>
      <c r="F6" s="190" t="s">
        <v>191</v>
      </c>
      <c r="G6" s="191">
        <v>46113</v>
      </c>
      <c r="H6" s="192"/>
      <c r="I6" s="183"/>
      <c r="J6" s="184" t="s">
        <v>76</v>
      </c>
      <c r="K6" s="187"/>
      <c r="L6" s="186"/>
    </row>
    <row r="7" spans="1:12">
      <c r="A7" s="184">
        <v>4</v>
      </c>
      <c r="B7" s="188"/>
      <c r="C7" s="211" t="s">
        <v>192</v>
      </c>
      <c r="D7" s="189" t="s">
        <v>193</v>
      </c>
      <c r="E7" s="188" t="s">
        <v>32</v>
      </c>
      <c r="F7" s="190" t="s">
        <v>191</v>
      </c>
      <c r="G7" s="191">
        <v>46113</v>
      </c>
      <c r="H7" s="192"/>
      <c r="I7" s="183"/>
      <c r="J7" s="184" t="s">
        <v>76</v>
      </c>
      <c r="K7" s="187"/>
      <c r="L7" s="186"/>
    </row>
    <row r="8" spans="1:12">
      <c r="A8" s="184">
        <v>5</v>
      </c>
      <c r="B8" s="188"/>
      <c r="C8" s="211" t="s">
        <v>189</v>
      </c>
      <c r="D8" s="189" t="s">
        <v>194</v>
      </c>
      <c r="E8" s="193" t="s">
        <v>32</v>
      </c>
      <c r="F8" s="194" t="s">
        <v>191</v>
      </c>
      <c r="G8" s="191">
        <v>46113</v>
      </c>
      <c r="H8" s="192"/>
      <c r="I8" s="183"/>
      <c r="J8" s="184" t="s">
        <v>76</v>
      </c>
      <c r="K8" s="187"/>
      <c r="L8" s="186"/>
    </row>
    <row r="9" spans="1:12">
      <c r="A9" s="181">
        <v>6</v>
      </c>
      <c r="B9" s="188"/>
      <c r="C9" s="211" t="s">
        <v>195</v>
      </c>
      <c r="D9" s="189" t="s">
        <v>196</v>
      </c>
      <c r="E9" s="193" t="s">
        <v>32</v>
      </c>
      <c r="F9" s="194" t="s">
        <v>191</v>
      </c>
      <c r="G9" s="191">
        <v>46113</v>
      </c>
      <c r="H9" s="192"/>
      <c r="I9" s="183"/>
      <c r="J9" s="184" t="s">
        <v>76</v>
      </c>
      <c r="K9" s="187"/>
      <c r="L9" s="186"/>
    </row>
    <row r="10" spans="1:12">
      <c r="A10" s="181">
        <v>7</v>
      </c>
      <c r="B10" s="195"/>
      <c r="C10" s="211" t="s">
        <v>197</v>
      </c>
      <c r="D10" s="189" t="s">
        <v>198</v>
      </c>
      <c r="E10" s="196" t="s">
        <v>32</v>
      </c>
      <c r="F10" s="42" t="s">
        <v>191</v>
      </c>
      <c r="G10" s="191">
        <v>46113</v>
      </c>
      <c r="H10" s="183"/>
      <c r="I10" s="183"/>
      <c r="J10" s="184" t="s">
        <v>76</v>
      </c>
      <c r="K10" s="187"/>
      <c r="L10" s="186"/>
    </row>
    <row r="11" spans="1:12">
      <c r="A11" s="184">
        <v>8</v>
      </c>
      <c r="B11" s="1"/>
      <c r="C11" s="211" t="s">
        <v>199</v>
      </c>
      <c r="D11" s="189" t="s">
        <v>200</v>
      </c>
      <c r="E11" s="1" t="s">
        <v>32</v>
      </c>
      <c r="F11" s="1" t="s">
        <v>191</v>
      </c>
      <c r="G11" s="191">
        <v>46113</v>
      </c>
      <c r="H11" s="192"/>
      <c r="I11" s="183"/>
      <c r="J11" s="184" t="s">
        <v>76</v>
      </c>
      <c r="K11" s="187"/>
      <c r="L11" s="186"/>
    </row>
    <row r="12" spans="1:12">
      <c r="A12" s="184">
        <v>9</v>
      </c>
      <c r="B12" s="1" t="s">
        <v>38</v>
      </c>
      <c r="C12" s="211" t="s">
        <v>2</v>
      </c>
      <c r="D12" s="189" t="s">
        <v>42</v>
      </c>
      <c r="E12" s="1" t="s">
        <v>32</v>
      </c>
      <c r="F12" s="1" t="s">
        <v>49</v>
      </c>
      <c r="G12" s="191" t="s">
        <v>46</v>
      </c>
      <c r="H12" s="192"/>
      <c r="I12" s="192"/>
      <c r="J12" s="184" t="s">
        <v>76</v>
      </c>
      <c r="K12" s="187"/>
      <c r="L12" s="186"/>
    </row>
    <row r="13" spans="1:12">
      <c r="A13" s="184">
        <v>10</v>
      </c>
      <c r="B13" s="1" t="s">
        <v>38</v>
      </c>
      <c r="C13" s="211" t="s">
        <v>2</v>
      </c>
      <c r="D13" s="189" t="s">
        <v>43</v>
      </c>
      <c r="E13" s="1" t="s">
        <v>32</v>
      </c>
      <c r="F13" s="1" t="s">
        <v>50</v>
      </c>
      <c r="G13" s="191" t="s">
        <v>46</v>
      </c>
      <c r="H13" s="192"/>
      <c r="I13" s="192"/>
      <c r="J13" s="184" t="s">
        <v>76</v>
      </c>
      <c r="K13" s="187"/>
      <c r="L13" s="186"/>
    </row>
    <row r="14" spans="1:12">
      <c r="A14" s="184">
        <v>11</v>
      </c>
      <c r="B14" s="1" t="s">
        <v>38</v>
      </c>
      <c r="C14" s="211" t="s">
        <v>2</v>
      </c>
      <c r="D14" s="189" t="s">
        <v>44</v>
      </c>
      <c r="E14" s="1" t="s">
        <v>32</v>
      </c>
      <c r="F14" s="1" t="s">
        <v>51</v>
      </c>
      <c r="G14" s="191" t="s">
        <v>46</v>
      </c>
      <c r="H14" s="192"/>
      <c r="I14" s="192"/>
      <c r="J14" s="184" t="s">
        <v>76</v>
      </c>
      <c r="K14" s="187"/>
      <c r="L14" s="186"/>
    </row>
    <row r="15" spans="1:12">
      <c r="A15" s="181">
        <v>12</v>
      </c>
      <c r="B15" s="1" t="s">
        <v>38</v>
      </c>
      <c r="C15" s="211" t="s">
        <v>2</v>
      </c>
      <c r="D15" s="189" t="s">
        <v>45</v>
      </c>
      <c r="E15" s="1" t="s">
        <v>32</v>
      </c>
      <c r="F15" s="1" t="s">
        <v>52</v>
      </c>
      <c r="G15" s="191" t="s">
        <v>46</v>
      </c>
      <c r="H15" s="192"/>
      <c r="I15" s="192"/>
      <c r="J15" s="184" t="s">
        <v>76</v>
      </c>
      <c r="K15" s="187"/>
      <c r="L15" s="186"/>
    </row>
    <row r="16" spans="1:12">
      <c r="A16" s="181">
        <v>13</v>
      </c>
      <c r="B16" s="1" t="s">
        <v>106</v>
      </c>
      <c r="C16" s="211" t="s">
        <v>2</v>
      </c>
      <c r="D16" s="189" t="s">
        <v>111</v>
      </c>
      <c r="E16" s="1" t="s">
        <v>30</v>
      </c>
      <c r="F16" s="1" t="s">
        <v>109</v>
      </c>
      <c r="G16" s="191">
        <v>45230</v>
      </c>
      <c r="H16" s="192"/>
      <c r="I16" s="192"/>
      <c r="J16" s="184" t="s">
        <v>76</v>
      </c>
      <c r="K16" s="187"/>
      <c r="L16" s="186"/>
    </row>
    <row r="17" spans="1:12">
      <c r="A17" s="184">
        <v>14</v>
      </c>
      <c r="B17" s="1" t="s">
        <v>106</v>
      </c>
      <c r="C17" s="211" t="s">
        <v>2</v>
      </c>
      <c r="D17" s="197" t="s">
        <v>112</v>
      </c>
      <c r="E17" s="1" t="s">
        <v>30</v>
      </c>
      <c r="F17" s="1" t="s">
        <v>110</v>
      </c>
      <c r="G17" s="191">
        <v>45230</v>
      </c>
      <c r="H17" s="192"/>
      <c r="I17" s="192"/>
      <c r="J17" s="184" t="s">
        <v>76</v>
      </c>
      <c r="K17" s="187"/>
      <c r="L17" s="186"/>
    </row>
    <row r="18" spans="1:12">
      <c r="A18" s="184">
        <v>15</v>
      </c>
      <c r="B18" s="1" t="s">
        <v>106</v>
      </c>
      <c r="C18" s="211" t="s">
        <v>2</v>
      </c>
      <c r="D18" s="197" t="s">
        <v>119</v>
      </c>
      <c r="E18" s="1" t="s">
        <v>32</v>
      </c>
      <c r="F18" s="1" t="s">
        <v>115</v>
      </c>
      <c r="G18" s="191">
        <v>45752</v>
      </c>
      <c r="H18" s="192"/>
      <c r="I18" s="192"/>
      <c r="J18" s="184" t="s">
        <v>76</v>
      </c>
      <c r="K18" s="187"/>
      <c r="L18" s="186"/>
    </row>
    <row r="19" spans="1:12">
      <c r="A19" s="184">
        <v>16</v>
      </c>
      <c r="B19" s="1" t="s">
        <v>106</v>
      </c>
      <c r="C19" s="211" t="s">
        <v>2</v>
      </c>
      <c r="D19" s="197" t="s">
        <v>120</v>
      </c>
      <c r="E19" s="1" t="s">
        <v>32</v>
      </c>
      <c r="F19" s="1" t="s">
        <v>116</v>
      </c>
      <c r="G19" s="191">
        <v>45752</v>
      </c>
      <c r="H19" s="192"/>
      <c r="I19" s="192"/>
      <c r="J19" s="184" t="s">
        <v>76</v>
      </c>
      <c r="K19" s="187"/>
      <c r="L19" s="186"/>
    </row>
    <row r="20" spans="1:12" ht="38.6">
      <c r="A20" s="184">
        <v>17</v>
      </c>
      <c r="B20" s="1" t="s">
        <v>1</v>
      </c>
      <c r="C20" s="211" t="s">
        <v>202</v>
      </c>
      <c r="D20" s="197"/>
      <c r="E20" s="1" t="s">
        <v>32</v>
      </c>
      <c r="F20" s="1" t="s">
        <v>33</v>
      </c>
      <c r="G20" s="191">
        <v>43830</v>
      </c>
      <c r="H20" s="192"/>
      <c r="I20" s="192"/>
      <c r="J20" s="184" t="s">
        <v>76</v>
      </c>
      <c r="K20" s="187"/>
      <c r="L20" s="186"/>
    </row>
    <row r="21" spans="1:12" ht="38.6">
      <c r="A21" s="181">
        <v>18</v>
      </c>
      <c r="B21" s="42" t="s">
        <v>1</v>
      </c>
      <c r="C21" s="210" t="s">
        <v>203</v>
      </c>
      <c r="D21" s="40" t="s">
        <v>53</v>
      </c>
      <c r="E21" s="1" t="s">
        <v>32</v>
      </c>
      <c r="F21" s="1" t="s">
        <v>33</v>
      </c>
      <c r="G21" s="191">
        <v>43830</v>
      </c>
      <c r="H21" s="183"/>
      <c r="I21" s="183"/>
      <c r="J21" s="184" t="s">
        <v>76</v>
      </c>
      <c r="K21" s="187"/>
      <c r="L21" s="198"/>
    </row>
    <row r="22" spans="1:12">
      <c r="A22" s="181">
        <v>19</v>
      </c>
      <c r="B22" s="42" t="s">
        <v>54</v>
      </c>
      <c r="C22" s="210" t="s">
        <v>55</v>
      </c>
      <c r="D22" s="40" t="s">
        <v>56</v>
      </c>
      <c r="E22" s="1" t="s">
        <v>32</v>
      </c>
      <c r="F22" s="1" t="s">
        <v>37</v>
      </c>
      <c r="G22" s="191">
        <v>46446</v>
      </c>
      <c r="H22" s="183"/>
      <c r="I22" s="183"/>
      <c r="J22" s="184" t="s">
        <v>76</v>
      </c>
      <c r="K22" s="187"/>
      <c r="L22" s="198"/>
    </row>
    <row r="23" spans="1:12" s="185" customFormat="1">
      <c r="A23" s="184">
        <v>20</v>
      </c>
      <c r="B23" s="1" t="s">
        <v>54</v>
      </c>
      <c r="C23" s="211" t="s">
        <v>57</v>
      </c>
      <c r="D23" s="189" t="s">
        <v>58</v>
      </c>
      <c r="E23" s="1" t="s">
        <v>32</v>
      </c>
      <c r="F23" s="199" t="s">
        <v>37</v>
      </c>
      <c r="G23" s="191">
        <v>46446</v>
      </c>
      <c r="H23" s="192"/>
      <c r="I23" s="183"/>
      <c r="J23" s="181" t="s">
        <v>76</v>
      </c>
      <c r="L23" s="200"/>
    </row>
    <row r="24" spans="1:12" s="185" customFormat="1">
      <c r="A24" s="184">
        <v>21</v>
      </c>
      <c r="B24" s="1" t="s">
        <v>54</v>
      </c>
      <c r="C24" s="211" t="s">
        <v>59</v>
      </c>
      <c r="D24" s="189" t="s">
        <v>60</v>
      </c>
      <c r="E24" s="1" t="s">
        <v>32</v>
      </c>
      <c r="F24" s="199" t="s">
        <v>97</v>
      </c>
      <c r="G24" s="191">
        <v>46446</v>
      </c>
      <c r="H24" s="192"/>
      <c r="I24" s="183"/>
      <c r="J24" s="181" t="s">
        <v>76</v>
      </c>
      <c r="L24" s="201">
        <v>9903</v>
      </c>
    </row>
    <row r="25" spans="1:12" s="185" customFormat="1">
      <c r="A25" s="184">
        <v>22</v>
      </c>
      <c r="B25" s="1" t="s">
        <v>54</v>
      </c>
      <c r="C25" s="211" t="s">
        <v>61</v>
      </c>
      <c r="D25" s="189" t="s">
        <v>62</v>
      </c>
      <c r="E25" s="1" t="s">
        <v>32</v>
      </c>
      <c r="F25" s="199" t="s">
        <v>97</v>
      </c>
      <c r="G25" s="191">
        <v>46446</v>
      </c>
      <c r="H25" s="192"/>
      <c r="I25" s="183"/>
      <c r="J25" s="181" t="s">
        <v>76</v>
      </c>
      <c r="L25" s="200"/>
    </row>
    <row r="26" spans="1:12" s="185" customFormat="1">
      <c r="A26" s="184">
        <v>23</v>
      </c>
      <c r="B26" s="1" t="s">
        <v>206</v>
      </c>
      <c r="C26" s="211" t="s">
        <v>207</v>
      </c>
      <c r="D26" s="189"/>
      <c r="E26" s="1" t="s">
        <v>32</v>
      </c>
      <c r="F26" s="199" t="s">
        <v>97</v>
      </c>
      <c r="G26" s="191">
        <v>46446</v>
      </c>
      <c r="H26" s="192"/>
      <c r="I26" s="183"/>
      <c r="J26" s="181" t="s">
        <v>76</v>
      </c>
      <c r="L26" s="200"/>
    </row>
  </sheetData>
  <autoFilter ref="A3:L3" xr:uid="{00000000-0009-0000-0000-000001000000}"/>
  <pageMargins left="0.70866141732283472" right="0.78740157480314965" top="1.0629921259842521" bottom="0.86614173228346458" header="0.51181102362204722" footer="0.51181102362204722"/>
  <pageSetup paperSize="9" scale="81" firstPageNumber="0" orientation="landscape" r:id="rId1"/>
  <headerFooter alignWithMargins="0">
    <oddHeader>&amp;RPříloha č. I ZD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/>
  </sheetViews>
  <sheetFormatPr defaultColWidth="9.23046875" defaultRowHeight="12.45"/>
  <cols>
    <col min="1" max="1" width="9.23046875" style="50"/>
    <col min="2" max="2" width="12.15234375" style="51" customWidth="1"/>
    <col min="3" max="3" width="53.15234375" style="51" customWidth="1"/>
    <col min="4" max="4" width="8.3828125" style="51" bestFit="1" customWidth="1"/>
    <col min="5" max="5" width="14.69140625" style="50" customWidth="1"/>
    <col min="6" max="16384" width="9.23046875" style="50"/>
  </cols>
  <sheetData>
    <row r="1" spans="1:6" s="48" customFormat="1" ht="14.15">
      <c r="A1" s="46" t="s">
        <v>83</v>
      </c>
      <c r="B1" s="47"/>
      <c r="C1" s="47"/>
      <c r="D1" s="47"/>
    </row>
    <row r="3" spans="1:6" s="52" customFormat="1" ht="26.5" customHeight="1">
      <c r="A3" s="5" t="s">
        <v>22</v>
      </c>
      <c r="B3" s="6" t="s">
        <v>73</v>
      </c>
      <c r="C3" s="7" t="s">
        <v>74</v>
      </c>
      <c r="D3" s="5" t="s">
        <v>75</v>
      </c>
      <c r="E3" s="8" t="s">
        <v>95</v>
      </c>
      <c r="F3" s="8" t="s">
        <v>29</v>
      </c>
    </row>
    <row r="4" spans="1:6" s="49" customFormat="1" ht="40" customHeight="1">
      <c r="A4" s="4">
        <v>1</v>
      </c>
      <c r="B4" s="2" t="s">
        <v>63</v>
      </c>
      <c r="C4" s="3" t="s">
        <v>64</v>
      </c>
      <c r="D4" s="4">
        <v>6</v>
      </c>
      <c r="E4" s="9"/>
      <c r="F4" s="4" t="s">
        <v>76</v>
      </c>
    </row>
    <row r="5" spans="1:6" s="49" customFormat="1" ht="40" customHeight="1">
      <c r="A5" s="4">
        <v>2</v>
      </c>
      <c r="B5" s="2" t="s">
        <v>65</v>
      </c>
      <c r="C5" s="3" t="s">
        <v>66</v>
      </c>
      <c r="D5" s="4">
        <v>280</v>
      </c>
      <c r="E5" s="9"/>
      <c r="F5" s="4" t="s">
        <v>76</v>
      </c>
    </row>
    <row r="6" spans="1:6" s="49" customFormat="1" ht="40" customHeight="1">
      <c r="A6" s="4">
        <v>3</v>
      </c>
      <c r="B6" s="2" t="s">
        <v>67</v>
      </c>
      <c r="C6" s="3" t="s">
        <v>68</v>
      </c>
      <c r="D6" s="4">
        <v>1400</v>
      </c>
      <c r="E6" s="9"/>
      <c r="F6" s="4" t="s">
        <v>76</v>
      </c>
    </row>
    <row r="7" spans="1:6" s="49" customFormat="1" ht="40" customHeight="1">
      <c r="A7" s="4">
        <v>4</v>
      </c>
      <c r="B7" s="2" t="s">
        <v>69</v>
      </c>
      <c r="C7" s="3" t="s">
        <v>70</v>
      </c>
      <c r="D7" s="4">
        <v>10</v>
      </c>
      <c r="E7" s="9"/>
      <c r="F7" s="4" t="s">
        <v>76</v>
      </c>
    </row>
    <row r="8" spans="1:6" s="49" customFormat="1" ht="40" customHeight="1">
      <c r="A8" s="4">
        <v>5</v>
      </c>
      <c r="B8" s="2" t="s">
        <v>71</v>
      </c>
      <c r="C8" s="3" t="s">
        <v>72</v>
      </c>
      <c r="D8" s="4">
        <v>10</v>
      </c>
      <c r="E8" s="9"/>
      <c r="F8" s="4" t="s">
        <v>76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&amp;RPříloha č. I ZD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"/>
  <sheetViews>
    <sheetView workbookViewId="0"/>
  </sheetViews>
  <sheetFormatPr defaultColWidth="9.23046875" defaultRowHeight="12.45"/>
  <cols>
    <col min="1" max="1" width="9" style="62" customWidth="1"/>
    <col min="2" max="4" width="9.23046875" style="62"/>
    <col min="5" max="5" width="31" style="62" customWidth="1"/>
    <col min="6" max="6" width="10" style="62" customWidth="1"/>
    <col min="7" max="7" width="14.69140625" style="62" customWidth="1"/>
    <col min="8" max="16384" width="9.23046875" style="62"/>
  </cols>
  <sheetData>
    <row r="1" spans="1:8" s="55" customFormat="1" ht="14.15">
      <c r="A1" s="54" t="s">
        <v>84</v>
      </c>
    </row>
    <row r="3" spans="1:8" s="58" customFormat="1" ht="27" customHeight="1">
      <c r="A3" s="56" t="s">
        <v>22</v>
      </c>
      <c r="B3" s="217" t="s">
        <v>74</v>
      </c>
      <c r="C3" s="217"/>
      <c r="D3" s="217"/>
      <c r="E3" s="217"/>
      <c r="F3" s="57" t="s">
        <v>24</v>
      </c>
      <c r="G3" s="56" t="s">
        <v>79</v>
      </c>
      <c r="H3" s="56" t="s">
        <v>29</v>
      </c>
    </row>
    <row r="4" spans="1:8" s="61" customFormat="1" ht="32.700000000000003" customHeight="1">
      <c r="A4" s="59">
        <v>1</v>
      </c>
      <c r="B4" s="218" t="s">
        <v>89</v>
      </c>
      <c r="C4" s="218"/>
      <c r="D4" s="218"/>
      <c r="E4" s="218"/>
      <c r="F4" s="60" t="s">
        <v>36</v>
      </c>
      <c r="G4" s="53"/>
      <c r="H4" s="59" t="s">
        <v>77</v>
      </c>
    </row>
  </sheetData>
  <sheetProtection algorithmName="SHA-512" hashValue="NgYdxw7+247uZhBDTqvSeH1wJsD6itC9zzoqwv4bTZnArooNOEG0p4S+IeY/Z/pAVvvHMGlLLvZUNrTjSR7tkg==" saltValue="LJ7AW8wkcAPX7LDEt3cqsA==" spinCount="100000" sheet="1" objects="1" scenarios="1"/>
  <mergeCells count="2">
    <mergeCell ref="B3:E3"/>
    <mergeCell ref="B4:E4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&amp;RPríloha č. I ZD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93"/>
  <sheetViews>
    <sheetView topLeftCell="A64" zoomScale="80" zoomScaleNormal="80" workbookViewId="0"/>
  </sheetViews>
  <sheetFormatPr defaultColWidth="9.23046875" defaultRowHeight="12.45"/>
  <cols>
    <col min="1" max="1" width="9.07421875" style="50" customWidth="1"/>
    <col min="2" max="13" width="14.69140625" style="50" customWidth="1"/>
    <col min="14" max="16384" width="9.23046875" style="50"/>
  </cols>
  <sheetData>
    <row r="1" spans="1:13" s="48" customFormat="1" ht="14.15">
      <c r="A1" s="46" t="s">
        <v>85</v>
      </c>
    </row>
    <row r="3" spans="1:13" s="67" customFormat="1" ht="19.3" customHeight="1" thickBot="1">
      <c r="A3" s="68" t="s">
        <v>22</v>
      </c>
      <c r="B3" s="68" t="s">
        <v>134</v>
      </c>
      <c r="C3" s="68" t="s">
        <v>135</v>
      </c>
      <c r="D3" s="68" t="s">
        <v>136</v>
      </c>
      <c r="E3" s="68" t="s">
        <v>137</v>
      </c>
      <c r="F3" s="68" t="s">
        <v>138</v>
      </c>
      <c r="G3" s="68" t="s">
        <v>139</v>
      </c>
      <c r="H3" s="68" t="s">
        <v>140</v>
      </c>
      <c r="I3" s="68" t="s">
        <v>141</v>
      </c>
      <c r="J3" s="68" t="s">
        <v>142</v>
      </c>
      <c r="K3" s="69" t="s">
        <v>143</v>
      </c>
      <c r="L3" s="70" t="s">
        <v>144</v>
      </c>
      <c r="M3" s="70" t="s">
        <v>145</v>
      </c>
    </row>
    <row r="4" spans="1:13">
      <c r="A4" s="63">
        <v>1</v>
      </c>
      <c r="B4" s="71"/>
      <c r="C4" s="71"/>
      <c r="D4" s="71"/>
      <c r="E4" s="71"/>
      <c r="F4" s="71"/>
      <c r="G4" s="71"/>
      <c r="H4" s="71"/>
      <c r="I4" s="71"/>
      <c r="J4" s="71"/>
      <c r="K4" s="72"/>
      <c r="L4" s="73"/>
      <c r="M4" s="73"/>
    </row>
    <row r="5" spans="1:13">
      <c r="A5" s="64">
        <v>2</v>
      </c>
      <c r="B5" s="74"/>
      <c r="C5" s="74"/>
      <c r="D5" s="74"/>
      <c r="E5" s="74"/>
      <c r="F5" s="74"/>
      <c r="G5" s="74"/>
      <c r="H5" s="74"/>
      <c r="I5" s="74"/>
      <c r="J5" s="74"/>
      <c r="K5" s="75"/>
      <c r="L5" s="76"/>
      <c r="M5" s="76"/>
    </row>
    <row r="6" spans="1:13">
      <c r="A6" s="64">
        <v>3</v>
      </c>
      <c r="B6" s="77"/>
      <c r="C6" s="77"/>
      <c r="D6" s="77"/>
      <c r="E6" s="77"/>
      <c r="F6" s="77"/>
      <c r="G6" s="77"/>
      <c r="H6" s="77"/>
      <c r="I6" s="77"/>
      <c r="J6" s="77"/>
      <c r="K6" s="78"/>
      <c r="L6" s="79"/>
      <c r="M6" s="79"/>
    </row>
    <row r="7" spans="1:13">
      <c r="A7" s="64">
        <v>4</v>
      </c>
      <c r="B7" s="77"/>
      <c r="C7" s="77"/>
      <c r="D7" s="77"/>
      <c r="E7" s="77"/>
      <c r="F7" s="77"/>
      <c r="G7" s="77"/>
      <c r="H7" s="77"/>
      <c r="I7" s="77"/>
      <c r="J7" s="77"/>
      <c r="K7" s="78"/>
      <c r="L7" s="79"/>
      <c r="M7" s="79"/>
    </row>
    <row r="8" spans="1:13">
      <c r="A8" s="64">
        <v>5</v>
      </c>
      <c r="B8" s="77"/>
      <c r="C8" s="77"/>
      <c r="D8" s="77"/>
      <c r="E8" s="77"/>
      <c r="F8" s="77"/>
      <c r="G8" s="77"/>
      <c r="H8" s="77"/>
      <c r="I8" s="77"/>
      <c r="J8" s="77"/>
      <c r="K8" s="78"/>
      <c r="L8" s="79"/>
      <c r="M8" s="79"/>
    </row>
    <row r="9" spans="1:13">
      <c r="A9" s="64">
        <v>6</v>
      </c>
      <c r="B9" s="77"/>
      <c r="C9" s="77"/>
      <c r="D9" s="77"/>
      <c r="E9" s="77"/>
      <c r="F9" s="77"/>
      <c r="G9" s="77"/>
      <c r="H9" s="77"/>
      <c r="I9" s="77"/>
      <c r="J9" s="77"/>
      <c r="K9" s="78"/>
      <c r="L9" s="79"/>
      <c r="M9" s="79"/>
    </row>
    <row r="10" spans="1:13">
      <c r="A10" s="64">
        <v>7</v>
      </c>
      <c r="B10" s="77"/>
      <c r="C10" s="77"/>
      <c r="D10" s="77"/>
      <c r="E10" s="77"/>
      <c r="F10" s="77"/>
      <c r="G10" s="77"/>
      <c r="H10" s="77"/>
      <c r="I10" s="77"/>
      <c r="J10" s="77"/>
      <c r="K10" s="78"/>
      <c r="L10" s="79"/>
      <c r="M10" s="79"/>
    </row>
    <row r="11" spans="1:13">
      <c r="A11" s="64">
        <v>8</v>
      </c>
      <c r="B11" s="77"/>
      <c r="C11" s="77"/>
      <c r="D11" s="77"/>
      <c r="E11" s="77"/>
      <c r="F11" s="77"/>
      <c r="G11" s="77"/>
      <c r="H11" s="77"/>
      <c r="I11" s="77"/>
      <c r="J11" s="77"/>
      <c r="K11" s="78"/>
      <c r="L11" s="79"/>
      <c r="M11" s="79"/>
    </row>
    <row r="12" spans="1:13">
      <c r="A12" s="64">
        <v>9</v>
      </c>
      <c r="B12" s="77"/>
      <c r="C12" s="77"/>
      <c r="D12" s="77"/>
      <c r="E12" s="77"/>
      <c r="F12" s="77"/>
      <c r="G12" s="77"/>
      <c r="H12" s="77"/>
      <c r="I12" s="77"/>
      <c r="J12" s="77"/>
      <c r="K12" s="78"/>
      <c r="L12" s="79"/>
      <c r="M12" s="79"/>
    </row>
    <row r="13" spans="1:13">
      <c r="A13" s="64">
        <v>10</v>
      </c>
      <c r="B13" s="77"/>
      <c r="C13" s="77"/>
      <c r="D13" s="77"/>
      <c r="E13" s="77"/>
      <c r="F13" s="77"/>
      <c r="G13" s="77"/>
      <c r="H13" s="77"/>
      <c r="I13" s="77"/>
      <c r="J13" s="77"/>
      <c r="K13" s="78"/>
      <c r="L13" s="79"/>
      <c r="M13" s="79"/>
    </row>
    <row r="14" spans="1:13">
      <c r="A14" s="64">
        <v>11</v>
      </c>
      <c r="B14" s="77"/>
      <c r="C14" s="77"/>
      <c r="D14" s="77"/>
      <c r="E14" s="77"/>
      <c r="F14" s="77"/>
      <c r="G14" s="77"/>
      <c r="H14" s="77"/>
      <c r="I14" s="77"/>
      <c r="J14" s="77"/>
      <c r="K14" s="78"/>
      <c r="L14" s="79"/>
      <c r="M14" s="79"/>
    </row>
    <row r="15" spans="1:13">
      <c r="A15" s="64">
        <v>12</v>
      </c>
      <c r="B15" s="77"/>
      <c r="C15" s="77"/>
      <c r="D15" s="77"/>
      <c r="E15" s="77"/>
      <c r="F15" s="77"/>
      <c r="G15" s="77"/>
      <c r="H15" s="77"/>
      <c r="I15" s="77"/>
      <c r="J15" s="77"/>
      <c r="K15" s="78"/>
      <c r="L15" s="79"/>
      <c r="M15" s="79"/>
    </row>
    <row r="16" spans="1:13">
      <c r="A16" s="64">
        <v>13</v>
      </c>
      <c r="B16" s="77"/>
      <c r="C16" s="77"/>
      <c r="D16" s="77"/>
      <c r="E16" s="77"/>
      <c r="F16" s="77"/>
      <c r="G16" s="77"/>
      <c r="H16" s="77"/>
      <c r="I16" s="77"/>
      <c r="J16" s="77"/>
      <c r="K16" s="78"/>
      <c r="L16" s="79"/>
      <c r="M16" s="79"/>
    </row>
    <row r="17" spans="1:13">
      <c r="A17" s="64">
        <v>14</v>
      </c>
      <c r="B17" s="77"/>
      <c r="C17" s="77"/>
      <c r="D17" s="77"/>
      <c r="E17" s="77"/>
      <c r="F17" s="77"/>
      <c r="G17" s="77"/>
      <c r="H17" s="77"/>
      <c r="I17" s="77"/>
      <c r="J17" s="77"/>
      <c r="K17" s="78"/>
      <c r="L17" s="79"/>
      <c r="M17" s="79"/>
    </row>
    <row r="18" spans="1:13">
      <c r="A18" s="64">
        <v>15</v>
      </c>
      <c r="B18" s="77"/>
      <c r="C18" s="77"/>
      <c r="D18" s="77"/>
      <c r="E18" s="77"/>
      <c r="F18" s="77"/>
      <c r="G18" s="77"/>
      <c r="H18" s="77"/>
      <c r="I18" s="77"/>
      <c r="J18" s="77"/>
      <c r="K18" s="78"/>
      <c r="L18" s="79"/>
      <c r="M18" s="79"/>
    </row>
    <row r="19" spans="1:13">
      <c r="A19" s="64">
        <v>16</v>
      </c>
      <c r="B19" s="77"/>
      <c r="C19" s="77"/>
      <c r="D19" s="77"/>
      <c r="E19" s="77"/>
      <c r="F19" s="77"/>
      <c r="G19" s="77"/>
      <c r="H19" s="77"/>
      <c r="I19" s="77"/>
      <c r="J19" s="77"/>
      <c r="K19" s="78"/>
      <c r="L19" s="79"/>
      <c r="M19" s="79"/>
    </row>
    <row r="20" spans="1:13">
      <c r="A20" s="64">
        <v>17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  <c r="L20" s="79"/>
      <c r="M20" s="79"/>
    </row>
    <row r="21" spans="1:13">
      <c r="A21" s="64">
        <v>18</v>
      </c>
      <c r="B21" s="77"/>
      <c r="C21" s="77"/>
      <c r="D21" s="77"/>
      <c r="E21" s="77"/>
      <c r="F21" s="77"/>
      <c r="G21" s="77"/>
      <c r="H21" s="77"/>
      <c r="I21" s="77"/>
      <c r="J21" s="77"/>
      <c r="K21" s="78"/>
      <c r="L21" s="79"/>
      <c r="M21" s="79"/>
    </row>
    <row r="22" spans="1:13">
      <c r="A22" s="64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8"/>
      <c r="L22" s="79"/>
      <c r="M22" s="79"/>
    </row>
    <row r="23" spans="1:13">
      <c r="A23" s="64">
        <v>20</v>
      </c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79"/>
      <c r="M23" s="79"/>
    </row>
    <row r="24" spans="1:13">
      <c r="A24" s="64">
        <v>21</v>
      </c>
      <c r="B24" s="74"/>
      <c r="C24" s="74"/>
      <c r="D24" s="74"/>
      <c r="E24" s="74"/>
      <c r="F24" s="74"/>
      <c r="G24" s="74"/>
      <c r="H24" s="74"/>
      <c r="I24" s="74"/>
      <c r="J24" s="74"/>
      <c r="K24" s="75"/>
      <c r="L24" s="76"/>
      <c r="M24" s="76"/>
    </row>
    <row r="25" spans="1:13">
      <c r="A25" s="64">
        <v>22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  <c r="L25" s="76"/>
      <c r="M25" s="76"/>
    </row>
    <row r="26" spans="1:13">
      <c r="A26" s="64">
        <v>23</v>
      </c>
      <c r="B26" s="74"/>
      <c r="C26" s="74"/>
      <c r="D26" s="74"/>
      <c r="E26" s="74"/>
      <c r="F26" s="74"/>
      <c r="G26" s="74"/>
      <c r="H26" s="74"/>
      <c r="I26" s="74"/>
      <c r="J26" s="74"/>
      <c r="K26" s="75"/>
      <c r="L26" s="76"/>
      <c r="M26" s="76"/>
    </row>
    <row r="27" spans="1:13">
      <c r="A27" s="64">
        <v>24</v>
      </c>
      <c r="B27" s="74"/>
      <c r="C27" s="74"/>
      <c r="D27" s="74"/>
      <c r="E27" s="74"/>
      <c r="F27" s="74"/>
      <c r="G27" s="74"/>
      <c r="H27" s="74"/>
      <c r="I27" s="74"/>
      <c r="J27" s="74"/>
      <c r="K27" s="75"/>
      <c r="L27" s="76"/>
      <c r="M27" s="76"/>
    </row>
    <row r="28" spans="1:13">
      <c r="A28" s="64">
        <v>25</v>
      </c>
      <c r="B28" s="74"/>
      <c r="C28" s="74"/>
      <c r="D28" s="74"/>
      <c r="E28" s="74"/>
      <c r="F28" s="74"/>
      <c r="G28" s="74"/>
      <c r="H28" s="74"/>
      <c r="I28" s="74"/>
      <c r="J28" s="74"/>
      <c r="K28" s="75"/>
      <c r="L28" s="76"/>
      <c r="M28" s="76"/>
    </row>
    <row r="29" spans="1:13">
      <c r="A29" s="64">
        <v>26</v>
      </c>
      <c r="B29" s="74"/>
      <c r="C29" s="74"/>
      <c r="D29" s="74"/>
      <c r="E29" s="74"/>
      <c r="F29" s="74"/>
      <c r="G29" s="74"/>
      <c r="H29" s="74"/>
      <c r="I29" s="74"/>
      <c r="J29" s="74"/>
      <c r="K29" s="75"/>
      <c r="L29" s="76"/>
      <c r="M29" s="76"/>
    </row>
    <row r="30" spans="1:13" ht="12.9" thickBot="1">
      <c r="A30" s="65">
        <v>27</v>
      </c>
      <c r="B30" s="80"/>
      <c r="C30" s="80"/>
      <c r="D30" s="80"/>
      <c r="E30" s="80"/>
      <c r="F30" s="80"/>
      <c r="G30" s="80"/>
      <c r="H30" s="80"/>
      <c r="I30" s="80"/>
      <c r="J30" s="80"/>
      <c r="K30" s="81"/>
      <c r="L30" s="82"/>
      <c r="M30" s="82"/>
    </row>
    <row r="31" spans="1:13" s="67" customFormat="1" ht="19.3" customHeight="1">
      <c r="A31" s="66" t="s">
        <v>3</v>
      </c>
      <c r="B31" s="83">
        <f t="shared" ref="B31:L31" si="0">SUM(B4:B30)</f>
        <v>0</v>
      </c>
      <c r="C31" s="83">
        <f t="shared" si="0"/>
        <v>0</v>
      </c>
      <c r="D31" s="83">
        <f t="shared" si="0"/>
        <v>0</v>
      </c>
      <c r="E31" s="83">
        <f t="shared" si="0"/>
        <v>0</v>
      </c>
      <c r="F31" s="83">
        <f t="shared" si="0"/>
        <v>0</v>
      </c>
      <c r="G31" s="83">
        <f t="shared" si="0"/>
        <v>0</v>
      </c>
      <c r="H31" s="83">
        <f t="shared" si="0"/>
        <v>0</v>
      </c>
      <c r="I31" s="83">
        <f t="shared" si="0"/>
        <v>0</v>
      </c>
      <c r="J31" s="83">
        <f t="shared" si="0"/>
        <v>0</v>
      </c>
      <c r="K31" s="84">
        <f t="shared" si="0"/>
        <v>0</v>
      </c>
      <c r="L31" s="85">
        <f t="shared" si="0"/>
        <v>0</v>
      </c>
      <c r="M31" s="85">
        <f t="shared" ref="M31" si="1">SUM(M4:M30)</f>
        <v>0</v>
      </c>
    </row>
    <row r="34" spans="1:13" s="67" customFormat="1" ht="19.3" customHeight="1" thickBot="1">
      <c r="A34" s="68" t="s">
        <v>22</v>
      </c>
      <c r="B34" s="68" t="s">
        <v>146</v>
      </c>
      <c r="C34" s="68" t="s">
        <v>147</v>
      </c>
      <c r="D34" s="68" t="s">
        <v>148</v>
      </c>
      <c r="E34" s="68" t="s">
        <v>149</v>
      </c>
      <c r="F34" s="68" t="s">
        <v>150</v>
      </c>
      <c r="G34" s="68" t="s">
        <v>151</v>
      </c>
      <c r="H34" s="68" t="s">
        <v>152</v>
      </c>
      <c r="I34" s="68" t="s">
        <v>153</v>
      </c>
      <c r="J34" s="68" t="s">
        <v>154</v>
      </c>
      <c r="K34" s="69" t="s">
        <v>155</v>
      </c>
      <c r="L34" s="70" t="s">
        <v>156</v>
      </c>
      <c r="M34" s="70" t="s">
        <v>157</v>
      </c>
    </row>
    <row r="35" spans="1:13">
      <c r="A35" s="63">
        <v>1</v>
      </c>
      <c r="B35" s="71"/>
      <c r="C35" s="71"/>
      <c r="D35" s="71"/>
      <c r="E35" s="71"/>
      <c r="F35" s="71"/>
      <c r="G35" s="71"/>
      <c r="H35" s="71"/>
      <c r="I35" s="71"/>
      <c r="J35" s="71"/>
      <c r="K35" s="72"/>
      <c r="L35" s="73"/>
      <c r="M35" s="73"/>
    </row>
    <row r="36" spans="1:13">
      <c r="A36" s="64">
        <v>2</v>
      </c>
      <c r="B36" s="74"/>
      <c r="C36" s="74"/>
      <c r="D36" s="74"/>
      <c r="E36" s="74"/>
      <c r="F36" s="74"/>
      <c r="G36" s="74"/>
      <c r="H36" s="74"/>
      <c r="I36" s="74"/>
      <c r="J36" s="74"/>
      <c r="K36" s="75"/>
      <c r="L36" s="76"/>
      <c r="M36" s="76"/>
    </row>
    <row r="37" spans="1:13">
      <c r="A37" s="64">
        <v>3</v>
      </c>
      <c r="B37" s="77"/>
      <c r="C37" s="77"/>
      <c r="D37" s="77"/>
      <c r="E37" s="77"/>
      <c r="F37" s="77"/>
      <c r="G37" s="77"/>
      <c r="H37" s="77"/>
      <c r="I37" s="77"/>
      <c r="J37" s="77"/>
      <c r="K37" s="78"/>
      <c r="L37" s="79"/>
      <c r="M37" s="79"/>
    </row>
    <row r="38" spans="1:13">
      <c r="A38" s="64">
        <v>4</v>
      </c>
      <c r="B38" s="77"/>
      <c r="C38" s="77"/>
      <c r="D38" s="77"/>
      <c r="E38" s="77"/>
      <c r="F38" s="77"/>
      <c r="G38" s="77"/>
      <c r="H38" s="77"/>
      <c r="I38" s="77"/>
      <c r="J38" s="77"/>
      <c r="K38" s="78"/>
      <c r="L38" s="79"/>
      <c r="M38" s="79"/>
    </row>
    <row r="39" spans="1:13">
      <c r="A39" s="64">
        <v>5</v>
      </c>
      <c r="B39" s="77"/>
      <c r="C39" s="77"/>
      <c r="D39" s="77"/>
      <c r="E39" s="77"/>
      <c r="F39" s="77"/>
      <c r="G39" s="77"/>
      <c r="H39" s="77"/>
      <c r="I39" s="77"/>
      <c r="J39" s="77"/>
      <c r="K39" s="78"/>
      <c r="L39" s="79"/>
      <c r="M39" s="79"/>
    </row>
    <row r="40" spans="1:13">
      <c r="A40" s="64">
        <v>6</v>
      </c>
      <c r="B40" s="77"/>
      <c r="C40" s="77"/>
      <c r="D40" s="77"/>
      <c r="E40" s="77"/>
      <c r="F40" s="77"/>
      <c r="G40" s="77"/>
      <c r="H40" s="77"/>
      <c r="I40" s="77"/>
      <c r="J40" s="77"/>
      <c r="K40" s="78"/>
      <c r="L40" s="79"/>
      <c r="M40" s="79"/>
    </row>
    <row r="41" spans="1:13">
      <c r="A41" s="64">
        <v>7</v>
      </c>
      <c r="B41" s="77"/>
      <c r="C41" s="77"/>
      <c r="D41" s="77"/>
      <c r="E41" s="77"/>
      <c r="F41" s="77"/>
      <c r="G41" s="77"/>
      <c r="H41" s="77"/>
      <c r="I41" s="77"/>
      <c r="J41" s="77"/>
      <c r="K41" s="78"/>
      <c r="L41" s="79"/>
      <c r="M41" s="79"/>
    </row>
    <row r="42" spans="1:13">
      <c r="A42" s="64">
        <v>8</v>
      </c>
      <c r="B42" s="77"/>
      <c r="C42" s="77"/>
      <c r="D42" s="77"/>
      <c r="E42" s="77"/>
      <c r="F42" s="77"/>
      <c r="G42" s="77"/>
      <c r="H42" s="77"/>
      <c r="I42" s="77"/>
      <c r="J42" s="77"/>
      <c r="K42" s="78"/>
      <c r="L42" s="79"/>
      <c r="M42" s="79"/>
    </row>
    <row r="43" spans="1:13">
      <c r="A43" s="64">
        <v>9</v>
      </c>
      <c r="B43" s="77"/>
      <c r="C43" s="77"/>
      <c r="D43" s="77"/>
      <c r="E43" s="77"/>
      <c r="F43" s="77"/>
      <c r="G43" s="77"/>
      <c r="H43" s="77"/>
      <c r="I43" s="77"/>
      <c r="J43" s="77"/>
      <c r="K43" s="78"/>
      <c r="L43" s="79"/>
      <c r="M43" s="79"/>
    </row>
    <row r="44" spans="1:13">
      <c r="A44" s="64">
        <v>10</v>
      </c>
      <c r="B44" s="77"/>
      <c r="C44" s="77"/>
      <c r="D44" s="77"/>
      <c r="E44" s="77"/>
      <c r="F44" s="77"/>
      <c r="G44" s="77"/>
      <c r="H44" s="77"/>
      <c r="I44" s="77"/>
      <c r="J44" s="77"/>
      <c r="K44" s="78"/>
      <c r="L44" s="79"/>
      <c r="M44" s="79"/>
    </row>
    <row r="45" spans="1:13">
      <c r="A45" s="64">
        <v>11</v>
      </c>
      <c r="B45" s="77"/>
      <c r="C45" s="77"/>
      <c r="D45" s="77"/>
      <c r="E45" s="77"/>
      <c r="F45" s="77"/>
      <c r="G45" s="77"/>
      <c r="H45" s="77"/>
      <c r="I45" s="77"/>
      <c r="J45" s="77"/>
      <c r="K45" s="78"/>
      <c r="L45" s="79"/>
      <c r="M45" s="79"/>
    </row>
    <row r="46" spans="1:13">
      <c r="A46" s="64">
        <v>12</v>
      </c>
      <c r="B46" s="77"/>
      <c r="C46" s="77"/>
      <c r="D46" s="77"/>
      <c r="E46" s="77"/>
      <c r="F46" s="77"/>
      <c r="G46" s="77"/>
      <c r="H46" s="77"/>
      <c r="I46" s="77"/>
      <c r="J46" s="77"/>
      <c r="K46" s="78"/>
      <c r="L46" s="79"/>
      <c r="M46" s="79"/>
    </row>
    <row r="47" spans="1:13">
      <c r="A47" s="64">
        <v>13</v>
      </c>
      <c r="B47" s="77"/>
      <c r="C47" s="77"/>
      <c r="D47" s="77"/>
      <c r="E47" s="77"/>
      <c r="F47" s="77"/>
      <c r="G47" s="77"/>
      <c r="H47" s="77"/>
      <c r="I47" s="77"/>
      <c r="J47" s="77"/>
      <c r="K47" s="78"/>
      <c r="L47" s="79"/>
      <c r="M47" s="79"/>
    </row>
    <row r="48" spans="1:13">
      <c r="A48" s="64">
        <v>14</v>
      </c>
      <c r="B48" s="77"/>
      <c r="C48" s="77"/>
      <c r="D48" s="77"/>
      <c r="E48" s="77"/>
      <c r="F48" s="77"/>
      <c r="G48" s="77"/>
      <c r="H48" s="77"/>
      <c r="I48" s="77"/>
      <c r="J48" s="77"/>
      <c r="K48" s="78"/>
      <c r="L48" s="79"/>
      <c r="M48" s="79"/>
    </row>
    <row r="49" spans="1:13">
      <c r="A49" s="64">
        <v>15</v>
      </c>
      <c r="B49" s="77"/>
      <c r="C49" s="77"/>
      <c r="D49" s="77"/>
      <c r="E49" s="77"/>
      <c r="F49" s="77"/>
      <c r="G49" s="77"/>
      <c r="H49" s="77"/>
      <c r="I49" s="77"/>
      <c r="J49" s="77"/>
      <c r="K49" s="78"/>
      <c r="L49" s="79"/>
      <c r="M49" s="79"/>
    </row>
    <row r="50" spans="1:13">
      <c r="A50" s="64">
        <v>16</v>
      </c>
      <c r="B50" s="77"/>
      <c r="C50" s="77"/>
      <c r="D50" s="77"/>
      <c r="E50" s="77"/>
      <c r="F50" s="77"/>
      <c r="G50" s="77"/>
      <c r="H50" s="77"/>
      <c r="I50" s="77"/>
      <c r="J50" s="77"/>
      <c r="K50" s="78"/>
      <c r="L50" s="79"/>
      <c r="M50" s="79"/>
    </row>
    <row r="51" spans="1:13">
      <c r="A51" s="64">
        <v>17</v>
      </c>
      <c r="B51" s="77"/>
      <c r="C51" s="77"/>
      <c r="D51" s="77"/>
      <c r="E51" s="77"/>
      <c r="F51" s="77"/>
      <c r="G51" s="77"/>
      <c r="H51" s="77"/>
      <c r="I51" s="77"/>
      <c r="J51" s="77"/>
      <c r="K51" s="78"/>
      <c r="L51" s="79"/>
      <c r="M51" s="79"/>
    </row>
    <row r="52" spans="1:13">
      <c r="A52" s="64">
        <v>18</v>
      </c>
      <c r="B52" s="77"/>
      <c r="C52" s="77"/>
      <c r="D52" s="77"/>
      <c r="E52" s="77"/>
      <c r="F52" s="77"/>
      <c r="G52" s="77"/>
      <c r="H52" s="77"/>
      <c r="I52" s="77"/>
      <c r="J52" s="77"/>
      <c r="K52" s="78"/>
      <c r="L52" s="79"/>
      <c r="M52" s="79"/>
    </row>
    <row r="53" spans="1:13">
      <c r="A53" s="64">
        <v>19</v>
      </c>
      <c r="B53" s="77"/>
      <c r="C53" s="77"/>
      <c r="D53" s="77"/>
      <c r="E53" s="77"/>
      <c r="F53" s="77"/>
      <c r="G53" s="77"/>
      <c r="H53" s="77"/>
      <c r="I53" s="77"/>
      <c r="J53" s="77"/>
      <c r="K53" s="78"/>
      <c r="L53" s="79"/>
      <c r="M53" s="79"/>
    </row>
    <row r="54" spans="1:13">
      <c r="A54" s="64">
        <v>20</v>
      </c>
      <c r="B54" s="77"/>
      <c r="C54" s="77"/>
      <c r="D54" s="77"/>
      <c r="E54" s="77"/>
      <c r="F54" s="77"/>
      <c r="G54" s="77"/>
      <c r="H54" s="77"/>
      <c r="I54" s="77"/>
      <c r="J54" s="77"/>
      <c r="K54" s="78"/>
      <c r="L54" s="79"/>
      <c r="M54" s="79"/>
    </row>
    <row r="55" spans="1:13">
      <c r="A55" s="64">
        <v>21</v>
      </c>
      <c r="B55" s="74"/>
      <c r="C55" s="74"/>
      <c r="D55" s="74"/>
      <c r="E55" s="74"/>
      <c r="F55" s="74"/>
      <c r="G55" s="74"/>
      <c r="H55" s="74"/>
      <c r="I55" s="74"/>
      <c r="J55" s="74"/>
      <c r="K55" s="75"/>
      <c r="L55" s="76"/>
      <c r="M55" s="76"/>
    </row>
    <row r="56" spans="1:13">
      <c r="A56" s="64">
        <v>22</v>
      </c>
      <c r="B56" s="74"/>
      <c r="C56" s="74"/>
      <c r="D56" s="74"/>
      <c r="E56" s="74"/>
      <c r="F56" s="74"/>
      <c r="G56" s="74"/>
      <c r="H56" s="74"/>
      <c r="I56" s="74"/>
      <c r="J56" s="74"/>
      <c r="K56" s="75"/>
      <c r="L56" s="76"/>
      <c r="M56" s="76"/>
    </row>
    <row r="57" spans="1:13">
      <c r="A57" s="64">
        <v>23</v>
      </c>
      <c r="B57" s="74"/>
      <c r="C57" s="74"/>
      <c r="D57" s="74"/>
      <c r="E57" s="74"/>
      <c r="F57" s="74"/>
      <c r="G57" s="74"/>
      <c r="H57" s="74"/>
      <c r="I57" s="74"/>
      <c r="J57" s="74"/>
      <c r="K57" s="75"/>
      <c r="L57" s="76"/>
      <c r="M57" s="76"/>
    </row>
    <row r="58" spans="1:13">
      <c r="A58" s="64">
        <v>24</v>
      </c>
      <c r="B58" s="74"/>
      <c r="C58" s="74"/>
      <c r="D58" s="74"/>
      <c r="E58" s="74"/>
      <c r="F58" s="74"/>
      <c r="G58" s="74"/>
      <c r="H58" s="74"/>
      <c r="I58" s="74"/>
      <c r="J58" s="74"/>
      <c r="K58" s="75"/>
      <c r="L58" s="76"/>
      <c r="M58" s="76"/>
    </row>
    <row r="59" spans="1:13">
      <c r="A59" s="64">
        <v>25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1"/>
      <c r="L59" s="142"/>
      <c r="M59" s="142"/>
    </row>
    <row r="60" spans="1:13">
      <c r="A60" s="64">
        <v>26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1"/>
      <c r="L60" s="142"/>
      <c r="M60" s="142"/>
    </row>
    <row r="61" spans="1:13" ht="12.9" thickBot="1">
      <c r="A61" s="65">
        <v>27</v>
      </c>
      <c r="B61" s="80"/>
      <c r="C61" s="80"/>
      <c r="D61" s="80"/>
      <c r="E61" s="80"/>
      <c r="F61" s="80"/>
      <c r="G61" s="80"/>
      <c r="H61" s="80"/>
      <c r="I61" s="80"/>
      <c r="J61" s="80"/>
      <c r="K61" s="81"/>
      <c r="L61" s="82"/>
      <c r="M61" s="82"/>
    </row>
    <row r="62" spans="1:13" s="67" customFormat="1" ht="19.3" customHeight="1">
      <c r="A62" s="66" t="s">
        <v>3</v>
      </c>
      <c r="B62" s="83">
        <f t="shared" ref="B62:L62" si="2">SUM(B35:B61)</f>
        <v>0</v>
      </c>
      <c r="C62" s="83">
        <f t="shared" si="2"/>
        <v>0</v>
      </c>
      <c r="D62" s="83">
        <f t="shared" si="2"/>
        <v>0</v>
      </c>
      <c r="E62" s="83">
        <f t="shared" si="2"/>
        <v>0</v>
      </c>
      <c r="F62" s="83">
        <f t="shared" si="2"/>
        <v>0</v>
      </c>
      <c r="G62" s="83">
        <f t="shared" si="2"/>
        <v>0</v>
      </c>
      <c r="H62" s="83">
        <f t="shared" si="2"/>
        <v>0</v>
      </c>
      <c r="I62" s="83">
        <f t="shared" si="2"/>
        <v>0</v>
      </c>
      <c r="J62" s="83">
        <f t="shared" si="2"/>
        <v>0</v>
      </c>
      <c r="K62" s="84">
        <f t="shared" si="2"/>
        <v>0</v>
      </c>
      <c r="L62" s="85">
        <f t="shared" si="2"/>
        <v>0</v>
      </c>
      <c r="M62" s="85">
        <f t="shared" ref="M62" si="3">SUM(M35:M61)</f>
        <v>0</v>
      </c>
    </row>
    <row r="65" spans="1:13" s="67" customFormat="1" ht="19.3" customHeight="1" thickBot="1">
      <c r="A65" s="68" t="s">
        <v>22</v>
      </c>
      <c r="B65" s="68" t="s">
        <v>158</v>
      </c>
      <c r="C65" s="68" t="s">
        <v>159</v>
      </c>
      <c r="D65" s="68" t="s">
        <v>160</v>
      </c>
      <c r="E65" s="68" t="s">
        <v>161</v>
      </c>
      <c r="F65" s="68" t="s">
        <v>162</v>
      </c>
      <c r="G65" s="68" t="s">
        <v>163</v>
      </c>
      <c r="H65" s="68" t="s">
        <v>164</v>
      </c>
      <c r="I65" s="68" t="s">
        <v>165</v>
      </c>
      <c r="J65" s="68" t="s">
        <v>166</v>
      </c>
      <c r="K65" s="69" t="s">
        <v>167</v>
      </c>
      <c r="L65" s="70" t="s">
        <v>168</v>
      </c>
      <c r="M65" s="70" t="s">
        <v>208</v>
      </c>
    </row>
    <row r="66" spans="1:13">
      <c r="A66" s="63">
        <v>1</v>
      </c>
      <c r="B66" s="71"/>
      <c r="C66" s="71"/>
      <c r="D66" s="71"/>
      <c r="E66" s="71"/>
      <c r="F66" s="71"/>
      <c r="G66" s="71"/>
      <c r="H66" s="71"/>
      <c r="I66" s="71"/>
      <c r="J66" s="71"/>
      <c r="K66" s="72"/>
      <c r="L66" s="73"/>
      <c r="M66" s="73"/>
    </row>
    <row r="67" spans="1:13">
      <c r="A67" s="64">
        <v>2</v>
      </c>
      <c r="B67" s="74"/>
      <c r="C67" s="74"/>
      <c r="D67" s="74"/>
      <c r="E67" s="74"/>
      <c r="F67" s="74"/>
      <c r="G67" s="74"/>
      <c r="H67" s="74"/>
      <c r="I67" s="74"/>
      <c r="J67" s="74"/>
      <c r="K67" s="75"/>
      <c r="L67" s="76"/>
      <c r="M67" s="76"/>
    </row>
    <row r="68" spans="1:13">
      <c r="A68" s="64">
        <v>3</v>
      </c>
      <c r="B68" s="77"/>
      <c r="C68" s="77"/>
      <c r="D68" s="77"/>
      <c r="E68" s="77"/>
      <c r="F68" s="77"/>
      <c r="G68" s="77"/>
      <c r="H68" s="77"/>
      <c r="I68" s="77"/>
      <c r="J68" s="77"/>
      <c r="K68" s="78"/>
      <c r="L68" s="79"/>
      <c r="M68" s="79"/>
    </row>
    <row r="69" spans="1:13">
      <c r="A69" s="64">
        <v>4</v>
      </c>
      <c r="B69" s="77"/>
      <c r="C69" s="77"/>
      <c r="D69" s="77"/>
      <c r="E69" s="77"/>
      <c r="F69" s="77"/>
      <c r="G69" s="77"/>
      <c r="H69" s="77"/>
      <c r="I69" s="77"/>
      <c r="J69" s="77"/>
      <c r="K69" s="78"/>
      <c r="L69" s="79"/>
      <c r="M69" s="79"/>
    </row>
    <row r="70" spans="1:13">
      <c r="A70" s="64">
        <v>5</v>
      </c>
      <c r="B70" s="77"/>
      <c r="C70" s="77"/>
      <c r="D70" s="77"/>
      <c r="E70" s="77"/>
      <c r="F70" s="77"/>
      <c r="G70" s="77"/>
      <c r="H70" s="77"/>
      <c r="I70" s="77"/>
      <c r="J70" s="77"/>
      <c r="K70" s="78"/>
      <c r="L70" s="79"/>
      <c r="M70" s="79"/>
    </row>
    <row r="71" spans="1:13">
      <c r="A71" s="64">
        <v>6</v>
      </c>
      <c r="B71" s="77"/>
      <c r="C71" s="77"/>
      <c r="D71" s="77"/>
      <c r="E71" s="77"/>
      <c r="F71" s="77"/>
      <c r="G71" s="77"/>
      <c r="H71" s="77"/>
      <c r="I71" s="77"/>
      <c r="J71" s="77"/>
      <c r="K71" s="78"/>
      <c r="L71" s="79"/>
      <c r="M71" s="79"/>
    </row>
    <row r="72" spans="1:13">
      <c r="A72" s="64">
        <v>7</v>
      </c>
      <c r="B72" s="77"/>
      <c r="C72" s="77"/>
      <c r="D72" s="77"/>
      <c r="E72" s="77"/>
      <c r="F72" s="77"/>
      <c r="G72" s="77"/>
      <c r="H72" s="77"/>
      <c r="I72" s="77"/>
      <c r="J72" s="77"/>
      <c r="K72" s="78"/>
      <c r="L72" s="79"/>
      <c r="M72" s="79"/>
    </row>
    <row r="73" spans="1:13">
      <c r="A73" s="64">
        <v>8</v>
      </c>
      <c r="B73" s="77"/>
      <c r="C73" s="77"/>
      <c r="D73" s="77"/>
      <c r="E73" s="77"/>
      <c r="F73" s="77"/>
      <c r="G73" s="77"/>
      <c r="H73" s="77"/>
      <c r="I73" s="77"/>
      <c r="J73" s="77"/>
      <c r="K73" s="78"/>
      <c r="L73" s="79"/>
      <c r="M73" s="79"/>
    </row>
    <row r="74" spans="1:13">
      <c r="A74" s="64">
        <v>9</v>
      </c>
      <c r="B74" s="77"/>
      <c r="C74" s="77"/>
      <c r="D74" s="77"/>
      <c r="E74" s="77"/>
      <c r="F74" s="77"/>
      <c r="G74" s="77"/>
      <c r="H74" s="77"/>
      <c r="I74" s="77"/>
      <c r="J74" s="77"/>
      <c r="K74" s="78"/>
      <c r="L74" s="79"/>
      <c r="M74" s="79"/>
    </row>
    <row r="75" spans="1:13">
      <c r="A75" s="64">
        <v>10</v>
      </c>
      <c r="B75" s="77"/>
      <c r="C75" s="77"/>
      <c r="D75" s="77"/>
      <c r="E75" s="77"/>
      <c r="F75" s="77"/>
      <c r="G75" s="77"/>
      <c r="H75" s="77"/>
      <c r="I75" s="77"/>
      <c r="J75" s="77"/>
      <c r="K75" s="78"/>
      <c r="L75" s="79"/>
      <c r="M75" s="79"/>
    </row>
    <row r="76" spans="1:13">
      <c r="A76" s="64">
        <v>11</v>
      </c>
      <c r="B76" s="77"/>
      <c r="C76" s="77"/>
      <c r="D76" s="77"/>
      <c r="E76" s="77"/>
      <c r="F76" s="77"/>
      <c r="G76" s="77"/>
      <c r="H76" s="77"/>
      <c r="I76" s="77"/>
      <c r="J76" s="77"/>
      <c r="K76" s="78"/>
      <c r="L76" s="79"/>
      <c r="M76" s="79"/>
    </row>
    <row r="77" spans="1:13">
      <c r="A77" s="64">
        <v>12</v>
      </c>
      <c r="B77" s="77"/>
      <c r="C77" s="77"/>
      <c r="D77" s="77"/>
      <c r="E77" s="77"/>
      <c r="F77" s="77"/>
      <c r="G77" s="77"/>
      <c r="H77" s="77"/>
      <c r="I77" s="77"/>
      <c r="J77" s="77"/>
      <c r="K77" s="78"/>
      <c r="L77" s="79"/>
      <c r="M77" s="79"/>
    </row>
    <row r="78" spans="1:13">
      <c r="A78" s="64">
        <v>13</v>
      </c>
      <c r="B78" s="77"/>
      <c r="C78" s="77"/>
      <c r="D78" s="77"/>
      <c r="E78" s="77"/>
      <c r="F78" s="77"/>
      <c r="G78" s="77"/>
      <c r="H78" s="77"/>
      <c r="I78" s="77"/>
      <c r="J78" s="77"/>
      <c r="K78" s="78"/>
      <c r="L78" s="79"/>
      <c r="M78" s="79"/>
    </row>
    <row r="79" spans="1:13">
      <c r="A79" s="64">
        <v>14</v>
      </c>
      <c r="B79" s="77"/>
      <c r="C79" s="77"/>
      <c r="D79" s="77"/>
      <c r="E79" s="77"/>
      <c r="F79" s="77"/>
      <c r="G79" s="77"/>
      <c r="H79" s="77"/>
      <c r="I79" s="77"/>
      <c r="J79" s="77"/>
      <c r="K79" s="78"/>
      <c r="L79" s="79"/>
      <c r="M79" s="79"/>
    </row>
    <row r="80" spans="1:13">
      <c r="A80" s="64">
        <v>15</v>
      </c>
      <c r="B80" s="77"/>
      <c r="C80" s="77"/>
      <c r="D80" s="77"/>
      <c r="E80" s="77"/>
      <c r="F80" s="77"/>
      <c r="G80" s="77"/>
      <c r="H80" s="77"/>
      <c r="I80" s="77"/>
      <c r="J80" s="77"/>
      <c r="K80" s="78"/>
      <c r="L80" s="79"/>
      <c r="M80" s="79"/>
    </row>
    <row r="81" spans="1:13">
      <c r="A81" s="64">
        <v>16</v>
      </c>
      <c r="B81" s="77"/>
      <c r="C81" s="77"/>
      <c r="D81" s="77"/>
      <c r="E81" s="77"/>
      <c r="F81" s="77"/>
      <c r="G81" s="77"/>
      <c r="H81" s="77"/>
      <c r="I81" s="77"/>
      <c r="J81" s="77"/>
      <c r="K81" s="78"/>
      <c r="L81" s="79"/>
      <c r="M81" s="79"/>
    </row>
    <row r="82" spans="1:13">
      <c r="A82" s="64">
        <v>17</v>
      </c>
      <c r="B82" s="77"/>
      <c r="C82" s="77"/>
      <c r="D82" s="77"/>
      <c r="E82" s="77"/>
      <c r="F82" s="77"/>
      <c r="G82" s="77"/>
      <c r="H82" s="77"/>
      <c r="I82" s="77"/>
      <c r="J82" s="77"/>
      <c r="K82" s="78"/>
      <c r="L82" s="79"/>
      <c r="M82" s="79"/>
    </row>
    <row r="83" spans="1:13">
      <c r="A83" s="64">
        <v>18</v>
      </c>
      <c r="B83" s="77"/>
      <c r="C83" s="77"/>
      <c r="D83" s="77"/>
      <c r="E83" s="77"/>
      <c r="F83" s="77"/>
      <c r="G83" s="77"/>
      <c r="H83" s="77"/>
      <c r="I83" s="77"/>
      <c r="J83" s="77"/>
      <c r="K83" s="78"/>
      <c r="L83" s="79"/>
      <c r="M83" s="79"/>
    </row>
    <row r="84" spans="1:13">
      <c r="A84" s="64">
        <v>19</v>
      </c>
      <c r="B84" s="77"/>
      <c r="C84" s="77"/>
      <c r="D84" s="77"/>
      <c r="E84" s="77"/>
      <c r="F84" s="77"/>
      <c r="G84" s="77"/>
      <c r="H84" s="77"/>
      <c r="I84" s="77"/>
      <c r="J84" s="77"/>
      <c r="K84" s="78"/>
      <c r="L84" s="79"/>
      <c r="M84" s="79"/>
    </row>
    <row r="85" spans="1:13">
      <c r="A85" s="64">
        <v>20</v>
      </c>
      <c r="B85" s="77"/>
      <c r="C85" s="77"/>
      <c r="D85" s="77"/>
      <c r="E85" s="77"/>
      <c r="F85" s="77"/>
      <c r="G85" s="77"/>
      <c r="H85" s="77"/>
      <c r="I85" s="77"/>
      <c r="J85" s="77"/>
      <c r="K85" s="78"/>
      <c r="L85" s="79"/>
      <c r="M85" s="79"/>
    </row>
    <row r="86" spans="1:13">
      <c r="A86" s="64">
        <v>21</v>
      </c>
      <c r="B86" s="74"/>
      <c r="C86" s="74"/>
      <c r="D86" s="74"/>
      <c r="E86" s="74"/>
      <c r="F86" s="74"/>
      <c r="G86" s="74"/>
      <c r="H86" s="74"/>
      <c r="I86" s="74"/>
      <c r="J86" s="74"/>
      <c r="K86" s="75"/>
      <c r="L86" s="76"/>
      <c r="M86" s="76"/>
    </row>
    <row r="87" spans="1:13">
      <c r="A87" s="64">
        <v>22</v>
      </c>
      <c r="B87" s="74"/>
      <c r="C87" s="74"/>
      <c r="D87" s="74"/>
      <c r="E87" s="74"/>
      <c r="F87" s="74"/>
      <c r="G87" s="74"/>
      <c r="H87" s="74"/>
      <c r="I87" s="74"/>
      <c r="J87" s="74"/>
      <c r="K87" s="75"/>
      <c r="L87" s="76"/>
      <c r="M87" s="76"/>
    </row>
    <row r="88" spans="1:13">
      <c r="A88" s="64">
        <v>23</v>
      </c>
      <c r="B88" s="74"/>
      <c r="C88" s="74"/>
      <c r="D88" s="74"/>
      <c r="E88" s="74"/>
      <c r="F88" s="74"/>
      <c r="G88" s="74"/>
      <c r="H88" s="74"/>
      <c r="I88" s="74"/>
      <c r="J88" s="74"/>
      <c r="K88" s="75"/>
      <c r="L88" s="76"/>
      <c r="M88" s="76"/>
    </row>
    <row r="89" spans="1:13">
      <c r="A89" s="64">
        <v>24</v>
      </c>
      <c r="B89" s="74"/>
      <c r="C89" s="74"/>
      <c r="D89" s="74"/>
      <c r="E89" s="74"/>
      <c r="F89" s="74"/>
      <c r="G89" s="74"/>
      <c r="H89" s="74"/>
      <c r="I89" s="74"/>
      <c r="J89" s="74"/>
      <c r="K89" s="75"/>
      <c r="L89" s="76"/>
      <c r="M89" s="76"/>
    </row>
    <row r="90" spans="1:13">
      <c r="A90" s="64">
        <v>25</v>
      </c>
      <c r="B90" s="74"/>
      <c r="C90" s="74"/>
      <c r="D90" s="74"/>
      <c r="E90" s="74"/>
      <c r="F90" s="74"/>
      <c r="G90" s="74"/>
      <c r="H90" s="74"/>
      <c r="I90" s="74"/>
      <c r="J90" s="74"/>
      <c r="K90" s="75"/>
      <c r="L90" s="76"/>
      <c r="M90" s="76"/>
    </row>
    <row r="91" spans="1:13">
      <c r="A91" s="64">
        <v>26</v>
      </c>
      <c r="B91" s="74"/>
      <c r="C91" s="74"/>
      <c r="D91" s="74"/>
      <c r="E91" s="74"/>
      <c r="F91" s="74"/>
      <c r="G91" s="74"/>
      <c r="H91" s="74"/>
      <c r="I91" s="74"/>
      <c r="J91" s="74"/>
      <c r="K91" s="75"/>
      <c r="L91" s="76"/>
      <c r="M91" s="76"/>
    </row>
    <row r="92" spans="1:13" ht="12.9" thickBot="1">
      <c r="A92" s="65">
        <v>27</v>
      </c>
      <c r="B92" s="80"/>
      <c r="C92" s="80"/>
      <c r="D92" s="80"/>
      <c r="E92" s="80"/>
      <c r="F92" s="80"/>
      <c r="G92" s="80"/>
      <c r="H92" s="80"/>
      <c r="I92" s="80"/>
      <c r="J92" s="80"/>
      <c r="K92" s="81"/>
      <c r="L92" s="82"/>
      <c r="M92" s="82"/>
    </row>
    <row r="93" spans="1:13" s="67" customFormat="1" ht="19.3" customHeight="1">
      <c r="A93" s="66" t="s">
        <v>3</v>
      </c>
      <c r="B93" s="83">
        <f t="shared" ref="B93:L93" si="4">SUM(B66:B92)</f>
        <v>0</v>
      </c>
      <c r="C93" s="83">
        <f t="shared" si="4"/>
        <v>0</v>
      </c>
      <c r="D93" s="83">
        <f t="shared" si="4"/>
        <v>0</v>
      </c>
      <c r="E93" s="83">
        <f t="shared" si="4"/>
        <v>0</v>
      </c>
      <c r="F93" s="83">
        <f t="shared" si="4"/>
        <v>0</v>
      </c>
      <c r="G93" s="83">
        <f t="shared" si="4"/>
        <v>0</v>
      </c>
      <c r="H93" s="83">
        <f t="shared" si="4"/>
        <v>0</v>
      </c>
      <c r="I93" s="83">
        <f t="shared" si="4"/>
        <v>0</v>
      </c>
      <c r="J93" s="83">
        <f t="shared" si="4"/>
        <v>0</v>
      </c>
      <c r="K93" s="84">
        <f t="shared" si="4"/>
        <v>0</v>
      </c>
      <c r="L93" s="85">
        <f t="shared" si="4"/>
        <v>0</v>
      </c>
      <c r="M93" s="85">
        <f t="shared" ref="M93" si="5">SUM(M66:M92)</f>
        <v>0</v>
      </c>
    </row>
  </sheetData>
  <pageMargins left="0.70866141732283472" right="0.70866141732283472" top="0.78740157480314965" bottom="0.78740157480314965" header="0.31496062992125984" footer="0.31496062992125984"/>
  <pageSetup paperSize="9" scale="52" fitToHeight="0" orientation="landscape" r:id="rId1"/>
  <headerFooter>
    <oddHeader>&amp;RPříloha č. I ZD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81"/>
  <sheetViews>
    <sheetView zoomScale="80" zoomScaleNormal="80" workbookViewId="0"/>
  </sheetViews>
  <sheetFormatPr defaultColWidth="9.23046875" defaultRowHeight="12.45"/>
  <cols>
    <col min="1" max="1" width="9.15234375" style="62" customWidth="1"/>
    <col min="2" max="13" width="14.69140625" style="62" customWidth="1"/>
    <col min="14" max="16384" width="9.23046875" style="62"/>
  </cols>
  <sheetData>
    <row r="1" spans="1:13" s="55" customFormat="1" ht="14.15">
      <c r="A1" s="54" t="s">
        <v>86</v>
      </c>
    </row>
    <row r="3" spans="1:13" s="67" customFormat="1" ht="19.3" customHeight="1" thickBot="1">
      <c r="A3" s="68" t="s">
        <v>22</v>
      </c>
      <c r="B3" s="68" t="s">
        <v>134</v>
      </c>
      <c r="C3" s="68" t="s">
        <v>135</v>
      </c>
      <c r="D3" s="68" t="s">
        <v>136</v>
      </c>
      <c r="E3" s="68" t="s">
        <v>137</v>
      </c>
      <c r="F3" s="68" t="s">
        <v>138</v>
      </c>
      <c r="G3" s="68" t="s">
        <v>139</v>
      </c>
      <c r="H3" s="68" t="s">
        <v>140</v>
      </c>
      <c r="I3" s="68" t="s">
        <v>141</v>
      </c>
      <c r="J3" s="68" t="s">
        <v>142</v>
      </c>
      <c r="K3" s="69" t="s">
        <v>143</v>
      </c>
      <c r="L3" s="70" t="s">
        <v>144</v>
      </c>
      <c r="M3" s="68" t="s">
        <v>145</v>
      </c>
    </row>
    <row r="4" spans="1:13" s="50" customFormat="1">
      <c r="A4" s="63">
        <v>1</v>
      </c>
      <c r="B4" s="71"/>
      <c r="C4" s="71"/>
      <c r="D4" s="71"/>
      <c r="E4" s="71"/>
      <c r="F4" s="71"/>
      <c r="G4" s="71"/>
      <c r="H4" s="71"/>
      <c r="I4" s="71"/>
      <c r="J4" s="71"/>
      <c r="K4" s="72"/>
      <c r="L4" s="73"/>
      <c r="M4" s="71"/>
    </row>
    <row r="5" spans="1:13" s="50" customFormat="1">
      <c r="A5" s="64">
        <v>2</v>
      </c>
      <c r="B5" s="74"/>
      <c r="C5" s="74"/>
      <c r="D5" s="74"/>
      <c r="E5" s="74"/>
      <c r="F5" s="74"/>
      <c r="G5" s="74"/>
      <c r="H5" s="74"/>
      <c r="I5" s="74"/>
      <c r="J5" s="74"/>
      <c r="K5" s="75"/>
      <c r="L5" s="76"/>
      <c r="M5" s="74"/>
    </row>
    <row r="6" spans="1:13" s="50" customFormat="1">
      <c r="A6" s="64">
        <v>3</v>
      </c>
      <c r="B6" s="77"/>
      <c r="C6" s="77"/>
      <c r="D6" s="77"/>
      <c r="E6" s="77"/>
      <c r="F6" s="77"/>
      <c r="G6" s="77"/>
      <c r="H6" s="77"/>
      <c r="I6" s="77"/>
      <c r="J6" s="77"/>
      <c r="K6" s="78"/>
      <c r="L6" s="79"/>
      <c r="M6" s="77"/>
    </row>
    <row r="7" spans="1:13" s="50" customFormat="1">
      <c r="A7" s="64">
        <v>4</v>
      </c>
      <c r="B7" s="77"/>
      <c r="C7" s="77"/>
      <c r="D7" s="77"/>
      <c r="E7" s="77"/>
      <c r="F7" s="77"/>
      <c r="G7" s="77"/>
      <c r="H7" s="77"/>
      <c r="I7" s="77"/>
      <c r="J7" s="77"/>
      <c r="K7" s="78"/>
      <c r="L7" s="79"/>
      <c r="M7" s="77"/>
    </row>
    <row r="8" spans="1:13" s="50" customFormat="1">
      <c r="A8" s="64">
        <v>5</v>
      </c>
      <c r="B8" s="77"/>
      <c r="C8" s="77"/>
      <c r="D8" s="77"/>
      <c r="E8" s="77"/>
      <c r="F8" s="77"/>
      <c r="G8" s="77"/>
      <c r="H8" s="77"/>
      <c r="I8" s="77"/>
      <c r="J8" s="77"/>
      <c r="K8" s="78"/>
      <c r="L8" s="79"/>
      <c r="M8" s="77"/>
    </row>
    <row r="9" spans="1:13" s="50" customFormat="1">
      <c r="A9" s="64">
        <v>6</v>
      </c>
      <c r="B9" s="77"/>
      <c r="C9" s="77"/>
      <c r="D9" s="77"/>
      <c r="E9" s="77"/>
      <c r="F9" s="77"/>
      <c r="G9" s="77"/>
      <c r="H9" s="77"/>
      <c r="I9" s="77"/>
      <c r="J9" s="77"/>
      <c r="K9" s="78"/>
      <c r="L9" s="79"/>
      <c r="M9" s="77"/>
    </row>
    <row r="10" spans="1:13" s="50" customFormat="1">
      <c r="A10" s="64">
        <v>7</v>
      </c>
      <c r="B10" s="77"/>
      <c r="C10" s="77"/>
      <c r="D10" s="77"/>
      <c r="E10" s="77"/>
      <c r="F10" s="77"/>
      <c r="G10" s="77"/>
      <c r="H10" s="77"/>
      <c r="I10" s="77"/>
      <c r="J10" s="77"/>
      <c r="K10" s="78"/>
      <c r="L10" s="79"/>
      <c r="M10" s="77"/>
    </row>
    <row r="11" spans="1:13" s="50" customFormat="1">
      <c r="A11" s="64">
        <v>8</v>
      </c>
      <c r="B11" s="77"/>
      <c r="C11" s="77"/>
      <c r="D11" s="77"/>
      <c r="E11" s="77"/>
      <c r="F11" s="77"/>
      <c r="G11" s="77"/>
      <c r="H11" s="77"/>
      <c r="I11" s="77"/>
      <c r="J11" s="77"/>
      <c r="K11" s="78"/>
      <c r="L11" s="79"/>
      <c r="M11" s="77"/>
    </row>
    <row r="12" spans="1:13" s="50" customFormat="1">
      <c r="A12" s="64">
        <v>9</v>
      </c>
      <c r="B12" s="77"/>
      <c r="C12" s="77"/>
      <c r="D12" s="77"/>
      <c r="E12" s="77"/>
      <c r="F12" s="77"/>
      <c r="G12" s="77"/>
      <c r="H12" s="77"/>
      <c r="I12" s="77"/>
      <c r="J12" s="77"/>
      <c r="K12" s="78"/>
      <c r="L12" s="79"/>
      <c r="M12" s="77"/>
    </row>
    <row r="13" spans="1:13" s="50" customFormat="1">
      <c r="A13" s="64">
        <v>10</v>
      </c>
      <c r="B13" s="77"/>
      <c r="C13" s="77"/>
      <c r="D13" s="77"/>
      <c r="E13" s="77"/>
      <c r="F13" s="77"/>
      <c r="G13" s="77"/>
      <c r="H13" s="77"/>
      <c r="I13" s="77"/>
      <c r="J13" s="77"/>
      <c r="K13" s="78"/>
      <c r="L13" s="79"/>
      <c r="M13" s="77"/>
    </row>
    <row r="14" spans="1:13" s="50" customFormat="1">
      <c r="A14" s="64">
        <v>11</v>
      </c>
      <c r="B14" s="77"/>
      <c r="C14" s="77"/>
      <c r="D14" s="77"/>
      <c r="E14" s="77"/>
      <c r="F14" s="77"/>
      <c r="G14" s="77"/>
      <c r="H14" s="77"/>
      <c r="I14" s="77"/>
      <c r="J14" s="77"/>
      <c r="K14" s="78"/>
      <c r="L14" s="79"/>
      <c r="M14" s="77"/>
    </row>
    <row r="15" spans="1:13" s="50" customFormat="1">
      <c r="A15" s="64">
        <v>12</v>
      </c>
      <c r="B15" s="77"/>
      <c r="C15" s="77"/>
      <c r="D15" s="77"/>
      <c r="E15" s="77"/>
      <c r="F15" s="77"/>
      <c r="G15" s="77"/>
      <c r="H15" s="77"/>
      <c r="I15" s="77"/>
      <c r="J15" s="77"/>
      <c r="K15" s="78"/>
      <c r="L15" s="79"/>
      <c r="M15" s="77"/>
    </row>
    <row r="16" spans="1:13" s="50" customFormat="1">
      <c r="A16" s="64">
        <v>13</v>
      </c>
      <c r="B16" s="77"/>
      <c r="C16" s="77"/>
      <c r="D16" s="77"/>
      <c r="E16" s="77"/>
      <c r="F16" s="77"/>
      <c r="G16" s="77"/>
      <c r="H16" s="77"/>
      <c r="I16" s="77"/>
      <c r="J16" s="77"/>
      <c r="K16" s="78"/>
      <c r="L16" s="79"/>
      <c r="M16" s="77"/>
    </row>
    <row r="17" spans="1:13" s="50" customFormat="1">
      <c r="A17" s="64">
        <v>14</v>
      </c>
      <c r="B17" s="77"/>
      <c r="C17" s="77"/>
      <c r="D17" s="77"/>
      <c r="E17" s="77"/>
      <c r="F17" s="77"/>
      <c r="G17" s="77"/>
      <c r="H17" s="77"/>
      <c r="I17" s="77"/>
      <c r="J17" s="77"/>
      <c r="K17" s="78"/>
      <c r="L17" s="79"/>
      <c r="M17" s="77"/>
    </row>
    <row r="18" spans="1:13" s="50" customFormat="1">
      <c r="A18" s="64">
        <v>15</v>
      </c>
      <c r="B18" s="77"/>
      <c r="C18" s="77"/>
      <c r="D18" s="77"/>
      <c r="E18" s="77"/>
      <c r="F18" s="77"/>
      <c r="G18" s="77"/>
      <c r="H18" s="77"/>
      <c r="I18" s="77"/>
      <c r="J18" s="77"/>
      <c r="K18" s="78"/>
      <c r="L18" s="79"/>
      <c r="M18" s="77"/>
    </row>
    <row r="19" spans="1:13" s="50" customFormat="1">
      <c r="A19" s="64">
        <v>16</v>
      </c>
      <c r="B19" s="77"/>
      <c r="C19" s="77"/>
      <c r="D19" s="77"/>
      <c r="E19" s="77"/>
      <c r="F19" s="77"/>
      <c r="G19" s="77"/>
      <c r="H19" s="77"/>
      <c r="I19" s="77"/>
      <c r="J19" s="77"/>
      <c r="K19" s="78"/>
      <c r="L19" s="79"/>
      <c r="M19" s="77"/>
    </row>
    <row r="20" spans="1:13" s="50" customFormat="1">
      <c r="A20" s="64">
        <v>17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  <c r="L20" s="79"/>
      <c r="M20" s="77"/>
    </row>
    <row r="21" spans="1:13" s="50" customFormat="1">
      <c r="A21" s="64">
        <v>18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4"/>
      <c r="L21" s="215"/>
      <c r="M21" s="213"/>
    </row>
    <row r="22" spans="1:13" s="50" customFormat="1">
      <c r="A22" s="64">
        <v>19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4"/>
      <c r="L22" s="215"/>
      <c r="M22" s="213"/>
    </row>
    <row r="23" spans="1:13" s="50" customFormat="1">
      <c r="A23" s="64">
        <v>20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4"/>
      <c r="L23" s="215"/>
      <c r="M23" s="213"/>
    </row>
    <row r="24" spans="1:13" s="50" customFormat="1">
      <c r="A24" s="64">
        <v>21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4"/>
      <c r="L24" s="215"/>
      <c r="M24" s="213"/>
    </row>
    <row r="25" spans="1:13" s="50" customFormat="1">
      <c r="A25" s="64">
        <v>22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4"/>
      <c r="L25" s="215"/>
      <c r="M25" s="213"/>
    </row>
    <row r="26" spans="1:13" s="50" customFormat="1" ht="12.9" thickBot="1">
      <c r="A26" s="65">
        <v>23</v>
      </c>
      <c r="B26" s="80"/>
      <c r="C26" s="80"/>
      <c r="D26" s="80"/>
      <c r="E26" s="80"/>
      <c r="F26" s="80"/>
      <c r="G26" s="80"/>
      <c r="H26" s="80"/>
      <c r="I26" s="80"/>
      <c r="J26" s="80"/>
      <c r="K26" s="81"/>
      <c r="L26" s="82"/>
      <c r="M26" s="80"/>
    </row>
    <row r="27" spans="1:13" s="67" customFormat="1" ht="19.3" customHeight="1">
      <c r="A27" s="66" t="s">
        <v>3</v>
      </c>
      <c r="B27" s="83">
        <f t="shared" ref="B27:L27" si="0">SUM(B4:B26)</f>
        <v>0</v>
      </c>
      <c r="C27" s="83">
        <f t="shared" si="0"/>
        <v>0</v>
      </c>
      <c r="D27" s="83">
        <f t="shared" si="0"/>
        <v>0</v>
      </c>
      <c r="E27" s="83">
        <f t="shared" si="0"/>
        <v>0</v>
      </c>
      <c r="F27" s="83">
        <f t="shared" si="0"/>
        <v>0</v>
      </c>
      <c r="G27" s="83">
        <f t="shared" si="0"/>
        <v>0</v>
      </c>
      <c r="H27" s="83">
        <f t="shared" si="0"/>
        <v>0</v>
      </c>
      <c r="I27" s="83">
        <f t="shared" si="0"/>
        <v>0</v>
      </c>
      <c r="J27" s="83">
        <f t="shared" si="0"/>
        <v>0</v>
      </c>
      <c r="K27" s="84">
        <f t="shared" si="0"/>
        <v>0</v>
      </c>
      <c r="L27" s="85">
        <f t="shared" si="0"/>
        <v>0</v>
      </c>
      <c r="M27" s="83">
        <f>SUM(M4:M26)</f>
        <v>0</v>
      </c>
    </row>
    <row r="28" spans="1:13" s="50" customFormat="1"/>
    <row r="29" spans="1:13" s="50" customFormat="1"/>
    <row r="30" spans="1:13" s="67" customFormat="1" ht="19.3" customHeight="1" thickBot="1">
      <c r="A30" s="68" t="s">
        <v>22</v>
      </c>
      <c r="B30" s="68" t="s">
        <v>146</v>
      </c>
      <c r="C30" s="68" t="s">
        <v>147</v>
      </c>
      <c r="D30" s="68" t="s">
        <v>148</v>
      </c>
      <c r="E30" s="68" t="s">
        <v>149</v>
      </c>
      <c r="F30" s="68" t="s">
        <v>150</v>
      </c>
      <c r="G30" s="68" t="s">
        <v>151</v>
      </c>
      <c r="H30" s="68" t="s">
        <v>152</v>
      </c>
      <c r="I30" s="68" t="s">
        <v>153</v>
      </c>
      <c r="J30" s="68" t="s">
        <v>154</v>
      </c>
      <c r="K30" s="69" t="s">
        <v>155</v>
      </c>
      <c r="L30" s="70" t="s">
        <v>156</v>
      </c>
      <c r="M30" s="68" t="s">
        <v>157</v>
      </c>
    </row>
    <row r="31" spans="1:13" s="50" customFormat="1">
      <c r="A31" s="63">
        <v>1</v>
      </c>
      <c r="B31" s="71"/>
      <c r="C31" s="71"/>
      <c r="D31" s="71"/>
      <c r="E31" s="71"/>
      <c r="F31" s="71"/>
      <c r="G31" s="71"/>
      <c r="H31" s="71"/>
      <c r="I31" s="71"/>
      <c r="J31" s="71"/>
      <c r="K31" s="72"/>
      <c r="L31" s="73"/>
      <c r="M31" s="71"/>
    </row>
    <row r="32" spans="1:13" s="50" customFormat="1">
      <c r="A32" s="64">
        <v>2</v>
      </c>
      <c r="B32" s="74"/>
      <c r="C32" s="74"/>
      <c r="D32" s="74"/>
      <c r="E32" s="74"/>
      <c r="F32" s="74"/>
      <c r="G32" s="74"/>
      <c r="H32" s="74"/>
      <c r="I32" s="74"/>
      <c r="J32" s="74"/>
      <c r="K32" s="75"/>
      <c r="L32" s="76"/>
      <c r="M32" s="74"/>
    </row>
    <row r="33" spans="1:13" s="50" customFormat="1">
      <c r="A33" s="64">
        <v>3</v>
      </c>
      <c r="B33" s="77"/>
      <c r="C33" s="77"/>
      <c r="D33" s="77"/>
      <c r="E33" s="77"/>
      <c r="F33" s="77"/>
      <c r="G33" s="77"/>
      <c r="H33" s="77"/>
      <c r="I33" s="77"/>
      <c r="J33" s="77"/>
      <c r="K33" s="78"/>
      <c r="L33" s="79"/>
      <c r="M33" s="77"/>
    </row>
    <row r="34" spans="1:13" s="50" customFormat="1">
      <c r="A34" s="64">
        <v>4</v>
      </c>
      <c r="B34" s="77"/>
      <c r="C34" s="77"/>
      <c r="D34" s="77"/>
      <c r="E34" s="77"/>
      <c r="F34" s="77"/>
      <c r="G34" s="77"/>
      <c r="H34" s="77"/>
      <c r="I34" s="77"/>
      <c r="J34" s="77"/>
      <c r="K34" s="78"/>
      <c r="L34" s="79"/>
      <c r="M34" s="77"/>
    </row>
    <row r="35" spans="1:13" s="50" customFormat="1">
      <c r="A35" s="64">
        <v>5</v>
      </c>
      <c r="B35" s="77"/>
      <c r="C35" s="77"/>
      <c r="D35" s="77"/>
      <c r="E35" s="77"/>
      <c r="F35" s="77"/>
      <c r="G35" s="77"/>
      <c r="H35" s="77"/>
      <c r="I35" s="77"/>
      <c r="J35" s="77"/>
      <c r="K35" s="78"/>
      <c r="L35" s="79"/>
      <c r="M35" s="77"/>
    </row>
    <row r="36" spans="1:13" s="50" customFormat="1">
      <c r="A36" s="64">
        <v>6</v>
      </c>
      <c r="B36" s="77"/>
      <c r="C36" s="77"/>
      <c r="D36" s="77"/>
      <c r="E36" s="77"/>
      <c r="F36" s="77"/>
      <c r="G36" s="77"/>
      <c r="H36" s="77"/>
      <c r="I36" s="77"/>
      <c r="J36" s="77"/>
      <c r="K36" s="78"/>
      <c r="L36" s="79"/>
      <c r="M36" s="77"/>
    </row>
    <row r="37" spans="1:13" s="50" customFormat="1">
      <c r="A37" s="64">
        <v>7</v>
      </c>
      <c r="B37" s="77"/>
      <c r="C37" s="77"/>
      <c r="D37" s="77"/>
      <c r="E37" s="77"/>
      <c r="F37" s="77"/>
      <c r="G37" s="77"/>
      <c r="H37" s="77"/>
      <c r="I37" s="77"/>
      <c r="J37" s="77"/>
      <c r="K37" s="78"/>
      <c r="L37" s="79"/>
      <c r="M37" s="77"/>
    </row>
    <row r="38" spans="1:13" s="50" customFormat="1">
      <c r="A38" s="64">
        <v>8</v>
      </c>
      <c r="B38" s="77"/>
      <c r="C38" s="77"/>
      <c r="D38" s="77"/>
      <c r="E38" s="77"/>
      <c r="F38" s="77"/>
      <c r="G38" s="77"/>
      <c r="H38" s="77"/>
      <c r="I38" s="77"/>
      <c r="J38" s="77"/>
      <c r="K38" s="78"/>
      <c r="L38" s="79"/>
      <c r="M38" s="77"/>
    </row>
    <row r="39" spans="1:13" s="50" customFormat="1">
      <c r="A39" s="64">
        <v>9</v>
      </c>
      <c r="B39" s="77"/>
      <c r="C39" s="77"/>
      <c r="D39" s="77"/>
      <c r="E39" s="77"/>
      <c r="F39" s="77"/>
      <c r="G39" s="77"/>
      <c r="H39" s="77"/>
      <c r="I39" s="77"/>
      <c r="J39" s="77"/>
      <c r="K39" s="78"/>
      <c r="L39" s="79"/>
      <c r="M39" s="77"/>
    </row>
    <row r="40" spans="1:13" s="50" customFormat="1">
      <c r="A40" s="64">
        <v>10</v>
      </c>
      <c r="B40" s="77"/>
      <c r="C40" s="77"/>
      <c r="D40" s="77"/>
      <c r="E40" s="77"/>
      <c r="F40" s="77"/>
      <c r="G40" s="77"/>
      <c r="H40" s="77"/>
      <c r="I40" s="77"/>
      <c r="J40" s="77"/>
      <c r="K40" s="78"/>
      <c r="L40" s="79"/>
      <c r="M40" s="77"/>
    </row>
    <row r="41" spans="1:13" s="50" customFormat="1">
      <c r="A41" s="64">
        <v>11</v>
      </c>
      <c r="B41" s="77"/>
      <c r="C41" s="77"/>
      <c r="D41" s="77"/>
      <c r="E41" s="77"/>
      <c r="F41" s="77"/>
      <c r="G41" s="77"/>
      <c r="H41" s="77"/>
      <c r="I41" s="77"/>
      <c r="J41" s="77"/>
      <c r="K41" s="78"/>
      <c r="L41" s="79"/>
      <c r="M41" s="77"/>
    </row>
    <row r="42" spans="1:13" s="50" customFormat="1">
      <c r="A42" s="64">
        <v>12</v>
      </c>
      <c r="B42" s="77"/>
      <c r="C42" s="77"/>
      <c r="D42" s="77"/>
      <c r="E42" s="77"/>
      <c r="F42" s="77"/>
      <c r="G42" s="77"/>
      <c r="H42" s="77"/>
      <c r="I42" s="77"/>
      <c r="J42" s="77"/>
      <c r="K42" s="78"/>
      <c r="L42" s="79"/>
      <c r="M42" s="77"/>
    </row>
    <row r="43" spans="1:13" s="50" customFormat="1">
      <c r="A43" s="64">
        <v>13</v>
      </c>
      <c r="B43" s="77"/>
      <c r="C43" s="77"/>
      <c r="D43" s="77"/>
      <c r="E43" s="77"/>
      <c r="F43" s="77"/>
      <c r="G43" s="77"/>
      <c r="H43" s="77"/>
      <c r="I43" s="77"/>
      <c r="J43" s="77"/>
      <c r="K43" s="78"/>
      <c r="L43" s="79"/>
      <c r="M43" s="77"/>
    </row>
    <row r="44" spans="1:13" s="50" customFormat="1">
      <c r="A44" s="64">
        <v>14</v>
      </c>
      <c r="B44" s="77"/>
      <c r="C44" s="77"/>
      <c r="D44" s="77"/>
      <c r="E44" s="77"/>
      <c r="F44" s="77"/>
      <c r="G44" s="77"/>
      <c r="H44" s="77"/>
      <c r="I44" s="77"/>
      <c r="J44" s="77"/>
      <c r="K44" s="78"/>
      <c r="L44" s="79"/>
      <c r="M44" s="77"/>
    </row>
    <row r="45" spans="1:13" s="50" customFormat="1">
      <c r="A45" s="64">
        <v>15</v>
      </c>
      <c r="B45" s="77"/>
      <c r="C45" s="77"/>
      <c r="D45" s="77"/>
      <c r="E45" s="77"/>
      <c r="F45" s="77"/>
      <c r="G45" s="77"/>
      <c r="H45" s="77"/>
      <c r="I45" s="77"/>
      <c r="J45" s="77"/>
      <c r="K45" s="78"/>
      <c r="L45" s="79"/>
      <c r="M45" s="77"/>
    </row>
    <row r="46" spans="1:13" s="50" customFormat="1">
      <c r="A46" s="64">
        <v>16</v>
      </c>
      <c r="B46" s="77"/>
      <c r="C46" s="77"/>
      <c r="D46" s="77"/>
      <c r="E46" s="77"/>
      <c r="F46" s="77"/>
      <c r="G46" s="77"/>
      <c r="H46" s="77"/>
      <c r="I46" s="77"/>
      <c r="J46" s="77"/>
      <c r="K46" s="78"/>
      <c r="L46" s="79"/>
      <c r="M46" s="77"/>
    </row>
    <row r="47" spans="1:13" s="50" customFormat="1">
      <c r="A47" s="64">
        <v>17</v>
      </c>
      <c r="B47" s="77"/>
      <c r="C47" s="77"/>
      <c r="D47" s="77"/>
      <c r="E47" s="77"/>
      <c r="F47" s="77"/>
      <c r="G47" s="77"/>
      <c r="H47" s="77"/>
      <c r="I47" s="77"/>
      <c r="J47" s="77"/>
      <c r="K47" s="78"/>
      <c r="L47" s="79"/>
      <c r="M47" s="77"/>
    </row>
    <row r="48" spans="1:13" s="50" customFormat="1">
      <c r="A48" s="64">
        <v>18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4"/>
      <c r="L48" s="215"/>
      <c r="M48" s="213"/>
    </row>
    <row r="49" spans="1:13" s="50" customFormat="1">
      <c r="A49" s="64">
        <v>19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4"/>
      <c r="L49" s="215"/>
      <c r="M49" s="213"/>
    </row>
    <row r="50" spans="1:13" s="50" customFormat="1">
      <c r="A50" s="64">
        <v>20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4"/>
      <c r="L50" s="215"/>
      <c r="M50" s="213"/>
    </row>
    <row r="51" spans="1:13" s="50" customFormat="1">
      <c r="A51" s="64">
        <v>21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4"/>
      <c r="L51" s="215"/>
      <c r="M51" s="213"/>
    </row>
    <row r="52" spans="1:13" s="50" customFormat="1">
      <c r="A52" s="64">
        <v>22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4"/>
      <c r="L52" s="215"/>
      <c r="M52" s="213"/>
    </row>
    <row r="53" spans="1:13" s="50" customFormat="1" ht="12.9" thickBot="1">
      <c r="A53" s="65">
        <v>23</v>
      </c>
      <c r="B53" s="80"/>
      <c r="C53" s="80"/>
      <c r="D53" s="80"/>
      <c r="E53" s="80"/>
      <c r="F53" s="80"/>
      <c r="G53" s="80"/>
      <c r="H53" s="80"/>
      <c r="I53" s="80"/>
      <c r="J53" s="80"/>
      <c r="K53" s="81"/>
      <c r="L53" s="82"/>
      <c r="M53" s="80"/>
    </row>
    <row r="54" spans="1:13" s="67" customFormat="1" ht="19.3" customHeight="1">
      <c r="A54" s="66" t="s">
        <v>3</v>
      </c>
      <c r="B54" s="83">
        <f t="shared" ref="B54:L54" si="1">SUM(B31:B53)</f>
        <v>0</v>
      </c>
      <c r="C54" s="83">
        <f t="shared" si="1"/>
        <v>0</v>
      </c>
      <c r="D54" s="83">
        <f t="shared" si="1"/>
        <v>0</v>
      </c>
      <c r="E54" s="83">
        <f t="shared" si="1"/>
        <v>0</v>
      </c>
      <c r="F54" s="83">
        <f t="shared" si="1"/>
        <v>0</v>
      </c>
      <c r="G54" s="83">
        <f t="shared" si="1"/>
        <v>0</v>
      </c>
      <c r="H54" s="83">
        <f t="shared" si="1"/>
        <v>0</v>
      </c>
      <c r="I54" s="83">
        <f t="shared" si="1"/>
        <v>0</v>
      </c>
      <c r="J54" s="83">
        <f t="shared" si="1"/>
        <v>0</v>
      </c>
      <c r="K54" s="84">
        <f t="shared" si="1"/>
        <v>0</v>
      </c>
      <c r="L54" s="85">
        <f t="shared" si="1"/>
        <v>0</v>
      </c>
      <c r="M54" s="83">
        <f>SUM(M31:M53)</f>
        <v>0</v>
      </c>
    </row>
    <row r="55" spans="1:13" s="50" customFormat="1"/>
    <row r="56" spans="1:13" s="50" customFormat="1"/>
    <row r="57" spans="1:13" s="67" customFormat="1" ht="19.3" customHeight="1" thickBot="1">
      <c r="A57" s="68" t="s">
        <v>22</v>
      </c>
      <c r="B57" s="68" t="s">
        <v>158</v>
      </c>
      <c r="C57" s="68" t="s">
        <v>159</v>
      </c>
      <c r="D57" s="68" t="s">
        <v>160</v>
      </c>
      <c r="E57" s="68" t="s">
        <v>161</v>
      </c>
      <c r="F57" s="68" t="s">
        <v>162</v>
      </c>
      <c r="G57" s="68" t="s">
        <v>163</v>
      </c>
      <c r="H57" s="68" t="s">
        <v>164</v>
      </c>
      <c r="I57" s="68" t="s">
        <v>165</v>
      </c>
      <c r="J57" s="68" t="s">
        <v>166</v>
      </c>
      <c r="K57" s="69" t="s">
        <v>167</v>
      </c>
      <c r="L57" s="70" t="s">
        <v>168</v>
      </c>
      <c r="M57" s="68" t="s">
        <v>208</v>
      </c>
    </row>
    <row r="58" spans="1:13" s="50" customFormat="1">
      <c r="A58" s="63">
        <v>1</v>
      </c>
      <c r="B58" s="71"/>
      <c r="C58" s="71"/>
      <c r="D58" s="71"/>
      <c r="E58" s="71"/>
      <c r="F58" s="71"/>
      <c r="G58" s="71"/>
      <c r="H58" s="71"/>
      <c r="I58" s="71"/>
      <c r="J58" s="71"/>
      <c r="K58" s="72"/>
      <c r="L58" s="73"/>
      <c r="M58" s="71"/>
    </row>
    <row r="59" spans="1:13" s="50" customFormat="1">
      <c r="A59" s="64">
        <v>2</v>
      </c>
      <c r="B59" s="74"/>
      <c r="C59" s="74"/>
      <c r="D59" s="74"/>
      <c r="E59" s="74"/>
      <c r="F59" s="74"/>
      <c r="G59" s="74"/>
      <c r="H59" s="74"/>
      <c r="I59" s="74"/>
      <c r="J59" s="74"/>
      <c r="K59" s="75"/>
      <c r="L59" s="76"/>
      <c r="M59" s="74"/>
    </row>
    <row r="60" spans="1:13" s="50" customFormat="1">
      <c r="A60" s="64">
        <v>3</v>
      </c>
      <c r="B60" s="77"/>
      <c r="C60" s="77"/>
      <c r="D60" s="77"/>
      <c r="E60" s="77"/>
      <c r="F60" s="77"/>
      <c r="G60" s="77"/>
      <c r="H60" s="77"/>
      <c r="I60" s="77"/>
      <c r="J60" s="77"/>
      <c r="K60" s="78"/>
      <c r="L60" s="79"/>
      <c r="M60" s="77"/>
    </row>
    <row r="61" spans="1:13" s="50" customFormat="1">
      <c r="A61" s="64">
        <v>4</v>
      </c>
      <c r="B61" s="77"/>
      <c r="C61" s="77"/>
      <c r="D61" s="77"/>
      <c r="E61" s="77"/>
      <c r="F61" s="77"/>
      <c r="G61" s="77"/>
      <c r="H61" s="77"/>
      <c r="I61" s="77"/>
      <c r="J61" s="77"/>
      <c r="K61" s="78"/>
      <c r="L61" s="79"/>
      <c r="M61" s="77"/>
    </row>
    <row r="62" spans="1:13" s="50" customFormat="1">
      <c r="A62" s="64">
        <v>5</v>
      </c>
      <c r="B62" s="77"/>
      <c r="C62" s="77"/>
      <c r="D62" s="77"/>
      <c r="E62" s="77"/>
      <c r="F62" s="77"/>
      <c r="G62" s="77"/>
      <c r="H62" s="77"/>
      <c r="I62" s="77"/>
      <c r="J62" s="77"/>
      <c r="K62" s="78"/>
      <c r="L62" s="79"/>
      <c r="M62" s="77"/>
    </row>
    <row r="63" spans="1:13" s="50" customFormat="1">
      <c r="A63" s="64">
        <v>6</v>
      </c>
      <c r="B63" s="77"/>
      <c r="C63" s="77"/>
      <c r="D63" s="77"/>
      <c r="E63" s="77"/>
      <c r="F63" s="77"/>
      <c r="G63" s="77"/>
      <c r="H63" s="77"/>
      <c r="I63" s="77"/>
      <c r="J63" s="77"/>
      <c r="K63" s="78"/>
      <c r="L63" s="79"/>
      <c r="M63" s="77"/>
    </row>
    <row r="64" spans="1:13" s="50" customFormat="1">
      <c r="A64" s="64">
        <v>7</v>
      </c>
      <c r="B64" s="77"/>
      <c r="C64" s="77"/>
      <c r="D64" s="77"/>
      <c r="E64" s="77"/>
      <c r="F64" s="77"/>
      <c r="G64" s="77"/>
      <c r="H64" s="77"/>
      <c r="I64" s="77"/>
      <c r="J64" s="77"/>
      <c r="K64" s="78"/>
      <c r="L64" s="79"/>
      <c r="M64" s="77"/>
    </row>
    <row r="65" spans="1:13" s="50" customFormat="1">
      <c r="A65" s="64">
        <v>8</v>
      </c>
      <c r="B65" s="77"/>
      <c r="C65" s="77"/>
      <c r="D65" s="77"/>
      <c r="E65" s="77"/>
      <c r="F65" s="77"/>
      <c r="G65" s="77"/>
      <c r="H65" s="77"/>
      <c r="I65" s="77"/>
      <c r="J65" s="77"/>
      <c r="K65" s="78"/>
      <c r="L65" s="79"/>
      <c r="M65" s="77"/>
    </row>
    <row r="66" spans="1:13" s="50" customFormat="1">
      <c r="A66" s="64">
        <v>9</v>
      </c>
      <c r="B66" s="77"/>
      <c r="C66" s="77"/>
      <c r="D66" s="77"/>
      <c r="E66" s="77"/>
      <c r="F66" s="77"/>
      <c r="G66" s="77"/>
      <c r="H66" s="77"/>
      <c r="I66" s="77"/>
      <c r="J66" s="77"/>
      <c r="K66" s="78"/>
      <c r="L66" s="79"/>
      <c r="M66" s="77"/>
    </row>
    <row r="67" spans="1:13" s="50" customFormat="1">
      <c r="A67" s="64">
        <v>10</v>
      </c>
      <c r="B67" s="77"/>
      <c r="C67" s="77"/>
      <c r="D67" s="77"/>
      <c r="E67" s="77"/>
      <c r="F67" s="77"/>
      <c r="G67" s="77"/>
      <c r="H67" s="77"/>
      <c r="I67" s="77"/>
      <c r="J67" s="77"/>
      <c r="K67" s="78"/>
      <c r="L67" s="79"/>
      <c r="M67" s="77"/>
    </row>
    <row r="68" spans="1:13" s="50" customFormat="1">
      <c r="A68" s="64">
        <v>11</v>
      </c>
      <c r="B68" s="77"/>
      <c r="C68" s="77"/>
      <c r="D68" s="77"/>
      <c r="E68" s="77"/>
      <c r="F68" s="77"/>
      <c r="G68" s="77"/>
      <c r="H68" s="77"/>
      <c r="I68" s="77"/>
      <c r="J68" s="77"/>
      <c r="K68" s="78"/>
      <c r="L68" s="79"/>
      <c r="M68" s="77"/>
    </row>
    <row r="69" spans="1:13" s="50" customFormat="1">
      <c r="A69" s="64">
        <v>12</v>
      </c>
      <c r="B69" s="77"/>
      <c r="C69" s="77"/>
      <c r="D69" s="77"/>
      <c r="E69" s="77"/>
      <c r="F69" s="77"/>
      <c r="G69" s="77"/>
      <c r="H69" s="77"/>
      <c r="I69" s="77"/>
      <c r="J69" s="77"/>
      <c r="K69" s="78"/>
      <c r="L69" s="79"/>
      <c r="M69" s="77"/>
    </row>
    <row r="70" spans="1:13" s="50" customFormat="1">
      <c r="A70" s="64">
        <v>13</v>
      </c>
      <c r="B70" s="77"/>
      <c r="C70" s="77"/>
      <c r="D70" s="77"/>
      <c r="E70" s="77"/>
      <c r="F70" s="77"/>
      <c r="G70" s="77"/>
      <c r="H70" s="77"/>
      <c r="I70" s="77"/>
      <c r="J70" s="77"/>
      <c r="K70" s="78"/>
      <c r="L70" s="79"/>
      <c r="M70" s="77"/>
    </row>
    <row r="71" spans="1:13" s="50" customFormat="1">
      <c r="A71" s="64">
        <v>14</v>
      </c>
      <c r="B71" s="77"/>
      <c r="C71" s="77"/>
      <c r="D71" s="77"/>
      <c r="E71" s="77"/>
      <c r="F71" s="77"/>
      <c r="G71" s="77"/>
      <c r="H71" s="77"/>
      <c r="I71" s="77"/>
      <c r="J71" s="77"/>
      <c r="K71" s="78"/>
      <c r="L71" s="79"/>
      <c r="M71" s="77"/>
    </row>
    <row r="72" spans="1:13" s="50" customFormat="1">
      <c r="A72" s="64">
        <v>15</v>
      </c>
      <c r="B72" s="77"/>
      <c r="C72" s="77"/>
      <c r="D72" s="77"/>
      <c r="E72" s="77"/>
      <c r="F72" s="77"/>
      <c r="G72" s="77"/>
      <c r="H72" s="77"/>
      <c r="I72" s="77"/>
      <c r="J72" s="77"/>
      <c r="K72" s="78"/>
      <c r="L72" s="79"/>
      <c r="M72" s="77"/>
    </row>
    <row r="73" spans="1:13" s="50" customFormat="1">
      <c r="A73" s="64">
        <v>16</v>
      </c>
      <c r="B73" s="77"/>
      <c r="C73" s="77"/>
      <c r="D73" s="77"/>
      <c r="E73" s="77"/>
      <c r="F73" s="77"/>
      <c r="G73" s="77"/>
      <c r="H73" s="77"/>
      <c r="I73" s="77"/>
      <c r="J73" s="77"/>
      <c r="K73" s="78"/>
      <c r="L73" s="79"/>
      <c r="M73" s="77"/>
    </row>
    <row r="74" spans="1:13" s="50" customFormat="1">
      <c r="A74" s="64">
        <v>17</v>
      </c>
      <c r="B74" s="77"/>
      <c r="C74" s="77"/>
      <c r="D74" s="77"/>
      <c r="E74" s="77"/>
      <c r="F74" s="77"/>
      <c r="G74" s="77"/>
      <c r="H74" s="77"/>
      <c r="I74" s="77"/>
      <c r="J74" s="77"/>
      <c r="K74" s="78"/>
      <c r="L74" s="79"/>
      <c r="M74" s="77"/>
    </row>
    <row r="75" spans="1:13" s="50" customFormat="1">
      <c r="A75" s="64">
        <v>18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4"/>
      <c r="L75" s="215"/>
      <c r="M75" s="213"/>
    </row>
    <row r="76" spans="1:13" s="50" customFormat="1">
      <c r="A76" s="64">
        <v>19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4"/>
      <c r="L76" s="215"/>
      <c r="M76" s="213"/>
    </row>
    <row r="77" spans="1:13" s="50" customFormat="1">
      <c r="A77" s="64">
        <v>20</v>
      </c>
      <c r="B77" s="213"/>
      <c r="C77" s="213"/>
      <c r="D77" s="213"/>
      <c r="E77" s="213"/>
      <c r="F77" s="213"/>
      <c r="G77" s="213"/>
      <c r="H77" s="213"/>
      <c r="I77" s="213"/>
      <c r="J77" s="213"/>
      <c r="K77" s="214"/>
      <c r="L77" s="215"/>
      <c r="M77" s="213"/>
    </row>
    <row r="78" spans="1:13" s="50" customFormat="1">
      <c r="A78" s="64">
        <v>21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4"/>
      <c r="L78" s="215"/>
      <c r="M78" s="213"/>
    </row>
    <row r="79" spans="1:13" s="50" customFormat="1">
      <c r="A79" s="64">
        <v>22</v>
      </c>
      <c r="B79" s="213"/>
      <c r="C79" s="213"/>
      <c r="D79" s="213"/>
      <c r="E79" s="213"/>
      <c r="F79" s="213"/>
      <c r="G79" s="213"/>
      <c r="H79" s="213"/>
      <c r="I79" s="213"/>
      <c r="J79" s="213"/>
      <c r="K79" s="214"/>
      <c r="L79" s="215"/>
      <c r="M79" s="213"/>
    </row>
    <row r="80" spans="1:13" s="50" customFormat="1" ht="12.9" thickBot="1">
      <c r="A80" s="65">
        <v>23</v>
      </c>
      <c r="B80" s="80"/>
      <c r="C80" s="80"/>
      <c r="D80" s="80"/>
      <c r="E80" s="80"/>
      <c r="F80" s="80"/>
      <c r="G80" s="80"/>
      <c r="H80" s="80"/>
      <c r="I80" s="80"/>
      <c r="J80" s="80"/>
      <c r="K80" s="81"/>
      <c r="L80" s="82"/>
      <c r="M80" s="80"/>
    </row>
    <row r="81" spans="1:13" s="67" customFormat="1" ht="19.3" customHeight="1">
      <c r="A81" s="66" t="s">
        <v>3</v>
      </c>
      <c r="B81" s="83">
        <f t="shared" ref="B81:L81" si="2">SUM(B58:B80)</f>
        <v>0</v>
      </c>
      <c r="C81" s="83">
        <f t="shared" si="2"/>
        <v>0</v>
      </c>
      <c r="D81" s="83">
        <f t="shared" si="2"/>
        <v>0</v>
      </c>
      <c r="E81" s="83">
        <f t="shared" si="2"/>
        <v>0</v>
      </c>
      <c r="F81" s="83">
        <f t="shared" si="2"/>
        <v>0</v>
      </c>
      <c r="G81" s="83">
        <f t="shared" si="2"/>
        <v>0</v>
      </c>
      <c r="H81" s="83">
        <f t="shared" si="2"/>
        <v>0</v>
      </c>
      <c r="I81" s="83">
        <f t="shared" si="2"/>
        <v>0</v>
      </c>
      <c r="J81" s="83">
        <f t="shared" si="2"/>
        <v>0</v>
      </c>
      <c r="K81" s="84">
        <f t="shared" si="2"/>
        <v>0</v>
      </c>
      <c r="L81" s="85">
        <f t="shared" si="2"/>
        <v>0</v>
      </c>
      <c r="M81" s="83">
        <f>SUM(M58:M80)</f>
        <v>0</v>
      </c>
    </row>
  </sheetData>
  <pageMargins left="0.70866141732283472" right="0.70866141732283472" top="0.78740157480314965" bottom="0.78740157480314965" header="0.31496062992125984" footer="0.31496062992125984"/>
  <pageSetup paperSize="9" scale="97" fitToHeight="0" orientation="landscape" r:id="rId1"/>
  <headerFooter>
    <oddHeader>&amp;RPříloha č. I ZD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7"/>
  <sheetViews>
    <sheetView zoomScale="80" zoomScaleNormal="80" workbookViewId="0"/>
  </sheetViews>
  <sheetFormatPr defaultColWidth="9.23046875" defaultRowHeight="12.45"/>
  <cols>
    <col min="1" max="1" width="9" style="62" customWidth="1"/>
    <col min="2" max="13" width="14.69140625" style="62" customWidth="1"/>
    <col min="14" max="16384" width="9.23046875" style="62"/>
  </cols>
  <sheetData>
    <row r="1" spans="1:13" ht="14.15">
      <c r="A1" s="54" t="s">
        <v>87</v>
      </c>
    </row>
    <row r="3" spans="1:13" s="95" customFormat="1" ht="18.899999999999999" customHeight="1" thickBot="1">
      <c r="A3" s="92" t="s">
        <v>22</v>
      </c>
      <c r="B3" s="92" t="s">
        <v>134</v>
      </c>
      <c r="C3" s="92" t="s">
        <v>135</v>
      </c>
      <c r="D3" s="92" t="s">
        <v>136</v>
      </c>
      <c r="E3" s="92" t="s">
        <v>137</v>
      </c>
      <c r="F3" s="92" t="s">
        <v>138</v>
      </c>
      <c r="G3" s="92" t="s">
        <v>139</v>
      </c>
      <c r="H3" s="92" t="s">
        <v>140</v>
      </c>
      <c r="I3" s="92" t="s">
        <v>141</v>
      </c>
      <c r="J3" s="92" t="s">
        <v>142</v>
      </c>
      <c r="K3" s="93" t="s">
        <v>143</v>
      </c>
      <c r="L3" s="94" t="s">
        <v>144</v>
      </c>
      <c r="M3" s="92" t="s">
        <v>145</v>
      </c>
    </row>
    <row r="4" spans="1:13">
      <c r="A4" s="96">
        <v>1</v>
      </c>
      <c r="B4" s="87"/>
      <c r="C4" s="87"/>
      <c r="D4" s="87"/>
      <c r="E4" s="87"/>
      <c r="F4" s="87"/>
      <c r="G4" s="87"/>
      <c r="H4" s="87"/>
      <c r="I4" s="87"/>
      <c r="J4" s="87"/>
      <c r="K4" s="88"/>
      <c r="L4" s="86"/>
      <c r="M4" s="86"/>
    </row>
    <row r="5" spans="1:13">
      <c r="A5" s="97">
        <v>2</v>
      </c>
      <c r="B5" s="77"/>
      <c r="C5" s="77"/>
      <c r="D5" s="77"/>
      <c r="E5" s="77"/>
      <c r="F5" s="77"/>
      <c r="G5" s="77"/>
      <c r="H5" s="77"/>
      <c r="I5" s="77"/>
      <c r="J5" s="77"/>
      <c r="K5" s="78"/>
      <c r="L5" s="79"/>
      <c r="M5" s="79"/>
    </row>
    <row r="6" spans="1:13">
      <c r="A6" s="97">
        <v>3</v>
      </c>
      <c r="B6" s="77"/>
      <c r="C6" s="77"/>
      <c r="D6" s="77"/>
      <c r="E6" s="77"/>
      <c r="F6" s="77"/>
      <c r="G6" s="77"/>
      <c r="H6" s="77"/>
      <c r="I6" s="77"/>
      <c r="J6" s="77"/>
      <c r="K6" s="78"/>
      <c r="L6" s="79"/>
      <c r="M6" s="79"/>
    </row>
    <row r="7" spans="1:13">
      <c r="A7" s="97">
        <v>4</v>
      </c>
      <c r="B7" s="77"/>
      <c r="C7" s="77"/>
      <c r="D7" s="77"/>
      <c r="E7" s="77"/>
      <c r="F7" s="77"/>
      <c r="G7" s="77"/>
      <c r="H7" s="77"/>
      <c r="I7" s="77"/>
      <c r="J7" s="77"/>
      <c r="K7" s="78"/>
      <c r="L7" s="79"/>
      <c r="M7" s="79"/>
    </row>
    <row r="8" spans="1:13" ht="12.9" thickBot="1">
      <c r="A8" s="98">
        <v>5</v>
      </c>
      <c r="B8" s="90"/>
      <c r="C8" s="90"/>
      <c r="D8" s="90"/>
      <c r="E8" s="90"/>
      <c r="F8" s="90"/>
      <c r="G8" s="90"/>
      <c r="H8" s="90"/>
      <c r="I8" s="90"/>
      <c r="J8" s="90"/>
      <c r="K8" s="91"/>
      <c r="L8" s="89"/>
      <c r="M8" s="89"/>
    </row>
    <row r="9" spans="1:13" ht="18.55" customHeight="1">
      <c r="A9" s="99" t="s">
        <v>3</v>
      </c>
      <c r="B9" s="83">
        <f t="shared" ref="B9:L9" si="0">SUM(B4:B8)</f>
        <v>0</v>
      </c>
      <c r="C9" s="83">
        <f t="shared" si="0"/>
        <v>0</v>
      </c>
      <c r="D9" s="83">
        <f t="shared" si="0"/>
        <v>0</v>
      </c>
      <c r="E9" s="83">
        <f t="shared" si="0"/>
        <v>0</v>
      </c>
      <c r="F9" s="83">
        <f t="shared" si="0"/>
        <v>0</v>
      </c>
      <c r="G9" s="83">
        <f t="shared" si="0"/>
        <v>0</v>
      </c>
      <c r="H9" s="83">
        <f t="shared" si="0"/>
        <v>0</v>
      </c>
      <c r="I9" s="83">
        <f t="shared" si="0"/>
        <v>0</v>
      </c>
      <c r="J9" s="83">
        <f t="shared" si="0"/>
        <v>0</v>
      </c>
      <c r="K9" s="84">
        <f t="shared" si="0"/>
        <v>0</v>
      </c>
      <c r="L9" s="85">
        <f t="shared" si="0"/>
        <v>0</v>
      </c>
      <c r="M9" s="85">
        <f>SUM(M4:M8)</f>
        <v>0</v>
      </c>
    </row>
    <row r="12" spans="1:13" s="95" customFormat="1" ht="18.899999999999999" customHeight="1" thickBot="1">
      <c r="A12" s="92" t="s">
        <v>22</v>
      </c>
      <c r="B12" s="92" t="s">
        <v>146</v>
      </c>
      <c r="C12" s="92" t="s">
        <v>147</v>
      </c>
      <c r="D12" s="92" t="s">
        <v>148</v>
      </c>
      <c r="E12" s="92" t="s">
        <v>149</v>
      </c>
      <c r="F12" s="92" t="s">
        <v>150</v>
      </c>
      <c r="G12" s="92" t="s">
        <v>151</v>
      </c>
      <c r="H12" s="92" t="s">
        <v>152</v>
      </c>
      <c r="I12" s="92" t="s">
        <v>153</v>
      </c>
      <c r="J12" s="92" t="s">
        <v>154</v>
      </c>
      <c r="K12" s="93" t="s">
        <v>155</v>
      </c>
      <c r="L12" s="94" t="s">
        <v>156</v>
      </c>
      <c r="M12" s="92" t="s">
        <v>157</v>
      </c>
    </row>
    <row r="13" spans="1:13">
      <c r="A13" s="96">
        <v>1</v>
      </c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86"/>
      <c r="M13" s="86"/>
    </row>
    <row r="14" spans="1:13">
      <c r="A14" s="97">
        <v>2</v>
      </c>
      <c r="B14" s="77"/>
      <c r="C14" s="77"/>
      <c r="D14" s="77"/>
      <c r="E14" s="77"/>
      <c r="F14" s="77"/>
      <c r="G14" s="77"/>
      <c r="H14" s="77"/>
      <c r="I14" s="77"/>
      <c r="J14" s="77"/>
      <c r="K14" s="78"/>
      <c r="L14" s="79"/>
      <c r="M14" s="79"/>
    </row>
    <row r="15" spans="1:13">
      <c r="A15" s="97">
        <v>3</v>
      </c>
      <c r="B15" s="77"/>
      <c r="C15" s="77"/>
      <c r="D15" s="77"/>
      <c r="E15" s="77"/>
      <c r="F15" s="77"/>
      <c r="G15" s="77"/>
      <c r="H15" s="77"/>
      <c r="I15" s="77"/>
      <c r="J15" s="77"/>
      <c r="K15" s="78"/>
      <c r="L15" s="79"/>
      <c r="M15" s="79"/>
    </row>
    <row r="16" spans="1:13">
      <c r="A16" s="97">
        <v>4</v>
      </c>
      <c r="B16" s="77"/>
      <c r="C16" s="77"/>
      <c r="D16" s="77"/>
      <c r="E16" s="77"/>
      <c r="F16" s="77"/>
      <c r="G16" s="77"/>
      <c r="H16" s="77"/>
      <c r="I16" s="77"/>
      <c r="J16" s="77"/>
      <c r="K16" s="78"/>
      <c r="L16" s="79"/>
      <c r="M16" s="79"/>
    </row>
    <row r="17" spans="1:13" ht="12.9" thickBot="1">
      <c r="A17" s="98">
        <v>5</v>
      </c>
      <c r="B17" s="90"/>
      <c r="C17" s="90"/>
      <c r="D17" s="90"/>
      <c r="E17" s="90"/>
      <c r="F17" s="90"/>
      <c r="G17" s="90"/>
      <c r="H17" s="90"/>
      <c r="I17" s="90"/>
      <c r="J17" s="90"/>
      <c r="K17" s="91"/>
      <c r="L17" s="89"/>
      <c r="M17" s="89"/>
    </row>
    <row r="18" spans="1:13" ht="18.55" customHeight="1">
      <c r="A18" s="99" t="s">
        <v>3</v>
      </c>
      <c r="B18" s="83">
        <f t="shared" ref="B18:L18" si="1">SUM(B13:B17)</f>
        <v>0</v>
      </c>
      <c r="C18" s="83">
        <f t="shared" si="1"/>
        <v>0</v>
      </c>
      <c r="D18" s="83">
        <f t="shared" si="1"/>
        <v>0</v>
      </c>
      <c r="E18" s="83">
        <f t="shared" si="1"/>
        <v>0</v>
      </c>
      <c r="F18" s="83">
        <f t="shared" si="1"/>
        <v>0</v>
      </c>
      <c r="G18" s="83">
        <f t="shared" si="1"/>
        <v>0</v>
      </c>
      <c r="H18" s="83">
        <f t="shared" si="1"/>
        <v>0</v>
      </c>
      <c r="I18" s="83">
        <f t="shared" si="1"/>
        <v>0</v>
      </c>
      <c r="J18" s="83">
        <f t="shared" si="1"/>
        <v>0</v>
      </c>
      <c r="K18" s="84">
        <f t="shared" si="1"/>
        <v>0</v>
      </c>
      <c r="L18" s="85">
        <f t="shared" si="1"/>
        <v>0</v>
      </c>
      <c r="M18" s="85">
        <f>SUM(M13:M17)</f>
        <v>0</v>
      </c>
    </row>
    <row r="21" spans="1:13" s="95" customFormat="1" ht="18.899999999999999" customHeight="1" thickBot="1">
      <c r="A21" s="92" t="s">
        <v>22</v>
      </c>
      <c r="B21" s="92" t="s">
        <v>158</v>
      </c>
      <c r="C21" s="92" t="s">
        <v>159</v>
      </c>
      <c r="D21" s="92" t="s">
        <v>160</v>
      </c>
      <c r="E21" s="92" t="s">
        <v>161</v>
      </c>
      <c r="F21" s="92" t="s">
        <v>162</v>
      </c>
      <c r="G21" s="92" t="s">
        <v>163</v>
      </c>
      <c r="H21" s="92" t="s">
        <v>164</v>
      </c>
      <c r="I21" s="92" t="s">
        <v>165</v>
      </c>
      <c r="J21" s="92" t="s">
        <v>166</v>
      </c>
      <c r="K21" s="93" t="s">
        <v>167</v>
      </c>
      <c r="L21" s="94" t="s">
        <v>168</v>
      </c>
      <c r="M21" s="92" t="s">
        <v>208</v>
      </c>
    </row>
    <row r="22" spans="1:13">
      <c r="A22" s="96">
        <v>1</v>
      </c>
      <c r="B22" s="87"/>
      <c r="C22" s="87"/>
      <c r="D22" s="87"/>
      <c r="E22" s="87"/>
      <c r="F22" s="87"/>
      <c r="G22" s="87"/>
      <c r="H22" s="87"/>
      <c r="I22" s="87"/>
      <c r="J22" s="87"/>
      <c r="K22" s="88"/>
      <c r="L22" s="86"/>
      <c r="M22" s="86"/>
    </row>
    <row r="23" spans="1:13">
      <c r="A23" s="97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79"/>
      <c r="M23" s="79"/>
    </row>
    <row r="24" spans="1:13">
      <c r="A24" s="97">
        <v>3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79"/>
      <c r="M24" s="79"/>
    </row>
    <row r="25" spans="1:13">
      <c r="A25" s="97">
        <v>4</v>
      </c>
      <c r="B25" s="77"/>
      <c r="C25" s="77"/>
      <c r="D25" s="77"/>
      <c r="E25" s="77"/>
      <c r="F25" s="77"/>
      <c r="G25" s="77"/>
      <c r="H25" s="77"/>
      <c r="I25" s="77"/>
      <c r="J25" s="77"/>
      <c r="K25" s="78"/>
      <c r="L25" s="79"/>
      <c r="M25" s="79"/>
    </row>
    <row r="26" spans="1:13" ht="12.9" thickBot="1">
      <c r="A26" s="98">
        <v>5</v>
      </c>
      <c r="B26" s="90"/>
      <c r="C26" s="90"/>
      <c r="D26" s="90"/>
      <c r="E26" s="90"/>
      <c r="F26" s="90"/>
      <c r="G26" s="90"/>
      <c r="H26" s="90"/>
      <c r="I26" s="90"/>
      <c r="J26" s="90"/>
      <c r="K26" s="91"/>
      <c r="L26" s="89"/>
      <c r="M26" s="89"/>
    </row>
    <row r="27" spans="1:13" ht="18.55" customHeight="1">
      <c r="A27" s="99" t="s">
        <v>3</v>
      </c>
      <c r="B27" s="83">
        <f t="shared" ref="B27:L27" si="2">SUM(B22:B26)</f>
        <v>0</v>
      </c>
      <c r="C27" s="83">
        <f t="shared" si="2"/>
        <v>0</v>
      </c>
      <c r="D27" s="83">
        <f t="shared" si="2"/>
        <v>0</v>
      </c>
      <c r="E27" s="83">
        <f t="shared" si="2"/>
        <v>0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0</v>
      </c>
      <c r="J27" s="83">
        <f t="shared" si="2"/>
        <v>0</v>
      </c>
      <c r="K27" s="84">
        <f t="shared" si="2"/>
        <v>0</v>
      </c>
      <c r="L27" s="85">
        <f t="shared" si="2"/>
        <v>0</v>
      </c>
      <c r="M27" s="85">
        <f>SUM(M22:M26)</f>
        <v>0</v>
      </c>
    </row>
  </sheetData>
  <pageMargins left="0.70866141732283472" right="0.70866141732283472" top="0.78740157480314965" bottom="0.78740157480314965" header="0.31496062992125984" footer="0.31496062992125984"/>
  <pageSetup paperSize="9" scale="98" fitToHeight="0" orientation="landscape" r:id="rId1"/>
  <headerFooter>
    <oddHeader>&amp;RPříloha č. I ZD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0"/>
  <sheetViews>
    <sheetView zoomScale="80" zoomScaleNormal="80" workbookViewId="0"/>
  </sheetViews>
  <sheetFormatPr defaultColWidth="9.23046875" defaultRowHeight="12.45"/>
  <cols>
    <col min="1" max="1" width="9.07421875" style="62" customWidth="1"/>
    <col min="2" max="13" width="14.69140625" style="62" customWidth="1"/>
    <col min="14" max="16384" width="9.23046875" style="62"/>
  </cols>
  <sheetData>
    <row r="1" spans="1:13" s="55" customFormat="1" ht="14.15">
      <c r="A1" s="54" t="s">
        <v>88</v>
      </c>
    </row>
    <row r="3" spans="1:13" s="95" customFormat="1" ht="19.95" customHeight="1" thickBot="1">
      <c r="A3" s="174" t="s">
        <v>22</v>
      </c>
      <c r="B3" s="92" t="s">
        <v>134</v>
      </c>
      <c r="C3" s="92" t="s">
        <v>135</v>
      </c>
      <c r="D3" s="92" t="s">
        <v>136</v>
      </c>
      <c r="E3" s="92" t="s">
        <v>137</v>
      </c>
      <c r="F3" s="92" t="s">
        <v>138</v>
      </c>
      <c r="G3" s="92" t="s">
        <v>139</v>
      </c>
      <c r="H3" s="92" t="s">
        <v>140</v>
      </c>
      <c r="I3" s="92" t="s">
        <v>141</v>
      </c>
      <c r="J3" s="92" t="s">
        <v>142</v>
      </c>
      <c r="K3" s="93" t="s">
        <v>143</v>
      </c>
      <c r="L3" s="94" t="s">
        <v>144</v>
      </c>
      <c r="M3" s="92" t="s">
        <v>145</v>
      </c>
    </row>
    <row r="4" spans="1:13" ht="12.9" thickBot="1">
      <c r="A4" s="98">
        <v>1</v>
      </c>
      <c r="B4" s="90"/>
      <c r="C4" s="90"/>
      <c r="D4" s="90"/>
      <c r="E4" s="90"/>
      <c r="F4" s="90"/>
      <c r="G4" s="90"/>
      <c r="H4" s="90"/>
      <c r="I4" s="90"/>
      <c r="J4" s="90"/>
      <c r="K4" s="91"/>
      <c r="L4" s="89"/>
      <c r="M4" s="89"/>
    </row>
    <row r="5" spans="1:13" ht="19.3" customHeight="1">
      <c r="A5" s="99" t="s">
        <v>3</v>
      </c>
      <c r="B5" s="83">
        <f t="shared" ref="B5:L5" si="0">SUM(B4:B4)</f>
        <v>0</v>
      </c>
      <c r="C5" s="83">
        <f t="shared" si="0"/>
        <v>0</v>
      </c>
      <c r="D5" s="83">
        <f t="shared" si="0"/>
        <v>0</v>
      </c>
      <c r="E5" s="83">
        <f t="shared" si="0"/>
        <v>0</v>
      </c>
      <c r="F5" s="83">
        <f t="shared" si="0"/>
        <v>0</v>
      </c>
      <c r="G5" s="83">
        <f t="shared" si="0"/>
        <v>0</v>
      </c>
      <c r="H5" s="83">
        <f t="shared" si="0"/>
        <v>0</v>
      </c>
      <c r="I5" s="83">
        <f t="shared" si="0"/>
        <v>0</v>
      </c>
      <c r="J5" s="83">
        <f t="shared" si="0"/>
        <v>0</v>
      </c>
      <c r="K5" s="84">
        <f t="shared" si="0"/>
        <v>0</v>
      </c>
      <c r="L5" s="85">
        <f t="shared" si="0"/>
        <v>0</v>
      </c>
      <c r="M5" s="85">
        <f>SUM(M4:M4)</f>
        <v>0</v>
      </c>
    </row>
    <row r="6" spans="1:13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13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</row>
    <row r="8" spans="1:13" s="95" customFormat="1" ht="19.95" customHeight="1" thickBot="1">
      <c r="A8" s="174" t="s">
        <v>22</v>
      </c>
      <c r="B8" s="92" t="s">
        <v>146</v>
      </c>
      <c r="C8" s="92" t="s">
        <v>147</v>
      </c>
      <c r="D8" s="92" t="s">
        <v>148</v>
      </c>
      <c r="E8" s="92" t="s">
        <v>149</v>
      </c>
      <c r="F8" s="92" t="s">
        <v>150</v>
      </c>
      <c r="G8" s="92" t="s">
        <v>151</v>
      </c>
      <c r="H8" s="92" t="s">
        <v>152</v>
      </c>
      <c r="I8" s="92" t="s">
        <v>153</v>
      </c>
      <c r="J8" s="92" t="s">
        <v>154</v>
      </c>
      <c r="K8" s="93" t="s">
        <v>155</v>
      </c>
      <c r="L8" s="94" t="s">
        <v>156</v>
      </c>
      <c r="M8" s="92" t="s">
        <v>157</v>
      </c>
    </row>
    <row r="9" spans="1:13" ht="12.9" thickBot="1">
      <c r="A9" s="98">
        <v>1</v>
      </c>
      <c r="B9" s="90"/>
      <c r="C9" s="90"/>
      <c r="D9" s="90"/>
      <c r="E9" s="90"/>
      <c r="F9" s="90"/>
      <c r="G9" s="90"/>
      <c r="H9" s="90"/>
      <c r="I9" s="90"/>
      <c r="J9" s="90"/>
      <c r="K9" s="91"/>
      <c r="L9" s="89"/>
      <c r="M9" s="89"/>
    </row>
    <row r="10" spans="1:13" ht="19.3" customHeight="1">
      <c r="A10" s="99" t="s">
        <v>3</v>
      </c>
      <c r="B10" s="83">
        <f t="shared" ref="B10:L10" si="1">SUM(B9:B9)</f>
        <v>0</v>
      </c>
      <c r="C10" s="83">
        <f t="shared" si="1"/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  <c r="H10" s="83">
        <f t="shared" si="1"/>
        <v>0</v>
      </c>
      <c r="I10" s="83">
        <f t="shared" si="1"/>
        <v>0</v>
      </c>
      <c r="J10" s="83">
        <f t="shared" si="1"/>
        <v>0</v>
      </c>
      <c r="K10" s="84">
        <f t="shared" si="1"/>
        <v>0</v>
      </c>
      <c r="L10" s="85">
        <f t="shared" si="1"/>
        <v>0</v>
      </c>
      <c r="M10" s="85">
        <f>SUM(M9:M9)</f>
        <v>0</v>
      </c>
    </row>
    <row r="11" spans="1:13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</row>
    <row r="13" spans="1:13" s="95" customFormat="1" ht="19.95" customHeight="1" thickBot="1">
      <c r="A13" s="174" t="s">
        <v>22</v>
      </c>
      <c r="B13" s="92" t="s">
        <v>158</v>
      </c>
      <c r="C13" s="92" t="s">
        <v>159</v>
      </c>
      <c r="D13" s="92" t="s">
        <v>160</v>
      </c>
      <c r="E13" s="92" t="s">
        <v>161</v>
      </c>
      <c r="F13" s="92" t="s">
        <v>162</v>
      </c>
      <c r="G13" s="92" t="s">
        <v>163</v>
      </c>
      <c r="H13" s="92" t="s">
        <v>164</v>
      </c>
      <c r="I13" s="92" t="s">
        <v>165</v>
      </c>
      <c r="J13" s="92" t="s">
        <v>166</v>
      </c>
      <c r="K13" s="93" t="s">
        <v>167</v>
      </c>
      <c r="L13" s="94" t="s">
        <v>168</v>
      </c>
      <c r="M13" s="92" t="s">
        <v>208</v>
      </c>
    </row>
    <row r="14" spans="1:13" ht="12.9" thickBot="1">
      <c r="A14" s="98">
        <v>1</v>
      </c>
      <c r="B14" s="90"/>
      <c r="C14" s="90"/>
      <c r="D14" s="90"/>
      <c r="E14" s="90"/>
      <c r="F14" s="90"/>
      <c r="G14" s="90"/>
      <c r="H14" s="90"/>
      <c r="I14" s="90"/>
      <c r="J14" s="90"/>
      <c r="K14" s="91"/>
      <c r="L14" s="89"/>
      <c r="M14" s="89"/>
    </row>
    <row r="15" spans="1:13" ht="19.3" customHeight="1">
      <c r="A15" s="99" t="s">
        <v>3</v>
      </c>
      <c r="B15" s="83">
        <f t="shared" ref="B15:L15" si="2">SUM(B14:B14)</f>
        <v>0</v>
      </c>
      <c r="C15" s="83">
        <f t="shared" si="2"/>
        <v>0</v>
      </c>
      <c r="D15" s="83">
        <f t="shared" si="2"/>
        <v>0</v>
      </c>
      <c r="E15" s="83">
        <f t="shared" si="2"/>
        <v>0</v>
      </c>
      <c r="F15" s="83">
        <f t="shared" si="2"/>
        <v>0</v>
      </c>
      <c r="G15" s="83">
        <f t="shared" si="2"/>
        <v>0</v>
      </c>
      <c r="H15" s="83">
        <f t="shared" si="2"/>
        <v>0</v>
      </c>
      <c r="I15" s="83">
        <f t="shared" si="2"/>
        <v>0</v>
      </c>
      <c r="J15" s="83">
        <f t="shared" si="2"/>
        <v>0</v>
      </c>
      <c r="K15" s="84">
        <f t="shared" si="2"/>
        <v>0</v>
      </c>
      <c r="L15" s="85">
        <f t="shared" si="2"/>
        <v>0</v>
      </c>
      <c r="M15" s="85">
        <f>SUM(M14:M14)</f>
        <v>0</v>
      </c>
    </row>
    <row r="16" spans="1:13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</row>
    <row r="17" spans="1:13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3">
      <c r="A18" s="175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</row>
    <row r="19" spans="1:13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</row>
    <row r="20" spans="1:13">
      <c r="A20" s="175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</row>
    <row r="21" spans="1:13">
      <c r="A21" s="175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</row>
    <row r="22" spans="1:13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</row>
    <row r="23" spans="1:13">
      <c r="A23" s="175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</row>
    <row r="24" spans="1:13">
      <c r="A24" s="175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</row>
    <row r="25" spans="1:13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</row>
    <row r="26" spans="1:13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  <row r="27" spans="1:13">
      <c r="A27" s="175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</row>
    <row r="28" spans="1:13">
      <c r="A28" s="175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</row>
    <row r="30" spans="1:13" ht="21" customHeight="1">
      <c r="A30" s="216" t="s">
        <v>131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</row>
  </sheetData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Header>&amp;RPříloha č. I ZD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9"/>
  <sheetViews>
    <sheetView topLeftCell="A30" zoomScaleNormal="100" zoomScaleSheetLayoutView="100" workbookViewId="0"/>
  </sheetViews>
  <sheetFormatPr defaultColWidth="9.15234375" defaultRowHeight="12.45"/>
  <cols>
    <col min="1" max="1" width="5.4609375" style="100" customWidth="1"/>
    <col min="2" max="2" width="12.69140625" style="100" customWidth="1"/>
    <col min="3" max="3" width="9.23046875" style="100" customWidth="1"/>
    <col min="4" max="10" width="15.69140625" style="100" customWidth="1"/>
    <col min="11" max="16384" width="9.15234375" style="100"/>
  </cols>
  <sheetData>
    <row r="1" spans="1:10" ht="14.15">
      <c r="A1" s="54" t="s">
        <v>94</v>
      </c>
      <c r="C1" s="54"/>
    </row>
    <row r="2" spans="1:10" ht="12.9" thickBot="1"/>
    <row r="3" spans="1:10" ht="20.149999999999999" customHeight="1" thickBot="1">
      <c r="A3" s="101" t="s">
        <v>169</v>
      </c>
      <c r="B3" s="101" t="s">
        <v>129</v>
      </c>
      <c r="C3" s="102" t="s">
        <v>130</v>
      </c>
      <c r="D3" s="103" t="s">
        <v>16</v>
      </c>
      <c r="E3" s="104" t="s">
        <v>17</v>
      </c>
      <c r="F3" s="104" t="s">
        <v>93</v>
      </c>
      <c r="G3" s="154" t="s">
        <v>80</v>
      </c>
      <c r="H3" s="160" t="s">
        <v>91</v>
      </c>
      <c r="I3" s="156" t="s">
        <v>18</v>
      </c>
      <c r="J3" s="105" t="s">
        <v>92</v>
      </c>
    </row>
    <row r="4" spans="1:10" ht="15" customHeight="1">
      <c r="A4" s="108">
        <v>1</v>
      </c>
      <c r="B4" s="108" t="s">
        <v>6</v>
      </c>
      <c r="C4" s="145">
        <v>2024</v>
      </c>
      <c r="D4" s="106">
        <f>HWcelk!B$31</f>
        <v>0</v>
      </c>
      <c r="E4" s="106">
        <f>SWcelk!B$27</f>
        <v>0</v>
      </c>
      <c r="F4" s="168">
        <f>IFXcelk!B$9</f>
        <v>0</v>
      </c>
      <c r="G4" s="171">
        <f>SPcelk!B$5</f>
        <v>0</v>
      </c>
      <c r="H4" s="161">
        <f t="shared" ref="H4:H14" si="0">SUM(D4:G4)</f>
        <v>0</v>
      </c>
      <c r="I4" s="157">
        <f t="shared" ref="I4:I14" si="1">(H4)*dan</f>
        <v>0</v>
      </c>
      <c r="J4" s="107">
        <f t="shared" ref="J4:J14" si="2">H4+I4</f>
        <v>0</v>
      </c>
    </row>
    <row r="5" spans="1:10" ht="15" customHeight="1">
      <c r="A5" s="108">
        <v>2</v>
      </c>
      <c r="B5" s="108" t="s">
        <v>7</v>
      </c>
      <c r="C5" s="145">
        <v>2024</v>
      </c>
      <c r="D5" s="106">
        <f>HWcelk!C$31</f>
        <v>0</v>
      </c>
      <c r="E5" s="106">
        <f>SWcelk!C$27</f>
        <v>0</v>
      </c>
      <c r="F5" s="168">
        <f>IFXcelk!C$9</f>
        <v>0</v>
      </c>
      <c r="G5" s="171">
        <f>SPcelk!C$5</f>
        <v>0</v>
      </c>
      <c r="H5" s="161">
        <f t="shared" si="0"/>
        <v>0</v>
      </c>
      <c r="I5" s="157">
        <f t="shared" si="1"/>
        <v>0</v>
      </c>
      <c r="J5" s="107">
        <f t="shared" si="2"/>
        <v>0</v>
      </c>
    </row>
    <row r="6" spans="1:10" ht="15" customHeight="1">
      <c r="A6" s="109">
        <v>3</v>
      </c>
      <c r="B6" s="109" t="s">
        <v>8</v>
      </c>
      <c r="C6" s="145">
        <v>2024</v>
      </c>
      <c r="D6" s="106">
        <f>HWcelk!D$31</f>
        <v>0</v>
      </c>
      <c r="E6" s="106">
        <f>SWcelk!D$27</f>
        <v>0</v>
      </c>
      <c r="F6" s="168">
        <f>IFXcelk!D$9</f>
        <v>0</v>
      </c>
      <c r="G6" s="171">
        <f>SPcelk!D$5</f>
        <v>0</v>
      </c>
      <c r="H6" s="161">
        <f t="shared" si="0"/>
        <v>0</v>
      </c>
      <c r="I6" s="157">
        <f t="shared" si="1"/>
        <v>0</v>
      </c>
      <c r="J6" s="107">
        <f t="shared" si="2"/>
        <v>0</v>
      </c>
    </row>
    <row r="7" spans="1:10" ht="15" customHeight="1">
      <c r="A7" s="109">
        <v>4</v>
      </c>
      <c r="B7" s="109" t="s">
        <v>9</v>
      </c>
      <c r="C7" s="145">
        <v>2024</v>
      </c>
      <c r="D7" s="106">
        <f>HWcelk!E$31</f>
        <v>0</v>
      </c>
      <c r="E7" s="106">
        <f>SWcelk!E$27</f>
        <v>0</v>
      </c>
      <c r="F7" s="168">
        <f>IFXcelk!E$9</f>
        <v>0</v>
      </c>
      <c r="G7" s="171">
        <f>SPcelk!E$5</f>
        <v>0</v>
      </c>
      <c r="H7" s="161">
        <f t="shared" si="0"/>
        <v>0</v>
      </c>
      <c r="I7" s="157">
        <f t="shared" si="1"/>
        <v>0</v>
      </c>
      <c r="J7" s="107">
        <f t="shared" si="2"/>
        <v>0</v>
      </c>
    </row>
    <row r="8" spans="1:10" ht="15" customHeight="1">
      <c r="A8" s="109">
        <v>5</v>
      </c>
      <c r="B8" s="109" t="s">
        <v>10</v>
      </c>
      <c r="C8" s="145">
        <v>2024</v>
      </c>
      <c r="D8" s="106">
        <f>HWcelk!F$31</f>
        <v>0</v>
      </c>
      <c r="E8" s="106">
        <f>SWcelk!F$27</f>
        <v>0</v>
      </c>
      <c r="F8" s="168">
        <f>IFXcelk!F$9</f>
        <v>0</v>
      </c>
      <c r="G8" s="171">
        <f>SPcelk!F$5</f>
        <v>0</v>
      </c>
      <c r="H8" s="161">
        <f t="shared" si="0"/>
        <v>0</v>
      </c>
      <c r="I8" s="157">
        <f t="shared" si="1"/>
        <v>0</v>
      </c>
      <c r="J8" s="107">
        <f t="shared" si="2"/>
        <v>0</v>
      </c>
    </row>
    <row r="9" spans="1:10" ht="15" customHeight="1">
      <c r="A9" s="108">
        <v>6</v>
      </c>
      <c r="B9" s="109" t="s">
        <v>11</v>
      </c>
      <c r="C9" s="145">
        <v>2024</v>
      </c>
      <c r="D9" s="106">
        <f>HWcelk!G$31</f>
        <v>0</v>
      </c>
      <c r="E9" s="106">
        <f>SWcelk!G$27</f>
        <v>0</v>
      </c>
      <c r="F9" s="168">
        <f>IFXcelk!G$9</f>
        <v>0</v>
      </c>
      <c r="G9" s="171">
        <f>SPcelk!G$5</f>
        <v>0</v>
      </c>
      <c r="H9" s="161">
        <f t="shared" si="0"/>
        <v>0</v>
      </c>
      <c r="I9" s="157">
        <f t="shared" si="1"/>
        <v>0</v>
      </c>
      <c r="J9" s="107">
        <f t="shared" si="2"/>
        <v>0</v>
      </c>
    </row>
    <row r="10" spans="1:10" ht="15" customHeight="1">
      <c r="A10" s="108">
        <v>7</v>
      </c>
      <c r="B10" s="109" t="s">
        <v>12</v>
      </c>
      <c r="C10" s="145">
        <v>2024</v>
      </c>
      <c r="D10" s="106">
        <f>HWcelk!H$31</f>
        <v>0</v>
      </c>
      <c r="E10" s="106">
        <f>SWcelk!H$27</f>
        <v>0</v>
      </c>
      <c r="F10" s="168">
        <f>IFXcelk!H$9</f>
        <v>0</v>
      </c>
      <c r="G10" s="171">
        <f>SPcelk!H$5</f>
        <v>0</v>
      </c>
      <c r="H10" s="161">
        <f t="shared" si="0"/>
        <v>0</v>
      </c>
      <c r="I10" s="157">
        <f t="shared" si="1"/>
        <v>0</v>
      </c>
      <c r="J10" s="107">
        <f t="shared" si="2"/>
        <v>0</v>
      </c>
    </row>
    <row r="11" spans="1:10" ht="15" customHeight="1">
      <c r="A11" s="109">
        <v>8</v>
      </c>
      <c r="B11" s="109" t="s">
        <v>13</v>
      </c>
      <c r="C11" s="145">
        <v>2024</v>
      </c>
      <c r="D11" s="106">
        <f>HWcelk!I$31</f>
        <v>0</v>
      </c>
      <c r="E11" s="106">
        <f>SWcelk!I$27</f>
        <v>0</v>
      </c>
      <c r="F11" s="168">
        <f>IFXcelk!I$9</f>
        <v>0</v>
      </c>
      <c r="G11" s="171">
        <f>SPcelk!I$5</f>
        <v>0</v>
      </c>
      <c r="H11" s="161">
        <f t="shared" si="0"/>
        <v>0</v>
      </c>
      <c r="I11" s="157">
        <f t="shared" si="1"/>
        <v>0</v>
      </c>
      <c r="J11" s="107">
        <f t="shared" si="2"/>
        <v>0</v>
      </c>
    </row>
    <row r="12" spans="1:10" ht="15" customHeight="1">
      <c r="A12" s="109">
        <v>9</v>
      </c>
      <c r="B12" s="109" t="s">
        <v>14</v>
      </c>
      <c r="C12" s="145">
        <v>2024</v>
      </c>
      <c r="D12" s="106">
        <f>HWcelk!J$31</f>
        <v>0</v>
      </c>
      <c r="E12" s="106">
        <f>SWcelk!J$27</f>
        <v>0</v>
      </c>
      <c r="F12" s="168">
        <f>IFXcelk!J$9</f>
        <v>0</v>
      </c>
      <c r="G12" s="171">
        <f>SPcelk!J$5</f>
        <v>0</v>
      </c>
      <c r="H12" s="161">
        <f t="shared" si="0"/>
        <v>0</v>
      </c>
      <c r="I12" s="157">
        <f t="shared" si="1"/>
        <v>0</v>
      </c>
      <c r="J12" s="107">
        <f t="shared" si="2"/>
        <v>0</v>
      </c>
    </row>
    <row r="13" spans="1:10" ht="15" customHeight="1" thickBot="1">
      <c r="A13" s="152">
        <v>10</v>
      </c>
      <c r="B13" s="110" t="s">
        <v>15</v>
      </c>
      <c r="C13" s="147">
        <v>2024</v>
      </c>
      <c r="D13" s="111">
        <f>HWcelk!K$31</f>
        <v>0</v>
      </c>
      <c r="E13" s="111">
        <f>SWcelk!K$27</f>
        <v>0</v>
      </c>
      <c r="F13" s="169">
        <f>IFXcelk!K$9</f>
        <v>0</v>
      </c>
      <c r="G13" s="172">
        <f>SPcelk!K$5</f>
        <v>0</v>
      </c>
      <c r="H13" s="162">
        <f t="shared" si="0"/>
        <v>0</v>
      </c>
      <c r="I13" s="158">
        <f t="shared" si="1"/>
        <v>0</v>
      </c>
      <c r="J13" s="112">
        <f t="shared" si="2"/>
        <v>0</v>
      </c>
    </row>
    <row r="14" spans="1:10" ht="12.9">
      <c r="A14" s="151">
        <v>11</v>
      </c>
      <c r="B14" s="144" t="s">
        <v>4</v>
      </c>
      <c r="C14" s="146">
        <v>2025</v>
      </c>
      <c r="D14" s="113">
        <f>HWcelk!L$31</f>
        <v>0</v>
      </c>
      <c r="E14" s="113">
        <f>SWcelk!L$27</f>
        <v>0</v>
      </c>
      <c r="F14" s="170">
        <f>IFXcelk!L$9</f>
        <v>0</v>
      </c>
      <c r="G14" s="173">
        <f>SPcelk!L$5</f>
        <v>0</v>
      </c>
      <c r="H14" s="163">
        <f t="shared" si="0"/>
        <v>0</v>
      </c>
      <c r="I14" s="157">
        <f t="shared" si="1"/>
        <v>0</v>
      </c>
      <c r="J14" s="114">
        <f t="shared" si="2"/>
        <v>0</v>
      </c>
    </row>
    <row r="15" spans="1:10" ht="12.9">
      <c r="A15" s="109">
        <v>12</v>
      </c>
      <c r="B15" s="143" t="s">
        <v>5</v>
      </c>
      <c r="C15" s="145">
        <v>2025</v>
      </c>
      <c r="D15" s="165">
        <f>HWcelk!M$31</f>
        <v>0</v>
      </c>
      <c r="E15" s="113">
        <f>SWcelk!M$27</f>
        <v>0</v>
      </c>
      <c r="F15" s="168">
        <f>IFXcelk!M$9</f>
        <v>0</v>
      </c>
      <c r="G15" s="171">
        <f>SPcelk!M$5</f>
        <v>0</v>
      </c>
      <c r="H15" s="161">
        <f>SUM(D15:G15)</f>
        <v>0</v>
      </c>
      <c r="I15" s="157">
        <f t="shared" ref="I15:I26" si="3">(H15)*dan</f>
        <v>0</v>
      </c>
      <c r="J15" s="107">
        <f t="shared" ref="J15:J26" si="4">H15+I15</f>
        <v>0</v>
      </c>
    </row>
    <row r="16" spans="1:10" ht="12.9">
      <c r="A16" s="109">
        <v>13</v>
      </c>
      <c r="B16" s="108" t="s">
        <v>6</v>
      </c>
      <c r="C16" s="145">
        <v>2025</v>
      </c>
      <c r="D16" s="165">
        <f>HWcelk!B$62</f>
        <v>0</v>
      </c>
      <c r="E16" s="165">
        <f>SWcelk!B$54</f>
        <v>0</v>
      </c>
      <c r="F16" s="168">
        <f>IFXcelk!B$18</f>
        <v>0</v>
      </c>
      <c r="G16" s="171">
        <f>SPcelk!B$10</f>
        <v>0</v>
      </c>
      <c r="H16" s="161">
        <f t="shared" ref="H16:H26" si="5">SUM(D16:G16)</f>
        <v>0</v>
      </c>
      <c r="I16" s="157">
        <f t="shared" si="3"/>
        <v>0</v>
      </c>
      <c r="J16" s="107">
        <f t="shared" si="4"/>
        <v>0</v>
      </c>
    </row>
    <row r="17" spans="1:10" ht="12.9">
      <c r="A17" s="151">
        <v>14</v>
      </c>
      <c r="B17" s="108" t="s">
        <v>7</v>
      </c>
      <c r="C17" s="145">
        <v>2025</v>
      </c>
      <c r="D17" s="165">
        <f>HWcelk!C$62</f>
        <v>0</v>
      </c>
      <c r="E17" s="165">
        <f>SWcelk!C$54</f>
        <v>0</v>
      </c>
      <c r="F17" s="168">
        <f>IFXcelk!C$18</f>
        <v>0</v>
      </c>
      <c r="G17" s="171">
        <f>SPcelk!C$10</f>
        <v>0</v>
      </c>
      <c r="H17" s="161">
        <f t="shared" si="5"/>
        <v>0</v>
      </c>
      <c r="I17" s="157">
        <f t="shared" si="3"/>
        <v>0</v>
      </c>
      <c r="J17" s="107">
        <f t="shared" si="4"/>
        <v>0</v>
      </c>
    </row>
    <row r="18" spans="1:10" ht="12.9">
      <c r="A18" s="109">
        <v>15</v>
      </c>
      <c r="B18" s="109" t="s">
        <v>8</v>
      </c>
      <c r="C18" s="145">
        <v>2025</v>
      </c>
      <c r="D18" s="165">
        <f>HWcelk!D$62</f>
        <v>0</v>
      </c>
      <c r="E18" s="165">
        <f>SWcelk!D$54</f>
        <v>0</v>
      </c>
      <c r="F18" s="168">
        <f>IFXcelk!D$18</f>
        <v>0</v>
      </c>
      <c r="G18" s="171">
        <f>SPcelk!D$10</f>
        <v>0</v>
      </c>
      <c r="H18" s="161">
        <f t="shared" si="5"/>
        <v>0</v>
      </c>
      <c r="I18" s="157">
        <f t="shared" si="3"/>
        <v>0</v>
      </c>
      <c r="J18" s="107">
        <f t="shared" si="4"/>
        <v>0</v>
      </c>
    </row>
    <row r="19" spans="1:10" ht="12.9">
      <c r="A19" s="109">
        <v>16</v>
      </c>
      <c r="B19" s="109" t="s">
        <v>9</v>
      </c>
      <c r="C19" s="145">
        <v>2025</v>
      </c>
      <c r="D19" s="165">
        <f>HWcelk!E$62</f>
        <v>0</v>
      </c>
      <c r="E19" s="165">
        <f>SWcelk!E$54</f>
        <v>0</v>
      </c>
      <c r="F19" s="168">
        <f>IFXcelk!E$18</f>
        <v>0</v>
      </c>
      <c r="G19" s="171">
        <f>SPcelk!E$10</f>
        <v>0</v>
      </c>
      <c r="H19" s="161">
        <f t="shared" si="5"/>
        <v>0</v>
      </c>
      <c r="I19" s="157">
        <f t="shared" si="3"/>
        <v>0</v>
      </c>
      <c r="J19" s="107">
        <f t="shared" si="4"/>
        <v>0</v>
      </c>
    </row>
    <row r="20" spans="1:10" ht="12.9">
      <c r="A20" s="151">
        <v>17</v>
      </c>
      <c r="B20" s="109" t="s">
        <v>10</v>
      </c>
      <c r="C20" s="145">
        <v>2025</v>
      </c>
      <c r="D20" s="165">
        <f>HWcelk!F$62</f>
        <v>0</v>
      </c>
      <c r="E20" s="165">
        <f>SWcelk!F$54</f>
        <v>0</v>
      </c>
      <c r="F20" s="168">
        <f>IFXcelk!F$18</f>
        <v>0</v>
      </c>
      <c r="G20" s="171">
        <f>SPcelk!F$10</f>
        <v>0</v>
      </c>
      <c r="H20" s="161">
        <f t="shared" si="5"/>
        <v>0</v>
      </c>
      <c r="I20" s="157">
        <f t="shared" si="3"/>
        <v>0</v>
      </c>
      <c r="J20" s="107">
        <f t="shared" si="4"/>
        <v>0</v>
      </c>
    </row>
    <row r="21" spans="1:10" ht="12.9">
      <c r="A21" s="109">
        <v>18</v>
      </c>
      <c r="B21" s="109" t="s">
        <v>11</v>
      </c>
      <c r="C21" s="145">
        <v>2025</v>
      </c>
      <c r="D21" s="165">
        <f>HWcelk!G$62</f>
        <v>0</v>
      </c>
      <c r="E21" s="165">
        <f>SWcelk!G$54</f>
        <v>0</v>
      </c>
      <c r="F21" s="168">
        <f>IFXcelk!G$18</f>
        <v>0</v>
      </c>
      <c r="G21" s="171">
        <f>SPcelk!G$10</f>
        <v>0</v>
      </c>
      <c r="H21" s="161">
        <f t="shared" si="5"/>
        <v>0</v>
      </c>
      <c r="I21" s="157">
        <f t="shared" si="3"/>
        <v>0</v>
      </c>
      <c r="J21" s="107">
        <f t="shared" si="4"/>
        <v>0</v>
      </c>
    </row>
    <row r="22" spans="1:10" ht="12.9">
      <c r="A22" s="109">
        <v>19</v>
      </c>
      <c r="B22" s="109" t="s">
        <v>12</v>
      </c>
      <c r="C22" s="145">
        <v>2025</v>
      </c>
      <c r="D22" s="165">
        <f>HWcelk!H$62</f>
        <v>0</v>
      </c>
      <c r="E22" s="165">
        <f>SWcelk!H$54</f>
        <v>0</v>
      </c>
      <c r="F22" s="168">
        <f>IFXcelk!H$18</f>
        <v>0</v>
      </c>
      <c r="G22" s="171">
        <f>SPcelk!H$10</f>
        <v>0</v>
      </c>
      <c r="H22" s="161">
        <f t="shared" si="5"/>
        <v>0</v>
      </c>
      <c r="I22" s="157">
        <f t="shared" si="3"/>
        <v>0</v>
      </c>
      <c r="J22" s="107">
        <f t="shared" si="4"/>
        <v>0</v>
      </c>
    </row>
    <row r="23" spans="1:10" ht="12.9">
      <c r="A23" s="151">
        <v>20</v>
      </c>
      <c r="B23" s="109" t="s">
        <v>13</v>
      </c>
      <c r="C23" s="145">
        <v>2025</v>
      </c>
      <c r="D23" s="165">
        <f>HWcelk!I$62</f>
        <v>0</v>
      </c>
      <c r="E23" s="165">
        <f>SWcelk!I$54</f>
        <v>0</v>
      </c>
      <c r="F23" s="168">
        <f>IFXcelk!I$18</f>
        <v>0</v>
      </c>
      <c r="G23" s="171">
        <f>SPcelk!I$10</f>
        <v>0</v>
      </c>
      <c r="H23" s="161">
        <f t="shared" si="5"/>
        <v>0</v>
      </c>
      <c r="I23" s="157">
        <f t="shared" si="3"/>
        <v>0</v>
      </c>
      <c r="J23" s="107">
        <f t="shared" si="4"/>
        <v>0</v>
      </c>
    </row>
    <row r="24" spans="1:10" ht="12.9">
      <c r="A24" s="109">
        <v>21</v>
      </c>
      <c r="B24" s="109" t="s">
        <v>14</v>
      </c>
      <c r="C24" s="145">
        <v>2025</v>
      </c>
      <c r="D24" s="165">
        <f>HWcelk!J$62</f>
        <v>0</v>
      </c>
      <c r="E24" s="165">
        <f>SWcelk!J$54</f>
        <v>0</v>
      </c>
      <c r="F24" s="168">
        <f>IFXcelk!J$18</f>
        <v>0</v>
      </c>
      <c r="G24" s="171">
        <f>SPcelk!J$10</f>
        <v>0</v>
      </c>
      <c r="H24" s="161">
        <f t="shared" si="5"/>
        <v>0</v>
      </c>
      <c r="I24" s="157">
        <f t="shared" si="3"/>
        <v>0</v>
      </c>
      <c r="J24" s="107">
        <f t="shared" si="4"/>
        <v>0</v>
      </c>
    </row>
    <row r="25" spans="1:10" ht="13.3" thickBot="1">
      <c r="A25" s="150">
        <v>22</v>
      </c>
      <c r="B25" s="110" t="s">
        <v>15</v>
      </c>
      <c r="C25" s="147">
        <v>2025</v>
      </c>
      <c r="D25" s="166">
        <f>HWcelk!K$62</f>
        <v>0</v>
      </c>
      <c r="E25" s="166">
        <f>SWcelk!K$54</f>
        <v>0</v>
      </c>
      <c r="F25" s="169">
        <f>IFXcelk!K$18</f>
        <v>0</v>
      </c>
      <c r="G25" s="172">
        <f>SPcelk!K$10</f>
        <v>0</v>
      </c>
      <c r="H25" s="162">
        <f t="shared" si="5"/>
        <v>0</v>
      </c>
      <c r="I25" s="158">
        <f t="shared" si="3"/>
        <v>0</v>
      </c>
      <c r="J25" s="112">
        <f t="shared" si="4"/>
        <v>0</v>
      </c>
    </row>
    <row r="26" spans="1:10" ht="12.9">
      <c r="A26" s="149">
        <v>23</v>
      </c>
      <c r="B26" s="144" t="s">
        <v>4</v>
      </c>
      <c r="C26" s="146">
        <v>2026</v>
      </c>
      <c r="D26" s="167">
        <f>HWcelk!L$62</f>
        <v>0</v>
      </c>
      <c r="E26" s="167">
        <f>SWcelk!L$54</f>
        <v>0</v>
      </c>
      <c r="F26" s="170">
        <f>IFXcelk!L$18</f>
        <v>0</v>
      </c>
      <c r="G26" s="173">
        <f>SPcelk!L$10</f>
        <v>0</v>
      </c>
      <c r="H26" s="163">
        <f t="shared" si="5"/>
        <v>0</v>
      </c>
      <c r="I26" s="157">
        <f t="shared" si="3"/>
        <v>0</v>
      </c>
      <c r="J26" s="148">
        <f t="shared" si="4"/>
        <v>0</v>
      </c>
    </row>
    <row r="27" spans="1:10" ht="12.9">
      <c r="A27" s="109">
        <v>24</v>
      </c>
      <c r="B27" s="143" t="s">
        <v>5</v>
      </c>
      <c r="C27" s="145">
        <v>2026</v>
      </c>
      <c r="D27" s="165">
        <f>HWcelk!M$62</f>
        <v>0</v>
      </c>
      <c r="E27" s="165">
        <f>SWcelk!M$54</f>
        <v>0</v>
      </c>
      <c r="F27" s="168">
        <f>IFXcelk!M$18</f>
        <v>0</v>
      </c>
      <c r="G27" s="171">
        <f>SPcelk!M$10</f>
        <v>0</v>
      </c>
      <c r="H27" s="161">
        <f>SUM(D27:G27)</f>
        <v>0</v>
      </c>
      <c r="I27" s="157">
        <f t="shared" ref="I27:I39" si="6">(H27)*dan</f>
        <v>0</v>
      </c>
      <c r="J27" s="107">
        <f t="shared" ref="J27:J39" si="7">H27+I27</f>
        <v>0</v>
      </c>
    </row>
    <row r="28" spans="1:10" ht="12.9">
      <c r="A28" s="109">
        <v>25</v>
      </c>
      <c r="B28" s="108" t="s">
        <v>6</v>
      </c>
      <c r="C28" s="145">
        <v>2026</v>
      </c>
      <c r="D28" s="165">
        <f>HWcelk!B$93</f>
        <v>0</v>
      </c>
      <c r="E28" s="165">
        <f>SWcelk!B$81</f>
        <v>0</v>
      </c>
      <c r="F28" s="168">
        <f>IFXcelk!B$27</f>
        <v>0</v>
      </c>
      <c r="G28" s="171">
        <f>SPcelk!B$15</f>
        <v>0</v>
      </c>
      <c r="H28" s="161">
        <f t="shared" ref="H28:H38" si="8">SUM(D28:G28)</f>
        <v>0</v>
      </c>
      <c r="I28" s="157">
        <f t="shared" si="6"/>
        <v>0</v>
      </c>
      <c r="J28" s="107">
        <f t="shared" si="7"/>
        <v>0</v>
      </c>
    </row>
    <row r="29" spans="1:10" ht="12.9">
      <c r="A29" s="149">
        <v>26</v>
      </c>
      <c r="B29" s="108" t="s">
        <v>7</v>
      </c>
      <c r="C29" s="145">
        <v>2026</v>
      </c>
      <c r="D29" s="165">
        <f>HWcelk!C$93</f>
        <v>0</v>
      </c>
      <c r="E29" s="165">
        <f>SWcelk!C$81</f>
        <v>0</v>
      </c>
      <c r="F29" s="168">
        <f>IFXcelk!C$27</f>
        <v>0</v>
      </c>
      <c r="G29" s="171">
        <f>SPcelk!C$15</f>
        <v>0</v>
      </c>
      <c r="H29" s="161">
        <f t="shared" si="8"/>
        <v>0</v>
      </c>
      <c r="I29" s="157">
        <f t="shared" si="6"/>
        <v>0</v>
      </c>
      <c r="J29" s="107">
        <f t="shared" si="7"/>
        <v>0</v>
      </c>
    </row>
    <row r="30" spans="1:10" ht="12.9">
      <c r="A30" s="109">
        <v>27</v>
      </c>
      <c r="B30" s="109" t="s">
        <v>8</v>
      </c>
      <c r="C30" s="145">
        <v>2026</v>
      </c>
      <c r="D30" s="165">
        <f>HWcelk!D$93</f>
        <v>0</v>
      </c>
      <c r="E30" s="165">
        <f>SWcelk!D$81</f>
        <v>0</v>
      </c>
      <c r="F30" s="168">
        <f>IFXcelk!D$27</f>
        <v>0</v>
      </c>
      <c r="G30" s="171">
        <f>SPcelk!D$15</f>
        <v>0</v>
      </c>
      <c r="H30" s="161">
        <f t="shared" si="8"/>
        <v>0</v>
      </c>
      <c r="I30" s="157">
        <f t="shared" si="6"/>
        <v>0</v>
      </c>
      <c r="J30" s="107">
        <f t="shared" si="7"/>
        <v>0</v>
      </c>
    </row>
    <row r="31" spans="1:10" ht="12.9">
      <c r="A31" s="109">
        <v>28</v>
      </c>
      <c r="B31" s="109" t="s">
        <v>9</v>
      </c>
      <c r="C31" s="145">
        <v>2026</v>
      </c>
      <c r="D31" s="165">
        <f>HWcelk!E$93</f>
        <v>0</v>
      </c>
      <c r="E31" s="165">
        <f>SWcelk!E$81</f>
        <v>0</v>
      </c>
      <c r="F31" s="168">
        <f>IFXcelk!E$27</f>
        <v>0</v>
      </c>
      <c r="G31" s="171">
        <f>SPcelk!E$15</f>
        <v>0</v>
      </c>
      <c r="H31" s="161">
        <f t="shared" si="8"/>
        <v>0</v>
      </c>
      <c r="I31" s="157">
        <f t="shared" si="6"/>
        <v>0</v>
      </c>
      <c r="J31" s="107">
        <f t="shared" si="7"/>
        <v>0</v>
      </c>
    </row>
    <row r="32" spans="1:10" ht="12.9">
      <c r="A32" s="149">
        <v>29</v>
      </c>
      <c r="B32" s="109" t="s">
        <v>10</v>
      </c>
      <c r="C32" s="145">
        <v>2026</v>
      </c>
      <c r="D32" s="165">
        <f>HWcelk!F$93</f>
        <v>0</v>
      </c>
      <c r="E32" s="165">
        <f>SWcelk!F$81</f>
        <v>0</v>
      </c>
      <c r="F32" s="168">
        <f>IFXcelk!F$27</f>
        <v>0</v>
      </c>
      <c r="G32" s="171">
        <f>SPcelk!F$15</f>
        <v>0</v>
      </c>
      <c r="H32" s="161">
        <f t="shared" si="8"/>
        <v>0</v>
      </c>
      <c r="I32" s="157">
        <f t="shared" si="6"/>
        <v>0</v>
      </c>
      <c r="J32" s="107">
        <f t="shared" si="7"/>
        <v>0</v>
      </c>
    </row>
    <row r="33" spans="1:10" ht="12.9">
      <c r="A33" s="109">
        <v>30</v>
      </c>
      <c r="B33" s="109" t="s">
        <v>11</v>
      </c>
      <c r="C33" s="145">
        <v>2026</v>
      </c>
      <c r="D33" s="165">
        <f>HWcelk!G$93</f>
        <v>0</v>
      </c>
      <c r="E33" s="165">
        <f>SWcelk!G$81</f>
        <v>0</v>
      </c>
      <c r="F33" s="168">
        <f>IFXcelk!G$27</f>
        <v>0</v>
      </c>
      <c r="G33" s="171">
        <f>SPcelk!G$15</f>
        <v>0</v>
      </c>
      <c r="H33" s="161">
        <f t="shared" si="8"/>
        <v>0</v>
      </c>
      <c r="I33" s="157">
        <f t="shared" si="6"/>
        <v>0</v>
      </c>
      <c r="J33" s="107">
        <f t="shared" si="7"/>
        <v>0</v>
      </c>
    </row>
    <row r="34" spans="1:10" ht="12.9">
      <c r="A34" s="109">
        <v>31</v>
      </c>
      <c r="B34" s="109" t="s">
        <v>12</v>
      </c>
      <c r="C34" s="145">
        <v>2026</v>
      </c>
      <c r="D34" s="165">
        <f>HWcelk!H$93</f>
        <v>0</v>
      </c>
      <c r="E34" s="165">
        <f>SWcelk!H$81</f>
        <v>0</v>
      </c>
      <c r="F34" s="168">
        <f>IFXcelk!H$27</f>
        <v>0</v>
      </c>
      <c r="G34" s="171">
        <f>SPcelk!H$15</f>
        <v>0</v>
      </c>
      <c r="H34" s="161">
        <f t="shared" si="8"/>
        <v>0</v>
      </c>
      <c r="I34" s="157">
        <f t="shared" si="6"/>
        <v>0</v>
      </c>
      <c r="J34" s="107">
        <f t="shared" si="7"/>
        <v>0</v>
      </c>
    </row>
    <row r="35" spans="1:10" ht="12.9">
      <c r="A35" s="149">
        <v>32</v>
      </c>
      <c r="B35" s="109" t="s">
        <v>13</v>
      </c>
      <c r="C35" s="145">
        <v>2026</v>
      </c>
      <c r="D35" s="165">
        <f>HWcelk!I$93</f>
        <v>0</v>
      </c>
      <c r="E35" s="165">
        <f>SWcelk!I$81</f>
        <v>0</v>
      </c>
      <c r="F35" s="168">
        <f>IFXcelk!I$27</f>
        <v>0</v>
      </c>
      <c r="G35" s="171">
        <f>SPcelk!I$15</f>
        <v>0</v>
      </c>
      <c r="H35" s="161">
        <f t="shared" si="8"/>
        <v>0</v>
      </c>
      <c r="I35" s="157">
        <f t="shared" si="6"/>
        <v>0</v>
      </c>
      <c r="J35" s="107">
        <f t="shared" si="7"/>
        <v>0</v>
      </c>
    </row>
    <row r="36" spans="1:10" ht="12.9">
      <c r="A36" s="109">
        <v>33</v>
      </c>
      <c r="B36" s="109" t="s">
        <v>14</v>
      </c>
      <c r="C36" s="145">
        <v>2026</v>
      </c>
      <c r="D36" s="165">
        <f>HWcelk!J$93</f>
        <v>0</v>
      </c>
      <c r="E36" s="165">
        <f>SWcelk!J$81</f>
        <v>0</v>
      </c>
      <c r="F36" s="168">
        <f>IFXcelk!J$27</f>
        <v>0</v>
      </c>
      <c r="G36" s="171">
        <f>SPcelk!J$15</f>
        <v>0</v>
      </c>
      <c r="H36" s="161">
        <f t="shared" si="8"/>
        <v>0</v>
      </c>
      <c r="I36" s="157">
        <f t="shared" si="6"/>
        <v>0</v>
      </c>
      <c r="J36" s="107">
        <f t="shared" si="7"/>
        <v>0</v>
      </c>
    </row>
    <row r="37" spans="1:10" ht="13.3" thickBot="1">
      <c r="A37" s="150">
        <v>34</v>
      </c>
      <c r="B37" s="110" t="s">
        <v>15</v>
      </c>
      <c r="C37" s="147">
        <v>2026</v>
      </c>
      <c r="D37" s="166">
        <f>HWcelk!K$93</f>
        <v>0</v>
      </c>
      <c r="E37" s="166">
        <f>SWcelk!K$81</f>
        <v>0</v>
      </c>
      <c r="F37" s="169">
        <f>IFXcelk!K$27</f>
        <v>0</v>
      </c>
      <c r="G37" s="172">
        <f>SPcelk!K$15</f>
        <v>0</v>
      </c>
      <c r="H37" s="162">
        <f t="shared" si="8"/>
        <v>0</v>
      </c>
      <c r="I37" s="158">
        <f t="shared" si="6"/>
        <v>0</v>
      </c>
      <c r="J37" s="112">
        <f t="shared" si="7"/>
        <v>0</v>
      </c>
    </row>
    <row r="38" spans="1:10" ht="12.9">
      <c r="A38" s="149">
        <v>35</v>
      </c>
      <c r="B38" s="144" t="s">
        <v>4</v>
      </c>
      <c r="C38" s="146">
        <v>2027</v>
      </c>
      <c r="D38" s="167">
        <f>HWcelk!L$93</f>
        <v>0</v>
      </c>
      <c r="E38" s="167">
        <f>SWcelk!L$81</f>
        <v>0</v>
      </c>
      <c r="F38" s="170">
        <f>IFXcelk!L$27</f>
        <v>0</v>
      </c>
      <c r="G38" s="173">
        <f>SPcelk!L$15</f>
        <v>0</v>
      </c>
      <c r="H38" s="163">
        <f t="shared" si="8"/>
        <v>0</v>
      </c>
      <c r="I38" s="157">
        <f t="shared" si="6"/>
        <v>0</v>
      </c>
      <c r="J38" s="148">
        <f t="shared" si="7"/>
        <v>0</v>
      </c>
    </row>
    <row r="39" spans="1:10" ht="13.3" thickBot="1">
      <c r="A39" s="150">
        <v>36</v>
      </c>
      <c r="B39" s="110" t="s">
        <v>5</v>
      </c>
      <c r="C39" s="147">
        <v>2027</v>
      </c>
      <c r="D39" s="166">
        <f>HWcelk!M$93</f>
        <v>0</v>
      </c>
      <c r="E39" s="166">
        <f>SWcelk!M$81</f>
        <v>0</v>
      </c>
      <c r="F39" s="169">
        <f>IFXcelk!M$27</f>
        <v>0</v>
      </c>
      <c r="G39" s="172">
        <f>SPcelk!M$15</f>
        <v>0</v>
      </c>
      <c r="H39" s="162">
        <f>SUM(D39:G39)</f>
        <v>0</v>
      </c>
      <c r="I39" s="158">
        <f t="shared" si="6"/>
        <v>0</v>
      </c>
      <c r="J39" s="112">
        <f t="shared" si="7"/>
        <v>0</v>
      </c>
    </row>
    <row r="40" spans="1:10" ht="20.149999999999999" customHeight="1" thickBot="1">
      <c r="A40" s="219" t="s">
        <v>132</v>
      </c>
      <c r="B40" s="220"/>
      <c r="C40" s="221"/>
      <c r="D40" s="153">
        <f>SUM(D4:D39)</f>
        <v>0</v>
      </c>
      <c r="E40" s="115">
        <f t="shared" ref="E40:J40" si="9">SUM(E4:E39)</f>
        <v>0</v>
      </c>
      <c r="F40" s="115">
        <f t="shared" si="9"/>
        <v>0</v>
      </c>
      <c r="G40" s="155">
        <f t="shared" si="9"/>
        <v>0</v>
      </c>
      <c r="H40" s="164">
        <f t="shared" si="9"/>
        <v>0</v>
      </c>
      <c r="I40" s="159">
        <f t="shared" si="9"/>
        <v>0</v>
      </c>
      <c r="J40" s="116">
        <f t="shared" si="9"/>
        <v>0</v>
      </c>
    </row>
    <row r="41" spans="1:10" ht="15">
      <c r="B41" s="117"/>
      <c r="C41" s="117"/>
      <c r="D41" s="118"/>
      <c r="E41" s="118"/>
      <c r="F41" s="118"/>
      <c r="G41" s="118"/>
      <c r="H41" s="118"/>
      <c r="I41" s="118"/>
      <c r="J41" s="119"/>
    </row>
    <row r="42" spans="1:10" ht="15.45">
      <c r="B42" s="120"/>
      <c r="C42" s="120"/>
      <c r="D42" s="121"/>
      <c r="E42" s="121"/>
      <c r="F42" s="121"/>
      <c r="G42" s="121"/>
      <c r="H42" s="121"/>
      <c r="I42" s="121"/>
      <c r="J42" s="121"/>
    </row>
    <row r="43" spans="1:10" ht="15.45">
      <c r="B43" s="120"/>
      <c r="C43" s="120"/>
      <c r="D43" s="121"/>
      <c r="E43" s="121"/>
      <c r="F43" s="121"/>
      <c r="G43" s="121"/>
      <c r="H43" s="121"/>
      <c r="I43" s="121"/>
      <c r="J43" s="121"/>
    </row>
    <row r="44" spans="1:10" ht="15">
      <c r="B44" s="117"/>
      <c r="C44" s="117"/>
      <c r="D44" s="118"/>
      <c r="E44" s="118"/>
      <c r="F44" s="118"/>
      <c r="G44" s="118"/>
      <c r="H44" s="118"/>
      <c r="I44" s="118"/>
      <c r="J44" s="119"/>
    </row>
    <row r="45" spans="1:10" ht="15">
      <c r="A45" s="122" t="s">
        <v>19</v>
      </c>
      <c r="B45" s="123"/>
      <c r="C45" s="124"/>
      <c r="D45" s="118"/>
      <c r="E45" s="118"/>
      <c r="F45" s="118"/>
      <c r="G45" s="118"/>
      <c r="H45" s="118"/>
      <c r="I45" s="119"/>
    </row>
    <row r="46" spans="1:10" ht="15">
      <c r="D46" s="125"/>
      <c r="E46" s="125"/>
      <c r="F46" s="125"/>
      <c r="G46" s="125"/>
      <c r="H46" s="125"/>
      <c r="I46" s="126"/>
      <c r="J46" s="127"/>
    </row>
    <row r="47" spans="1:10" ht="15.45">
      <c r="A47" s="128" t="s">
        <v>20</v>
      </c>
      <c r="B47" s="129"/>
      <c r="C47" s="130">
        <v>0.21</v>
      </c>
      <c r="D47" s="131" t="s">
        <v>90</v>
      </c>
      <c r="E47" s="131"/>
      <c r="F47" s="131"/>
      <c r="G47" s="132">
        <f>H40</f>
        <v>0</v>
      </c>
      <c r="H47" s="132">
        <f>I40</f>
        <v>0</v>
      </c>
      <c r="I47" s="133">
        <f>J40</f>
        <v>0</v>
      </c>
      <c r="J47" s="134"/>
    </row>
    <row r="48" spans="1:10" ht="15.45">
      <c r="A48" s="135"/>
      <c r="B48" s="136"/>
      <c r="C48" s="136"/>
      <c r="D48" s="131" t="s">
        <v>21</v>
      </c>
      <c r="E48" s="131"/>
      <c r="F48" s="131"/>
      <c r="G48" s="132">
        <f>G47/36</f>
        <v>0</v>
      </c>
      <c r="H48" s="132">
        <f>H47/36</f>
        <v>0</v>
      </c>
      <c r="I48" s="132">
        <f>I47/36</f>
        <v>0</v>
      </c>
      <c r="J48" s="134"/>
    </row>
    <row r="49" spans="1:10">
      <c r="A49" s="137"/>
      <c r="B49" s="138"/>
      <c r="C49" s="138"/>
      <c r="D49" s="138"/>
      <c r="E49" s="138"/>
      <c r="F49" s="138"/>
      <c r="G49" s="138"/>
      <c r="H49" s="138"/>
      <c r="I49" s="138"/>
      <c r="J49" s="139"/>
    </row>
  </sheetData>
  <mergeCells count="1">
    <mergeCell ref="A40:C40"/>
  </mergeCells>
  <pageMargins left="0.6692913385826772" right="0.6692913385826772" top="1.0629921259842521" bottom="0.98425196850393704" header="0.51181102362204722" footer="0.51181102362204722"/>
  <pageSetup paperSize="9" firstPageNumber="0" fitToHeight="0" orientation="landscape" horizontalDpi="300" verticalDpi="300" r:id="rId1"/>
  <headerFooter alignWithMargins="0">
    <oddHeader>&amp;RPříloha č. I ZD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HW</vt:lpstr>
      <vt:lpstr>SW</vt:lpstr>
      <vt:lpstr>Informix</vt:lpstr>
      <vt:lpstr>Systemova_podpora</vt:lpstr>
      <vt:lpstr>HWcelk</vt:lpstr>
      <vt:lpstr>SWcelk</vt:lpstr>
      <vt:lpstr>IFXcelk</vt:lpstr>
      <vt:lpstr>SPcelk</vt:lpstr>
      <vt:lpstr>Celkem</vt:lpstr>
      <vt:lpstr>dan</vt:lpstr>
      <vt:lpstr>HW!Názvy_tisku</vt:lpstr>
      <vt:lpstr>Celkem!Oblast_tisku</vt:lpstr>
    </vt:vector>
  </TitlesOfParts>
  <Company>Siemens 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SITS</dc:creator>
  <cp:lastModifiedBy>Jan Jehlička</cp:lastModifiedBy>
  <cp:lastPrinted>2019-04-02T15:31:40Z</cp:lastPrinted>
  <dcterms:created xsi:type="dcterms:W3CDTF">2005-01-18T07:52:28Z</dcterms:created>
  <dcterms:modified xsi:type="dcterms:W3CDTF">2024-01-09T13:05:08Z</dcterms:modified>
</cp:coreProperties>
</file>