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1_VZ\06_PMA_tender\2018\71_LINAPLAST\"/>
    </mc:Choice>
  </mc:AlternateContent>
  <bookViews>
    <workbookView xWindow="0" yWindow="0" windowWidth="28800" windowHeight="12435"/>
  </bookViews>
  <sheets>
    <sheet name="LINAPLAST - stroje a zař" sheetId="2" r:id="rId1"/>
    <sheet name="List1" sheetId="1" r:id="rId2"/>
  </sheets>
  <definedNames>
    <definedName name="_xlnm._FilterDatabase" localSheetId="0" hidden="1">'LINAPLAST - stroje a zař'!$A$1:$G$120</definedName>
    <definedName name="_xlnm.Print_Area" localSheetId="0">'LINAPLAST - stroje a zař'!$A$1:$G$119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2" l="1"/>
  <c r="B108" i="2" l="1"/>
  <c r="B93" i="2"/>
  <c r="B114" i="2" s="1"/>
  <c r="B115" i="2" l="1"/>
  <c r="C113" i="2" l="1"/>
  <c r="C114" i="2"/>
  <c r="C115" i="2"/>
  <c r="C112" i="2"/>
  <c r="B63" i="2"/>
  <c r="B113" i="2" l="1"/>
  <c r="B119" i="2"/>
  <c r="B112" i="2" l="1"/>
  <c r="B116" i="2" s="1"/>
</calcChain>
</file>

<file path=xl/sharedStrings.xml><?xml version="1.0" encoding="utf-8"?>
<sst xmlns="http://schemas.openxmlformats.org/spreadsheetml/2006/main" count="611" uniqueCount="277">
  <si>
    <t>Název 1</t>
  </si>
  <si>
    <t>131</t>
  </si>
  <si>
    <t>vstřikolis</t>
  </si>
  <si>
    <t>Arburg 630 S 2500-1300</t>
  </si>
  <si>
    <t>ARBURG, spol. s r.o.</t>
  </si>
  <si>
    <t>Arburg 570 C 2000-800/150 2K</t>
  </si>
  <si>
    <t>Engel Victory 330H/80V/120 Combi</t>
  </si>
  <si>
    <t>ENGEL AUSTRIA GmbH</t>
  </si>
  <si>
    <t>Arburg 520 C 2000-675/150  2K</t>
  </si>
  <si>
    <t>Arburg 520 C 2000-350/150  2K</t>
  </si>
  <si>
    <t>Arburg 470 C 1500-350</t>
  </si>
  <si>
    <t>Arburg 570 S 2200-400/170  2K</t>
  </si>
  <si>
    <t>Arburg 570 C 2000-675</t>
  </si>
  <si>
    <t>Arburg 570 C 2000-800 GE</t>
  </si>
  <si>
    <t/>
  </si>
  <si>
    <t>Zhafir Venus VE 2300/750</t>
  </si>
  <si>
    <t>MAPRO spol. s r.o.</t>
  </si>
  <si>
    <t>Zhafir Venus VE 4100/1700</t>
  </si>
  <si>
    <t>34-34</t>
  </si>
  <si>
    <t>Battenfeld TM 1000-525</t>
  </si>
  <si>
    <t>Wittmann Battenfeld CZ spol. s r.o.</t>
  </si>
  <si>
    <t>35-35</t>
  </si>
  <si>
    <t>Battenfeld TM 1300-750</t>
  </si>
  <si>
    <t>36-36</t>
  </si>
  <si>
    <t>Battenfeld TM 1600-1000</t>
  </si>
  <si>
    <t>Zhafir Venus II VE 55000-3350</t>
  </si>
  <si>
    <t>Engel Victory 1800/260 tech</t>
  </si>
  <si>
    <t>42-42</t>
  </si>
  <si>
    <t>BOY 50</t>
  </si>
  <si>
    <t>1.PLASTCOMPANY, spol. s r.o.</t>
  </si>
  <si>
    <t>45-45</t>
  </si>
  <si>
    <t>Arburg 170 CMD 150-45</t>
  </si>
  <si>
    <t>46-46</t>
  </si>
  <si>
    <t>Zhafir Venus II 1500/430b</t>
  </si>
  <si>
    <t>47-47</t>
  </si>
  <si>
    <t>Zhafir Venus VE 600/120b</t>
  </si>
  <si>
    <t>48-48</t>
  </si>
  <si>
    <t>Arburg 320 C 500-170 GE</t>
  </si>
  <si>
    <t>49-49</t>
  </si>
  <si>
    <t>61-61</t>
  </si>
  <si>
    <t>BOY 25</t>
  </si>
  <si>
    <t>121</t>
  </si>
  <si>
    <t>02-01</t>
  </si>
  <si>
    <t>frézka</t>
  </si>
  <si>
    <t>FNK 2-R</t>
  </si>
  <si>
    <t>TOS Olomouc, spol. s r.o.</t>
  </si>
  <si>
    <t>02-02</t>
  </si>
  <si>
    <t>FNK 2</t>
  </si>
  <si>
    <t>03-01</t>
  </si>
  <si>
    <t>bruska rovinná</t>
  </si>
  <si>
    <t>FS 1050 SD</t>
  </si>
  <si>
    <t>GF Machining  Solutions s.r.o.</t>
  </si>
  <si>
    <t>03-02</t>
  </si>
  <si>
    <t>Chevalier FSG-3A818</t>
  </si>
  <si>
    <t>TAIMA spol. s r.o.</t>
  </si>
  <si>
    <t>03-03</t>
  </si>
  <si>
    <t>BRH 20 A</t>
  </si>
  <si>
    <t>04-01</t>
  </si>
  <si>
    <t>bruska hrotová</t>
  </si>
  <si>
    <t>SCHAUDT ARMO</t>
  </si>
  <si>
    <t>05-01</t>
  </si>
  <si>
    <t>hloubička</t>
  </si>
  <si>
    <t>Charmilles  ROBOFORM 35P</t>
  </si>
  <si>
    <t>05-02</t>
  </si>
  <si>
    <t>EXERON  313 - 1</t>
  </si>
  <si>
    <t>PENTA TRADING, spol. s r.o.</t>
  </si>
  <si>
    <t>05-03</t>
  </si>
  <si>
    <t>EXERON  313 - 2</t>
  </si>
  <si>
    <t>drátová řezačka</t>
  </si>
  <si>
    <t>08-02</t>
  </si>
  <si>
    <t>FANUC C400iA</t>
  </si>
  <si>
    <t>09-01</t>
  </si>
  <si>
    <t>obráběcí centrum 3-osé</t>
  </si>
  <si>
    <t>DMC 64V LINEAR</t>
  </si>
  <si>
    <t>DMG MORI Czech s.r.o.</t>
  </si>
  <si>
    <t>09-02</t>
  </si>
  <si>
    <t>DMC 104V LINEAR</t>
  </si>
  <si>
    <t>10-01</t>
  </si>
  <si>
    <t>tušírovací lis</t>
  </si>
  <si>
    <t>MILLUTENSIL  BV 26E</t>
  </si>
  <si>
    <t>Galika AG, organizační složka</t>
  </si>
  <si>
    <t>12-01</t>
  </si>
  <si>
    <t>soustruh</t>
  </si>
  <si>
    <t>SM 16 B</t>
  </si>
  <si>
    <t>13-01</t>
  </si>
  <si>
    <t>SN 40 B</t>
  </si>
  <si>
    <t>14-01</t>
  </si>
  <si>
    <t>pila pásová</t>
  </si>
  <si>
    <t>PEGAS 230 standart GSH</t>
  </si>
  <si>
    <t>PEGAS-GONDA s r.o.</t>
  </si>
  <si>
    <t>17-01</t>
  </si>
  <si>
    <t>elektroerozivní vrtačka</t>
  </si>
  <si>
    <t>vrtačka CHMER</t>
  </si>
  <si>
    <t>19-01</t>
  </si>
  <si>
    <t>obráběcí centrum - grafit</t>
  </si>
  <si>
    <t>AZK HWT D-442 CNC - 1</t>
  </si>
  <si>
    <t>Ing. Zbyněk Kaisler</t>
  </si>
  <si>
    <t>19-02</t>
  </si>
  <si>
    <t>AZK HWT D-442 CNC - 2</t>
  </si>
  <si>
    <t>20-01</t>
  </si>
  <si>
    <t>laserový navař. přístroj</t>
  </si>
  <si>
    <t>Alphalaser  ALV 100</t>
  </si>
  <si>
    <t>Polytechnika, spol. s r.o.</t>
  </si>
  <si>
    <t>20-02</t>
  </si>
  <si>
    <t>UW 150</t>
  </si>
  <si>
    <t>MEPAC CZ, s.r.o.</t>
  </si>
  <si>
    <t>21-01</t>
  </si>
  <si>
    <t>horizontální vyvrtávačka</t>
  </si>
  <si>
    <t>DEGEN  UTB 600E</t>
  </si>
  <si>
    <t>22-01</t>
  </si>
  <si>
    <t>měření elektrod</t>
  </si>
  <si>
    <t>EROWA preSet 2D</t>
  </si>
  <si>
    <t>TKK-HIG s.r.o.</t>
  </si>
  <si>
    <t>25-01</t>
  </si>
  <si>
    <t>obráběcí centrum 5-ti osé</t>
  </si>
  <si>
    <t>HERMLE  C-30</t>
  </si>
  <si>
    <t>Maschinenfabrik Berthold Hermle AG, organizační složka</t>
  </si>
  <si>
    <t>26-01</t>
  </si>
  <si>
    <t>DMU 85 monoBLOCK</t>
  </si>
  <si>
    <t>141</t>
  </si>
  <si>
    <t>Nýtování Hák nový</t>
  </si>
  <si>
    <t>Zhafir ZERES ZE 2300/1100</t>
  </si>
  <si>
    <t>L-12</t>
  </si>
  <si>
    <t>Zhafir ZERES ZE 1900/640</t>
  </si>
  <si>
    <t>L-11</t>
  </si>
  <si>
    <t>Krofian CZ spol. s r.o.</t>
  </si>
  <si>
    <t>Krofian 15025.AA</t>
  </si>
  <si>
    <t>Montážní linka - Madlo VW</t>
  </si>
  <si>
    <t>MontS2</t>
  </si>
  <si>
    <t>Krofian 15024.AA</t>
  </si>
  <si>
    <t>Montážní linka - Madlo Audi</t>
  </si>
  <si>
    <t>MontS1</t>
  </si>
  <si>
    <t>Engel Victory 1800/400</t>
  </si>
  <si>
    <t>L-1</t>
  </si>
  <si>
    <t>L-3</t>
  </si>
  <si>
    <t>Engel Victory 1800/260</t>
  </si>
  <si>
    <t>L-2</t>
  </si>
  <si>
    <t>bez ŘS</t>
  </si>
  <si>
    <t>nepřipojovat</t>
  </si>
  <si>
    <t>ŘS</t>
  </si>
  <si>
    <t>PLC</t>
  </si>
  <si>
    <t>ŘS - standard</t>
  </si>
  <si>
    <t>r.2016</t>
  </si>
  <si>
    <t>PLC + PC</t>
  </si>
  <si>
    <t>ŘS - starý</t>
  </si>
  <si>
    <t>r.2015</t>
  </si>
  <si>
    <t>MA01</t>
  </si>
  <si>
    <t>MA02</t>
  </si>
  <si>
    <t>MA03</t>
  </si>
  <si>
    <t>MA04</t>
  </si>
  <si>
    <t>MA05</t>
  </si>
  <si>
    <t>MB01</t>
  </si>
  <si>
    <t>MB03</t>
  </si>
  <si>
    <t>MC01</t>
  </si>
  <si>
    <t>MC02</t>
  </si>
  <si>
    <t>MC03</t>
  </si>
  <si>
    <t>MC04</t>
  </si>
  <si>
    <t>MC05</t>
  </si>
  <si>
    <t>MD01</t>
  </si>
  <si>
    <t>MD02</t>
  </si>
  <si>
    <t>ME01</t>
  </si>
  <si>
    <t>MF01</t>
  </si>
  <si>
    <t>MF03</t>
  </si>
  <si>
    <t>ML01</t>
  </si>
  <si>
    <t>ML02</t>
  </si>
  <si>
    <t>ML03</t>
  </si>
  <si>
    <t>01</t>
  </si>
  <si>
    <t>MM01</t>
  </si>
  <si>
    <t>N01</t>
  </si>
  <si>
    <t>N02</t>
  </si>
  <si>
    <t>N03</t>
  </si>
  <si>
    <t>N04</t>
  </si>
  <si>
    <t>Plaketka</t>
  </si>
  <si>
    <t>Winkelhebel</t>
  </si>
  <si>
    <t>Kernstueck</t>
  </si>
  <si>
    <t>Feder</t>
  </si>
  <si>
    <t>Finál</t>
  </si>
  <si>
    <t>Montáž Hák 1</t>
  </si>
  <si>
    <t>Nýtování Hák 1</t>
  </si>
  <si>
    <t>Pouzdra + náustek</t>
  </si>
  <si>
    <t>Náustek</t>
  </si>
  <si>
    <t>Zalévání</t>
  </si>
  <si>
    <t>Emblém-Finál</t>
  </si>
  <si>
    <t>Přebalování</t>
  </si>
  <si>
    <t>Kryt řazení SK26 Laser</t>
  </si>
  <si>
    <t>Indicator</t>
  </si>
  <si>
    <t>Montáž 1 Hák nový</t>
  </si>
  <si>
    <t>Montovna linka L - Crafter montáž</t>
  </si>
  <si>
    <t>Montovna linka L - Lepení Plakete</t>
  </si>
  <si>
    <t>Montovna linka L - Crafter Automat</t>
  </si>
  <si>
    <t>Heisspraegung GEBA 32 / SV</t>
  </si>
  <si>
    <t>Montovna Linka M - Madla Bentley</t>
  </si>
  <si>
    <t>Montáž šíbru</t>
  </si>
  <si>
    <t>Montáž winkelhebelu</t>
  </si>
  <si>
    <t>Montáž sestavy kernstuecku</t>
  </si>
  <si>
    <t>ruční</t>
  </si>
  <si>
    <t>přípravek</t>
  </si>
  <si>
    <t>ruč lis</t>
  </si>
  <si>
    <t>ruč. Přípravek</t>
  </si>
  <si>
    <t>ruční prac.</t>
  </si>
  <si>
    <t>přípravek (PLC)</t>
  </si>
  <si>
    <t>JUS (PLC)</t>
  </si>
  <si>
    <t>3x přípravek + 1x JUS (PLC + PC)</t>
  </si>
  <si>
    <t>JUS (bez PLC)</t>
  </si>
  <si>
    <t>PLC a PC</t>
  </si>
  <si>
    <t>ruční prac. (2x)</t>
  </si>
  <si>
    <t>2x ruř. Prac. + 1x JUS (PLC a PC)</t>
  </si>
  <si>
    <t>JUS PLC</t>
  </si>
  <si>
    <t>ruční prac</t>
  </si>
  <si>
    <t>Montovna</t>
  </si>
  <si>
    <t>nástrojárna</t>
  </si>
  <si>
    <t>Lisovna</t>
  </si>
  <si>
    <t>Skřípov</t>
  </si>
  <si>
    <t>x</t>
  </si>
  <si>
    <t>k připojení</t>
  </si>
  <si>
    <t>z toho</t>
  </si>
  <si>
    <t>Celkem</t>
  </si>
  <si>
    <t>číslo</t>
  </si>
  <si>
    <t>Stř.</t>
  </si>
  <si>
    <t>Pozn</t>
  </si>
  <si>
    <t>Výrobce</t>
  </si>
  <si>
    <t>Středisko</t>
  </si>
  <si>
    <t>MES</t>
  </si>
  <si>
    <t>(včetně instalovaných od 05/2108)</t>
  </si>
  <si>
    <t>Aktuální počet :</t>
  </si>
  <si>
    <t>Stroj</t>
  </si>
  <si>
    <t>Stroje a zařízení LINAPLAST s vazbou na MES</t>
  </si>
  <si>
    <t>L4</t>
  </si>
  <si>
    <t>r.2017</t>
  </si>
  <si>
    <t>L-13</t>
  </si>
  <si>
    <t>L-14</t>
  </si>
  <si>
    <t>L-15</t>
  </si>
  <si>
    <t>r.2018</t>
  </si>
  <si>
    <t>Arburg 520 S</t>
  </si>
  <si>
    <t>Arburg 50</t>
  </si>
  <si>
    <t>Arburg Allrounder 570 C 2000-675</t>
  </si>
  <si>
    <t>2018</t>
  </si>
  <si>
    <t>55-55</t>
  </si>
  <si>
    <t>57-57</t>
  </si>
  <si>
    <t xml:space="preserve">Arburg 1200 T </t>
  </si>
  <si>
    <t>Montáž finální páky PAR2</t>
  </si>
  <si>
    <t>MD0x</t>
  </si>
  <si>
    <t>Kryt řazení SK26 montáž - Aura</t>
  </si>
  <si>
    <t>CNC DIGMA 500</t>
  </si>
  <si>
    <t>28-01</t>
  </si>
  <si>
    <t>obráběcí centrum elektrody</t>
  </si>
  <si>
    <t>08-01</t>
  </si>
  <si>
    <t>HITACHI 355Y</t>
  </si>
  <si>
    <t>tes. Zaříz.(cyklus, parametry)</t>
  </si>
  <si>
    <t>cyklus</t>
  </si>
  <si>
    <t>robot. Zařízení (cyklus)</t>
  </si>
  <si>
    <t>Kryt řazení SK26 montáž - natavov.</t>
  </si>
  <si>
    <t>přípravek (cyklus)</t>
  </si>
  <si>
    <t>test. zař. (cyklus)</t>
  </si>
  <si>
    <t>11-11 *</t>
  </si>
  <si>
    <t>12-12 *</t>
  </si>
  <si>
    <t>21-21 *</t>
  </si>
  <si>
    <t>22-22 *</t>
  </si>
  <si>
    <t>23-23 *</t>
  </si>
  <si>
    <t>24-24 *</t>
  </si>
  <si>
    <t>25-25 *</t>
  </si>
  <si>
    <t>31-31 *</t>
  </si>
  <si>
    <t>32-32 *</t>
  </si>
  <si>
    <t>33-33 *</t>
  </si>
  <si>
    <t>* - byl instalalován MES MANET (sled. Tlg. Paramet. Z ŘSS)</t>
  </si>
  <si>
    <t>Siemens Simatic PM1207</t>
  </si>
  <si>
    <t>Siemens 6ES7 214-1AG31-0XB0</t>
  </si>
  <si>
    <t>13-13*</t>
  </si>
  <si>
    <t>14-14*</t>
  </si>
  <si>
    <t>15-15 *</t>
  </si>
  <si>
    <t>37-37*</t>
  </si>
  <si>
    <t>PlC Mitsubishi l02cpu</t>
  </si>
  <si>
    <t>XC-CPU201</t>
  </si>
  <si>
    <t>CPU 1212</t>
  </si>
  <si>
    <t>Simatic S7-1200</t>
  </si>
  <si>
    <t>Teco SG2-20 Programovatelné relé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</si>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</sst>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49" fontId="0" fillId="0" borderId="2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5" xfId="0" applyBorder="1"/>
    <xf numFmtId="49" fontId="0" fillId="0" borderId="5" xfId="0" applyNumberFormat="1" applyBorder="1"/>
    <xf numFmtId="49" fontId="0" fillId="0" borderId="7" xfId="0" applyNumberFormat="1" applyBorder="1"/>
    <xf numFmtId="0" fontId="1" fillId="0" borderId="0" xfId="0" applyFont="1"/>
    <xf numFmtId="0" fontId="0" fillId="0" borderId="12" xfId="0" applyBorder="1"/>
    <xf numFmtId="49" fontId="0" fillId="0" borderId="13" xfId="0" applyNumberFormat="1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4" xfId="0" applyBorder="1"/>
    <xf numFmtId="49" fontId="0" fillId="0" borderId="5" xfId="0" applyNumberFormat="1" applyBorder="1" applyAlignment="1">
      <alignment vertical="top"/>
    </xf>
    <xf numFmtId="0" fontId="0" fillId="0" borderId="6" xfId="0" applyBorder="1"/>
    <xf numFmtId="49" fontId="0" fillId="0" borderId="15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49" fontId="0" fillId="0" borderId="17" xfId="0" applyNumberFormat="1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vertical="top"/>
    </xf>
    <xf numFmtId="49" fontId="0" fillId="0" borderId="19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49" fontId="0" fillId="0" borderId="23" xfId="0" applyNumberFormat="1" applyBorder="1" applyAlignment="1">
      <alignment vertical="top"/>
    </xf>
    <xf numFmtId="49" fontId="0" fillId="0" borderId="24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26" xfId="0" applyNumberFormat="1" applyBorder="1" applyAlignment="1">
      <alignment vertical="top"/>
    </xf>
    <xf numFmtId="49" fontId="0" fillId="0" borderId="27" xfId="0" applyNumberFormat="1" applyBorder="1" applyAlignment="1">
      <alignment vertical="top"/>
    </xf>
    <xf numFmtId="0" fontId="0" fillId="2" borderId="8" xfId="0" applyFill="1" applyBorder="1"/>
    <xf numFmtId="49" fontId="0" fillId="2" borderId="25" xfId="0" applyNumberFormat="1" applyFill="1" applyBorder="1" applyAlignment="1">
      <alignment vertical="top"/>
    </xf>
    <xf numFmtId="0" fontId="0" fillId="2" borderId="25" xfId="0" applyFill="1" applyBorder="1"/>
    <xf numFmtId="0" fontId="0" fillId="2" borderId="9" xfId="0" applyFill="1" applyBorder="1"/>
    <xf numFmtId="0" fontId="1" fillId="2" borderId="33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34" xfId="0" applyFont="1" applyFill="1" applyBorder="1" applyAlignment="1">
      <alignment vertical="top"/>
    </xf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49" fontId="1" fillId="2" borderId="25" xfId="0" applyNumberFormat="1" applyFont="1" applyFill="1" applyBorder="1" applyAlignment="1">
      <alignment vertical="top"/>
    </xf>
    <xf numFmtId="0" fontId="1" fillId="2" borderId="8" xfId="0" applyFont="1" applyFill="1" applyBorder="1"/>
    <xf numFmtId="0" fontId="1" fillId="2" borderId="25" xfId="0" applyFont="1" applyFill="1" applyBorder="1"/>
    <xf numFmtId="49" fontId="0" fillId="3" borderId="0" xfId="0" applyNumberFormat="1" applyFill="1" applyBorder="1" applyAlignment="1">
      <alignment vertical="top"/>
    </xf>
    <xf numFmtId="49" fontId="1" fillId="3" borderId="0" xfId="0" applyNumberFormat="1" applyFont="1" applyFill="1" applyBorder="1" applyAlignment="1">
      <alignment vertical="top"/>
    </xf>
    <xf numFmtId="2" fontId="0" fillId="3" borderId="0" xfId="0" applyNumberFormat="1" applyFill="1" applyBorder="1" applyAlignment="1">
      <alignment vertical="top"/>
    </xf>
    <xf numFmtId="0" fontId="0" fillId="3" borderId="0" xfId="0" applyFill="1"/>
    <xf numFmtId="0" fontId="1" fillId="2" borderId="9" xfId="0" applyFont="1" applyFill="1" applyBorder="1"/>
    <xf numFmtId="49" fontId="1" fillId="2" borderId="10" xfId="0" applyNumberFormat="1" applyFont="1" applyFill="1" applyBorder="1"/>
    <xf numFmtId="49" fontId="3" fillId="2" borderId="8" xfId="0" applyNumberFormat="1" applyFont="1" applyFill="1" applyBorder="1" applyAlignment="1">
      <alignment vertical="top"/>
    </xf>
    <xf numFmtId="0" fontId="0" fillId="0" borderId="14" xfId="0" applyBorder="1"/>
    <xf numFmtId="49" fontId="0" fillId="2" borderId="29" xfId="0" applyNumberFormat="1" applyFill="1" applyBorder="1" applyAlignment="1">
      <alignment vertical="top"/>
    </xf>
    <xf numFmtId="0" fontId="3" fillId="2" borderId="8" xfId="0" applyFont="1" applyFill="1" applyBorder="1"/>
    <xf numFmtId="2" fontId="0" fillId="2" borderId="25" xfId="0" applyNumberForma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49" fontId="0" fillId="0" borderId="35" xfId="0" applyNumberFormat="1" applyBorder="1" applyAlignment="1">
      <alignment vertical="top"/>
    </xf>
    <xf numFmtId="49" fontId="0" fillId="0" borderId="36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0" xfId="0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1" fontId="1" fillId="2" borderId="25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49" fontId="1" fillId="2" borderId="25" xfId="0" applyNumberFormat="1" applyFont="1" applyFill="1" applyBorder="1" applyAlignment="1">
      <alignment horizontal="center" vertical="top"/>
    </xf>
    <xf numFmtId="1" fontId="3" fillId="0" borderId="27" xfId="0" applyNumberFormat="1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49" fontId="0" fillId="0" borderId="13" xfId="0" applyNumberFormat="1" applyBorder="1" applyAlignment="1">
      <alignment horizontal="center" vertical="top"/>
    </xf>
    <xf numFmtId="49" fontId="0" fillId="0" borderId="15" xfId="0" applyNumberFormat="1" applyBorder="1" applyAlignment="1">
      <alignment horizontal="center" vertical="top"/>
    </xf>
    <xf numFmtId="1" fontId="2" fillId="3" borderId="0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/>
    <xf numFmtId="0" fontId="1" fillId="0" borderId="38" xfId="0" applyFont="1" applyBorder="1"/>
    <xf numFmtId="0" fontId="0" fillId="0" borderId="39" xfId="0" applyBorder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40" xfId="0" applyFont="1" applyFill="1" applyBorder="1" applyAlignment="1">
      <alignment vertical="top"/>
    </xf>
    <xf numFmtId="0" fontId="1" fillId="2" borderId="41" xfId="0" applyFont="1" applyFill="1" applyBorder="1" applyAlignment="1">
      <alignment horizontal="center" vertical="top"/>
    </xf>
    <xf numFmtId="0" fontId="1" fillId="2" borderId="41" xfId="0" applyFont="1" applyFill="1" applyBorder="1" applyAlignment="1">
      <alignment vertical="top"/>
    </xf>
    <xf numFmtId="0" fontId="1" fillId="2" borderId="42" xfId="0" applyFont="1" applyFill="1" applyBorder="1" applyAlignment="1">
      <alignment vertical="top"/>
    </xf>
    <xf numFmtId="49" fontId="0" fillId="0" borderId="43" xfId="0" applyNumberFormat="1" applyBorder="1" applyAlignment="1">
      <alignment vertical="top"/>
    </xf>
    <xf numFmtId="49" fontId="0" fillId="0" borderId="44" xfId="0" applyNumberFormat="1" applyBorder="1" applyAlignment="1">
      <alignment horizontal="center" vertical="top"/>
    </xf>
    <xf numFmtId="49" fontId="0" fillId="0" borderId="44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45" xfId="0" applyNumberFormat="1" applyBorder="1" applyAlignment="1">
      <alignment vertical="top"/>
    </xf>
    <xf numFmtId="49" fontId="0" fillId="0" borderId="46" xfId="0" applyNumberFormat="1" applyBorder="1" applyAlignment="1">
      <alignment horizontal="center" vertical="top"/>
    </xf>
    <xf numFmtId="49" fontId="0" fillId="0" borderId="46" xfId="0" applyNumberFormat="1" applyBorder="1" applyAlignment="1">
      <alignment vertical="top"/>
    </xf>
    <xf numFmtId="49" fontId="0" fillId="0" borderId="47" xfId="0" applyNumberFormat="1" applyBorder="1" applyAlignment="1">
      <alignment vertical="top"/>
    </xf>
    <xf numFmtId="49" fontId="4" fillId="0" borderId="48" xfId="0" applyNumberFormat="1" applyFont="1" applyBorder="1" applyAlignment="1">
      <alignment vertical="top"/>
    </xf>
    <xf numFmtId="0" fontId="4" fillId="0" borderId="48" xfId="0" applyFont="1" applyBorder="1"/>
    <xf numFmtId="0" fontId="5" fillId="0" borderId="48" xfId="0" applyFont="1" applyBorder="1"/>
    <xf numFmtId="49" fontId="0" fillId="0" borderId="48" xfId="0" applyNumberFormat="1" applyBorder="1" applyAlignment="1">
      <alignment vertical="top"/>
    </xf>
    <xf numFmtId="49" fontId="3" fillId="0" borderId="48" xfId="0" applyNumberFormat="1" applyFont="1" applyBorder="1" applyAlignment="1">
      <alignment vertical="top"/>
    </xf>
    <xf numFmtId="49" fontId="0" fillId="4" borderId="13" xfId="0" applyNumberFormat="1" applyFill="1" applyBorder="1" applyAlignment="1">
      <alignment vertical="top"/>
    </xf>
    <xf numFmtId="49" fontId="0" fillId="4" borderId="1" xfId="0" applyNumberFormat="1" applyFill="1" applyBorder="1" applyAlignment="1">
      <alignment vertical="top"/>
    </xf>
    <xf numFmtId="49" fontId="0" fillId="4" borderId="35" xfId="0" applyNumberFormat="1" applyFill="1" applyBorder="1" applyAlignment="1">
      <alignment vertical="top"/>
    </xf>
    <xf numFmtId="49" fontId="0" fillId="4" borderId="36" xfId="0" applyNumberFormat="1" applyFill="1" applyBorder="1" applyAlignment="1">
      <alignment vertical="top"/>
    </xf>
    <xf numFmtId="49" fontId="0" fillId="3" borderId="4" xfId="0" applyNumberFormat="1" applyFill="1" applyBorder="1" applyAlignment="1">
      <alignment vertical="top"/>
    </xf>
    <xf numFmtId="49" fontId="0" fillId="3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vertical="top"/>
    </xf>
    <xf numFmtId="49" fontId="0" fillId="3" borderId="5" xfId="0" applyNumberFormat="1" applyFill="1" applyBorder="1" applyAlignment="1">
      <alignment vertical="top"/>
    </xf>
    <xf numFmtId="49" fontId="0" fillId="3" borderId="31" xfId="0" applyNumberFormat="1" applyFill="1" applyBorder="1" applyAlignment="1">
      <alignment vertical="top"/>
    </xf>
    <xf numFmtId="49" fontId="0" fillId="3" borderId="18" xfId="0" applyNumberFormat="1" applyFill="1" applyBorder="1" applyAlignment="1">
      <alignment horizontal="center" vertical="top"/>
    </xf>
    <xf numFmtId="49" fontId="0" fillId="3" borderId="18" xfId="0" applyNumberFormat="1" applyFill="1" applyBorder="1" applyAlignment="1">
      <alignment vertical="top"/>
    </xf>
    <xf numFmtId="49" fontId="0" fillId="3" borderId="32" xfId="0" applyNumberFormat="1" applyFill="1" applyBorder="1" applyAlignment="1">
      <alignment vertical="top"/>
    </xf>
    <xf numFmtId="49" fontId="0" fillId="3" borderId="13" xfId="0" applyNumberFormat="1" applyFill="1" applyBorder="1" applyAlignment="1">
      <alignment vertical="top"/>
    </xf>
    <xf numFmtId="49" fontId="0" fillId="3" borderId="14" xfId="0" applyNumberFormat="1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7" xfId="0" applyNumberFormat="1" applyFill="1" applyBorder="1" applyAlignment="1">
      <alignment vertical="top"/>
    </xf>
    <xf numFmtId="49" fontId="0" fillId="3" borderId="44" xfId="0" applyNumberFormat="1" applyFill="1" applyBorder="1" applyAlignment="1">
      <alignment vertical="top"/>
    </xf>
    <xf numFmtId="49" fontId="0" fillId="3" borderId="10" xfId="0" applyNumberFormat="1" applyFill="1" applyBorder="1" applyAlignment="1">
      <alignment vertical="top"/>
    </xf>
    <xf numFmtId="49" fontId="0" fillId="5" borderId="4" xfId="0" applyNumberFormat="1" applyFill="1" applyBorder="1" applyAlignment="1">
      <alignment vertical="top"/>
    </xf>
    <xf numFmtId="49" fontId="0" fillId="5" borderId="1" xfId="0" applyNumberFormat="1" applyFill="1" applyBorder="1" applyAlignment="1">
      <alignment horizontal="center" vertical="top"/>
    </xf>
    <xf numFmtId="49" fontId="0" fillId="5" borderId="1" xfId="0" applyNumberFormat="1" applyFill="1" applyBorder="1" applyAlignment="1">
      <alignment vertical="top"/>
    </xf>
    <xf numFmtId="0" fontId="0" fillId="5" borderId="4" xfId="0" applyFill="1" applyBorder="1"/>
    <xf numFmtId="0" fontId="0" fillId="5" borderId="1" xfId="0" applyFill="1" applyBorder="1" applyAlignment="1">
      <alignment horizontal="center"/>
    </xf>
    <xf numFmtId="49" fontId="0" fillId="5" borderId="37" xfId="0" applyNumberForma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workbookViewId="0">
      <selection activeCell="M14" sqref="M14:M15"/>
    </sheetView>
  </sheetViews>
  <sheetFormatPr defaultRowHeight="15" x14ac:dyDescent="0.25"/>
  <cols>
    <col min="1" max="1" width="5.7109375" bestFit="1" customWidth="1"/>
    <col min="2" max="2" width="5.7109375" style="58" customWidth="1"/>
    <col min="3" max="3" width="16.5703125" bestFit="1" customWidth="1"/>
    <col min="4" max="4" width="32.140625" bestFit="1" customWidth="1"/>
    <col min="5" max="5" width="33.42578125" customWidth="1"/>
    <col min="6" max="6" width="28.5703125" customWidth="1"/>
    <col min="7" max="7" width="51.28515625" customWidth="1"/>
  </cols>
  <sheetData>
    <row r="1" spans="1:7" x14ac:dyDescent="0.25">
      <c r="A1" s="82"/>
      <c r="B1" s="83" t="s">
        <v>226</v>
      </c>
    </row>
    <row r="2" spans="1:7" ht="15.75" thickBot="1" x14ac:dyDescent="0.3"/>
    <row r="3" spans="1:7" ht="15.75" thickBot="1" x14ac:dyDescent="0.3">
      <c r="A3" s="37"/>
      <c r="B3" s="59" t="s">
        <v>210</v>
      </c>
      <c r="C3" s="38"/>
      <c r="D3" s="38"/>
      <c r="E3" s="38"/>
      <c r="F3" s="38"/>
      <c r="G3" s="39"/>
    </row>
    <row r="4" spans="1:7" ht="15.75" thickTop="1" x14ac:dyDescent="0.25">
      <c r="A4" s="34" t="s">
        <v>218</v>
      </c>
      <c r="B4" s="60" t="s">
        <v>222</v>
      </c>
      <c r="C4" s="35" t="s">
        <v>217</v>
      </c>
      <c r="D4" s="35" t="s">
        <v>225</v>
      </c>
      <c r="E4" s="35" t="s">
        <v>0</v>
      </c>
      <c r="F4" s="35" t="s">
        <v>219</v>
      </c>
      <c r="G4" s="36" t="s">
        <v>220</v>
      </c>
    </row>
    <row r="5" spans="1:7" x14ac:dyDescent="0.25">
      <c r="A5" s="27" t="s">
        <v>41</v>
      </c>
      <c r="B5" s="2"/>
      <c r="C5" s="2" t="s">
        <v>42</v>
      </c>
      <c r="D5" s="2" t="s">
        <v>43</v>
      </c>
      <c r="E5" s="2" t="s">
        <v>44</v>
      </c>
      <c r="F5" s="2" t="s">
        <v>137</v>
      </c>
      <c r="G5" s="13" t="s">
        <v>45</v>
      </c>
    </row>
    <row r="6" spans="1:7" x14ac:dyDescent="0.25">
      <c r="A6" s="27" t="s">
        <v>41</v>
      </c>
      <c r="B6" s="2"/>
      <c r="C6" s="2" t="s">
        <v>46</v>
      </c>
      <c r="D6" s="2" t="s">
        <v>43</v>
      </c>
      <c r="E6" s="2" t="s">
        <v>47</v>
      </c>
      <c r="F6" s="2" t="s">
        <v>137</v>
      </c>
      <c r="G6" s="13" t="s">
        <v>45</v>
      </c>
    </row>
    <row r="7" spans="1:7" x14ac:dyDescent="0.25">
      <c r="A7" s="119" t="s">
        <v>41</v>
      </c>
      <c r="B7" s="120" t="s">
        <v>213</v>
      </c>
      <c r="C7" s="121" t="s">
        <v>48</v>
      </c>
      <c r="D7" s="121" t="s">
        <v>49</v>
      </c>
      <c r="E7" s="121" t="s">
        <v>50</v>
      </c>
      <c r="F7" s="121" t="s">
        <v>137</v>
      </c>
      <c r="G7" s="124" t="s">
        <v>51</v>
      </c>
    </row>
    <row r="8" spans="1:7" x14ac:dyDescent="0.25">
      <c r="A8" s="105" t="s">
        <v>41</v>
      </c>
      <c r="B8" s="106" t="s">
        <v>213</v>
      </c>
      <c r="C8" s="107" t="s">
        <v>52</v>
      </c>
      <c r="D8" s="107" t="s">
        <v>49</v>
      </c>
      <c r="E8" s="107" t="s">
        <v>53</v>
      </c>
      <c r="F8" s="107" t="s">
        <v>137</v>
      </c>
      <c r="G8" s="108" t="s">
        <v>54</v>
      </c>
    </row>
    <row r="9" spans="1:7" x14ac:dyDescent="0.25">
      <c r="A9" s="27" t="s">
        <v>41</v>
      </c>
      <c r="B9" s="2"/>
      <c r="C9" s="2" t="s">
        <v>55</v>
      </c>
      <c r="D9" s="2" t="s">
        <v>49</v>
      </c>
      <c r="E9" s="2" t="s">
        <v>56</v>
      </c>
      <c r="F9" s="2" t="s">
        <v>137</v>
      </c>
      <c r="G9" s="13" t="s">
        <v>14</v>
      </c>
    </row>
    <row r="10" spans="1:7" x14ac:dyDescent="0.25">
      <c r="A10" s="27" t="s">
        <v>41</v>
      </c>
      <c r="B10" s="2"/>
      <c r="C10" s="2" t="s">
        <v>57</v>
      </c>
      <c r="D10" s="2" t="s">
        <v>58</v>
      </c>
      <c r="E10" s="2" t="s">
        <v>59</v>
      </c>
      <c r="F10" s="2" t="s">
        <v>138</v>
      </c>
      <c r="G10" s="13" t="s">
        <v>14</v>
      </c>
    </row>
    <row r="11" spans="1:7" x14ac:dyDescent="0.25">
      <c r="A11" s="105" t="s">
        <v>41</v>
      </c>
      <c r="B11" s="106" t="s">
        <v>213</v>
      </c>
      <c r="C11" s="107" t="s">
        <v>60</v>
      </c>
      <c r="D11" s="107" t="s">
        <v>61</v>
      </c>
      <c r="E11" s="107" t="s">
        <v>62</v>
      </c>
      <c r="F11" s="107" t="s">
        <v>139</v>
      </c>
      <c r="G11" s="108" t="s">
        <v>51</v>
      </c>
    </row>
    <row r="12" spans="1:7" x14ac:dyDescent="0.25">
      <c r="A12" s="119" t="s">
        <v>41</v>
      </c>
      <c r="B12" s="120" t="s">
        <v>213</v>
      </c>
      <c r="C12" s="121" t="s">
        <v>63</v>
      </c>
      <c r="D12" s="121" t="s">
        <v>61</v>
      </c>
      <c r="E12" s="121" t="s">
        <v>64</v>
      </c>
      <c r="F12" s="121" t="s">
        <v>139</v>
      </c>
      <c r="G12" s="124" t="s">
        <v>65</v>
      </c>
    </row>
    <row r="13" spans="1:7" x14ac:dyDescent="0.25">
      <c r="A13" s="119" t="s">
        <v>41</v>
      </c>
      <c r="B13" s="120" t="s">
        <v>213</v>
      </c>
      <c r="C13" s="121" t="s">
        <v>66</v>
      </c>
      <c r="D13" s="121" t="s">
        <v>61</v>
      </c>
      <c r="E13" s="121" t="s">
        <v>67</v>
      </c>
      <c r="F13" s="121" t="s">
        <v>139</v>
      </c>
      <c r="G13" s="124" t="s">
        <v>65</v>
      </c>
    </row>
    <row r="14" spans="1:7" x14ac:dyDescent="0.25">
      <c r="A14" s="119" t="s">
        <v>41</v>
      </c>
      <c r="B14" s="120" t="s">
        <v>213</v>
      </c>
      <c r="C14" s="121" t="s">
        <v>246</v>
      </c>
      <c r="D14" s="121" t="s">
        <v>68</v>
      </c>
      <c r="E14" s="121" t="s">
        <v>247</v>
      </c>
      <c r="F14" s="121" t="s">
        <v>139</v>
      </c>
      <c r="G14" s="124" t="s">
        <v>65</v>
      </c>
    </row>
    <row r="15" spans="1:7" x14ac:dyDescent="0.25">
      <c r="A15" s="119" t="s">
        <v>41</v>
      </c>
      <c r="B15" s="120" t="s">
        <v>213</v>
      </c>
      <c r="C15" s="121" t="s">
        <v>69</v>
      </c>
      <c r="D15" s="121" t="s">
        <v>68</v>
      </c>
      <c r="E15" s="121" t="s">
        <v>70</v>
      </c>
      <c r="F15" s="121" t="s">
        <v>139</v>
      </c>
      <c r="G15" s="124" t="s">
        <v>65</v>
      </c>
    </row>
    <row r="16" spans="1:7" x14ac:dyDescent="0.25">
      <c r="A16" s="105" t="s">
        <v>41</v>
      </c>
      <c r="B16" s="106" t="s">
        <v>213</v>
      </c>
      <c r="C16" s="107" t="s">
        <v>71</v>
      </c>
      <c r="D16" s="107" t="s">
        <v>72</v>
      </c>
      <c r="E16" s="107" t="s">
        <v>73</v>
      </c>
      <c r="F16" s="107" t="s">
        <v>139</v>
      </c>
      <c r="G16" s="108" t="s">
        <v>74</v>
      </c>
    </row>
    <row r="17" spans="1:7" x14ac:dyDescent="0.25">
      <c r="A17" s="105" t="s">
        <v>41</v>
      </c>
      <c r="B17" s="106" t="s">
        <v>213</v>
      </c>
      <c r="C17" s="107" t="s">
        <v>75</v>
      </c>
      <c r="D17" s="107" t="s">
        <v>72</v>
      </c>
      <c r="E17" s="107" t="s">
        <v>76</v>
      </c>
      <c r="F17" s="107" t="s">
        <v>139</v>
      </c>
      <c r="G17" s="108" t="s">
        <v>74</v>
      </c>
    </row>
    <row r="18" spans="1:7" x14ac:dyDescent="0.25">
      <c r="A18" s="27" t="s">
        <v>41</v>
      </c>
      <c r="B18" s="2"/>
      <c r="C18" s="2" t="s">
        <v>77</v>
      </c>
      <c r="D18" s="2" t="s">
        <v>78</v>
      </c>
      <c r="E18" s="2" t="s">
        <v>79</v>
      </c>
      <c r="F18" s="2" t="s">
        <v>138</v>
      </c>
      <c r="G18" s="13" t="s">
        <v>80</v>
      </c>
    </row>
    <row r="19" spans="1:7" x14ac:dyDescent="0.25">
      <c r="A19" s="27" t="s">
        <v>41</v>
      </c>
      <c r="B19" s="2"/>
      <c r="C19" s="2" t="s">
        <v>81</v>
      </c>
      <c r="D19" s="2" t="s">
        <v>82</v>
      </c>
      <c r="E19" s="2" t="s">
        <v>83</v>
      </c>
      <c r="F19" s="2" t="s">
        <v>138</v>
      </c>
      <c r="G19" s="13" t="s">
        <v>14</v>
      </c>
    </row>
    <row r="20" spans="1:7" x14ac:dyDescent="0.25">
      <c r="A20" s="27" t="s">
        <v>41</v>
      </c>
      <c r="B20" s="2"/>
      <c r="C20" s="2" t="s">
        <v>84</v>
      </c>
      <c r="D20" s="2" t="s">
        <v>82</v>
      </c>
      <c r="E20" s="2" t="s">
        <v>85</v>
      </c>
      <c r="F20" s="2" t="s">
        <v>138</v>
      </c>
      <c r="G20" s="13" t="s">
        <v>14</v>
      </c>
    </row>
    <row r="21" spans="1:7" x14ac:dyDescent="0.25">
      <c r="A21" s="27" t="s">
        <v>41</v>
      </c>
      <c r="B21" s="2"/>
      <c r="C21" s="2" t="s">
        <v>86</v>
      </c>
      <c r="D21" s="2" t="s">
        <v>87</v>
      </c>
      <c r="E21" s="2" t="s">
        <v>88</v>
      </c>
      <c r="F21" s="2" t="s">
        <v>138</v>
      </c>
      <c r="G21" s="13" t="s">
        <v>89</v>
      </c>
    </row>
    <row r="22" spans="1:7" x14ac:dyDescent="0.25">
      <c r="A22" s="27" t="s">
        <v>41</v>
      </c>
      <c r="B22" s="2"/>
      <c r="C22" s="2" t="s">
        <v>90</v>
      </c>
      <c r="D22" s="2" t="s">
        <v>91</v>
      </c>
      <c r="E22" s="2" t="s">
        <v>92</v>
      </c>
      <c r="F22" s="2" t="s">
        <v>138</v>
      </c>
      <c r="G22" s="13" t="s">
        <v>65</v>
      </c>
    </row>
    <row r="23" spans="1:7" x14ac:dyDescent="0.25">
      <c r="A23" s="27" t="s">
        <v>41</v>
      </c>
      <c r="B23" s="2"/>
      <c r="C23" s="2" t="s">
        <v>93</v>
      </c>
      <c r="D23" s="2" t="s">
        <v>94</v>
      </c>
      <c r="E23" s="2" t="s">
        <v>95</v>
      </c>
      <c r="F23" s="2" t="s">
        <v>139</v>
      </c>
      <c r="G23" s="13" t="s">
        <v>96</v>
      </c>
    </row>
    <row r="24" spans="1:7" x14ac:dyDescent="0.25">
      <c r="A24" s="27" t="s">
        <v>41</v>
      </c>
      <c r="B24" s="2"/>
      <c r="C24" s="2" t="s">
        <v>97</v>
      </c>
      <c r="D24" s="2" t="s">
        <v>94</v>
      </c>
      <c r="E24" s="2" t="s">
        <v>98</v>
      </c>
      <c r="F24" s="2" t="s">
        <v>139</v>
      </c>
      <c r="G24" s="13" t="s">
        <v>96</v>
      </c>
    </row>
    <row r="25" spans="1:7" x14ac:dyDescent="0.25">
      <c r="A25" s="27" t="s">
        <v>41</v>
      </c>
      <c r="B25" s="2"/>
      <c r="C25" s="2" t="s">
        <v>99</v>
      </c>
      <c r="D25" s="2" t="s">
        <v>100</v>
      </c>
      <c r="E25" s="2" t="s">
        <v>101</v>
      </c>
      <c r="F25" s="2" t="s">
        <v>137</v>
      </c>
      <c r="G25" s="13" t="s">
        <v>102</v>
      </c>
    </row>
    <row r="26" spans="1:7" x14ac:dyDescent="0.25">
      <c r="A26" s="27" t="s">
        <v>41</v>
      </c>
      <c r="B26" s="2"/>
      <c r="C26" s="2" t="s">
        <v>103</v>
      </c>
      <c r="D26" s="2" t="s">
        <v>100</v>
      </c>
      <c r="E26" s="2" t="s">
        <v>104</v>
      </c>
      <c r="F26" s="2" t="s">
        <v>137</v>
      </c>
      <c r="G26" s="13" t="s">
        <v>105</v>
      </c>
    </row>
    <row r="27" spans="1:7" x14ac:dyDescent="0.25">
      <c r="A27" s="27" t="s">
        <v>41</v>
      </c>
      <c r="B27" s="2"/>
      <c r="C27" s="2" t="s">
        <v>106</v>
      </c>
      <c r="D27" s="2" t="s">
        <v>107</v>
      </c>
      <c r="E27" s="2" t="s">
        <v>108</v>
      </c>
      <c r="F27" s="2" t="s">
        <v>137</v>
      </c>
      <c r="G27" s="13" t="s">
        <v>14</v>
      </c>
    </row>
    <row r="28" spans="1:7" x14ac:dyDescent="0.25">
      <c r="A28" s="27" t="s">
        <v>41</v>
      </c>
      <c r="B28" s="2"/>
      <c r="C28" s="2" t="s">
        <v>109</v>
      </c>
      <c r="D28" s="2" t="s">
        <v>110</v>
      </c>
      <c r="E28" s="2" t="s">
        <v>111</v>
      </c>
      <c r="F28" s="2" t="s">
        <v>138</v>
      </c>
      <c r="G28" s="13" t="s">
        <v>112</v>
      </c>
    </row>
    <row r="29" spans="1:7" x14ac:dyDescent="0.25">
      <c r="A29" s="105" t="s">
        <v>41</v>
      </c>
      <c r="B29" s="106" t="s">
        <v>213</v>
      </c>
      <c r="C29" s="107" t="s">
        <v>113</v>
      </c>
      <c r="D29" s="107" t="s">
        <v>114</v>
      </c>
      <c r="E29" s="107" t="s">
        <v>115</v>
      </c>
      <c r="F29" s="107" t="s">
        <v>139</v>
      </c>
      <c r="G29" s="108" t="s">
        <v>116</v>
      </c>
    </row>
    <row r="30" spans="1:7" ht="63" customHeight="1" x14ac:dyDescent="0.25">
      <c r="A30" s="119" t="s">
        <v>41</v>
      </c>
      <c r="B30" s="120" t="s">
        <v>213</v>
      </c>
      <c r="C30" s="121" t="s">
        <v>117</v>
      </c>
      <c r="D30" s="121" t="s">
        <v>114</v>
      </c>
      <c r="E30" s="121" t="s">
        <v>118</v>
      </c>
      <c r="F30" s="121" t="s">
        <v>139</v>
      </c>
      <c r="G30" s="124" t="s">
        <v>74</v>
      </c>
    </row>
    <row r="31" spans="1:7" ht="15.75" thickBot="1" x14ac:dyDescent="0.3">
      <c r="A31" s="109" t="s">
        <v>41</v>
      </c>
      <c r="B31" s="110" t="s">
        <v>213</v>
      </c>
      <c r="C31" s="111" t="s">
        <v>244</v>
      </c>
      <c r="D31" s="111" t="s">
        <v>245</v>
      </c>
      <c r="E31" s="111" t="s">
        <v>243</v>
      </c>
      <c r="F31" s="111" t="s">
        <v>139</v>
      </c>
      <c r="G31" s="112"/>
    </row>
    <row r="32" spans="1:7" ht="15.75" thickBot="1" x14ac:dyDescent="0.3">
      <c r="A32" s="49" t="s">
        <v>213</v>
      </c>
      <c r="B32" s="62">
        <f>COUNTIF(B5:B31,A32)</f>
        <v>12</v>
      </c>
      <c r="C32" s="40" t="s">
        <v>214</v>
      </c>
      <c r="D32" s="31"/>
      <c r="E32" s="31"/>
      <c r="F32" s="31"/>
      <c r="G32" s="54"/>
    </row>
    <row r="33" spans="1:7" ht="15.75" thickBot="1" x14ac:dyDescent="0.3">
      <c r="A33" s="3"/>
      <c r="B33" s="63" t="s">
        <v>213</v>
      </c>
      <c r="C33" s="3"/>
      <c r="D33" s="3"/>
      <c r="E33" s="3"/>
      <c r="F33" s="3"/>
      <c r="G33" s="3"/>
    </row>
    <row r="34" spans="1:7" ht="15.75" thickBot="1" x14ac:dyDescent="0.3">
      <c r="A34" s="30"/>
      <c r="B34" s="64" t="s">
        <v>209</v>
      </c>
      <c r="C34" s="40"/>
      <c r="D34" s="32"/>
      <c r="E34" s="32"/>
      <c r="F34" s="33"/>
      <c r="G34" s="99"/>
    </row>
    <row r="35" spans="1:7" ht="16.5" thickTop="1" thickBot="1" x14ac:dyDescent="0.3">
      <c r="A35" s="84" t="s">
        <v>218</v>
      </c>
      <c r="B35" s="85" t="s">
        <v>222</v>
      </c>
      <c r="C35" s="86" t="s">
        <v>217</v>
      </c>
      <c r="D35" s="86" t="s">
        <v>225</v>
      </c>
      <c r="E35" s="86" t="s">
        <v>0</v>
      </c>
      <c r="F35" s="87" t="s">
        <v>219</v>
      </c>
      <c r="G35" s="100"/>
    </row>
    <row r="36" spans="1:7" x14ac:dyDescent="0.25">
      <c r="A36" s="20" t="s">
        <v>119</v>
      </c>
      <c r="B36" s="21"/>
      <c r="C36" s="22" t="s">
        <v>146</v>
      </c>
      <c r="D36" s="22" t="s">
        <v>172</v>
      </c>
      <c r="E36" s="22"/>
      <c r="F36" s="22" t="s">
        <v>197</v>
      </c>
      <c r="G36" s="3"/>
    </row>
    <row r="37" spans="1:7" x14ac:dyDescent="0.25">
      <c r="A37" s="1" t="s">
        <v>119</v>
      </c>
      <c r="B37" s="4"/>
      <c r="C37" s="2" t="s">
        <v>147</v>
      </c>
      <c r="D37" s="2" t="s">
        <v>173</v>
      </c>
      <c r="E37" s="2"/>
      <c r="F37" s="2" t="s">
        <v>198</v>
      </c>
      <c r="G37" s="3"/>
    </row>
    <row r="38" spans="1:7" x14ac:dyDescent="0.25">
      <c r="A38" s="1" t="s">
        <v>119</v>
      </c>
      <c r="B38" s="4"/>
      <c r="C38" s="2" t="s">
        <v>148</v>
      </c>
      <c r="D38" s="2" t="s">
        <v>174</v>
      </c>
      <c r="E38" s="2"/>
      <c r="F38" s="2" t="s">
        <v>197</v>
      </c>
      <c r="G38" s="3"/>
    </row>
    <row r="39" spans="1:7" ht="15.75" thickBot="1" x14ac:dyDescent="0.3">
      <c r="A39" s="17" t="s">
        <v>119</v>
      </c>
      <c r="B39" s="18"/>
      <c r="C39" s="19" t="s">
        <v>149</v>
      </c>
      <c r="D39" s="19" t="s">
        <v>175</v>
      </c>
      <c r="E39" s="19"/>
      <c r="F39" s="19" t="s">
        <v>199</v>
      </c>
      <c r="G39" s="3"/>
    </row>
    <row r="40" spans="1:7" ht="15.75" thickBot="1" x14ac:dyDescent="0.3">
      <c r="A40" s="88" t="s">
        <v>119</v>
      </c>
      <c r="B40" s="89" t="s">
        <v>213</v>
      </c>
      <c r="C40" s="90" t="s">
        <v>150</v>
      </c>
      <c r="D40" s="90" t="s">
        <v>176</v>
      </c>
      <c r="E40" s="90" t="s">
        <v>248</v>
      </c>
      <c r="F40" s="91" t="s">
        <v>143</v>
      </c>
      <c r="G40" s="97" t="s">
        <v>265</v>
      </c>
    </row>
    <row r="41" spans="1:7" x14ac:dyDescent="0.25">
      <c r="A41" s="20" t="s">
        <v>119</v>
      </c>
      <c r="B41" s="21"/>
      <c r="C41" s="22" t="s">
        <v>151</v>
      </c>
      <c r="D41" s="22" t="s">
        <v>177</v>
      </c>
      <c r="E41" s="22"/>
      <c r="F41" s="22" t="s">
        <v>195</v>
      </c>
      <c r="G41" s="3"/>
    </row>
    <row r="42" spans="1:7" x14ac:dyDescent="0.25">
      <c r="A42" s="1" t="s">
        <v>119</v>
      </c>
      <c r="B42" s="4"/>
      <c r="C42" s="2" t="s">
        <v>152</v>
      </c>
      <c r="D42" s="2" t="s">
        <v>178</v>
      </c>
      <c r="E42" s="2"/>
      <c r="F42" s="2" t="s">
        <v>140</v>
      </c>
      <c r="G42" s="3"/>
    </row>
    <row r="43" spans="1:7" x14ac:dyDescent="0.25">
      <c r="A43" s="1" t="s">
        <v>119</v>
      </c>
      <c r="B43" s="4"/>
      <c r="C43" s="2" t="s">
        <v>153</v>
      </c>
      <c r="D43" s="2" t="s">
        <v>179</v>
      </c>
      <c r="E43" s="2"/>
      <c r="F43" s="2" t="s">
        <v>196</v>
      </c>
      <c r="G43" s="3"/>
    </row>
    <row r="44" spans="1:7" ht="15.75" thickBot="1" x14ac:dyDescent="0.3">
      <c r="A44" s="17" t="s">
        <v>119</v>
      </c>
      <c r="B44" s="18"/>
      <c r="C44" s="19" t="s">
        <v>154</v>
      </c>
      <c r="D44" s="19" t="s">
        <v>180</v>
      </c>
      <c r="E44" s="19"/>
      <c r="F44" s="19" t="s">
        <v>200</v>
      </c>
      <c r="G44" s="3"/>
    </row>
    <row r="45" spans="1:7" x14ac:dyDescent="0.25">
      <c r="A45" s="26" t="s">
        <v>119</v>
      </c>
      <c r="B45" s="67" t="s">
        <v>213</v>
      </c>
      <c r="C45" s="10" t="s">
        <v>155</v>
      </c>
      <c r="D45" s="113" t="s">
        <v>181</v>
      </c>
      <c r="E45" s="113" t="s">
        <v>249</v>
      </c>
      <c r="F45" s="114" t="s">
        <v>201</v>
      </c>
      <c r="G45" s="96" t="s">
        <v>274</v>
      </c>
    </row>
    <row r="46" spans="1:7" ht="15.75" thickBot="1" x14ac:dyDescent="0.3">
      <c r="A46" s="57" t="s">
        <v>119</v>
      </c>
      <c r="B46" s="68" t="s">
        <v>213</v>
      </c>
      <c r="C46" s="15" t="s">
        <v>156</v>
      </c>
      <c r="D46" s="115" t="s">
        <v>182</v>
      </c>
      <c r="E46" s="115" t="s">
        <v>248</v>
      </c>
      <c r="F46" s="116" t="s">
        <v>202</v>
      </c>
      <c r="G46" s="97" t="s">
        <v>266</v>
      </c>
    </row>
    <row r="47" spans="1:7" ht="15.75" thickBot="1" x14ac:dyDescent="0.3">
      <c r="A47" s="23" t="s">
        <v>119</v>
      </c>
      <c r="B47" s="24"/>
      <c r="C47" s="25" t="s">
        <v>157</v>
      </c>
      <c r="D47" s="25" t="s">
        <v>183</v>
      </c>
      <c r="E47" s="25"/>
      <c r="F47" s="25"/>
      <c r="G47" s="3"/>
    </row>
    <row r="48" spans="1:7" x14ac:dyDescent="0.25">
      <c r="A48" s="26" t="s">
        <v>119</v>
      </c>
      <c r="B48" s="67" t="s">
        <v>213</v>
      </c>
      <c r="C48" s="10" t="s">
        <v>158</v>
      </c>
      <c r="D48" s="113" t="s">
        <v>242</v>
      </c>
      <c r="E48" s="113" t="s">
        <v>250</v>
      </c>
      <c r="F48" s="114" t="s">
        <v>203</v>
      </c>
      <c r="G48" s="96"/>
    </row>
    <row r="49" spans="1:7" x14ac:dyDescent="0.25">
      <c r="A49" s="27" t="s">
        <v>119</v>
      </c>
      <c r="B49" s="61" t="s">
        <v>213</v>
      </c>
      <c r="C49" s="2" t="s">
        <v>241</v>
      </c>
      <c r="D49" s="107" t="s">
        <v>251</v>
      </c>
      <c r="E49" s="107" t="s">
        <v>249</v>
      </c>
      <c r="F49" s="108" t="s">
        <v>201</v>
      </c>
      <c r="G49" s="97" t="s">
        <v>271</v>
      </c>
    </row>
    <row r="50" spans="1:7" ht="15.75" thickBot="1" x14ac:dyDescent="0.3">
      <c r="A50" s="57" t="s">
        <v>119</v>
      </c>
      <c r="B50" s="68" t="s">
        <v>213</v>
      </c>
      <c r="C50" s="15" t="s">
        <v>159</v>
      </c>
      <c r="D50" s="115" t="s">
        <v>184</v>
      </c>
      <c r="E50" s="115" t="s">
        <v>249</v>
      </c>
      <c r="F50" s="116" t="s">
        <v>204</v>
      </c>
      <c r="G50" s="96" t="s">
        <v>274</v>
      </c>
    </row>
    <row r="51" spans="1:7" x14ac:dyDescent="0.25">
      <c r="A51" s="20" t="s">
        <v>119</v>
      </c>
      <c r="B51" s="21"/>
      <c r="C51" s="22" t="s">
        <v>160</v>
      </c>
      <c r="D51" s="22" t="s">
        <v>185</v>
      </c>
      <c r="E51" s="22"/>
      <c r="F51" s="22" t="s">
        <v>199</v>
      </c>
      <c r="G51" s="3"/>
    </row>
    <row r="52" spans="1:7" ht="15.75" thickBot="1" x14ac:dyDescent="0.3">
      <c r="A52" s="17" t="s">
        <v>119</v>
      </c>
      <c r="B52" s="18"/>
      <c r="C52" s="19" t="s">
        <v>161</v>
      </c>
      <c r="D52" s="19" t="s">
        <v>186</v>
      </c>
      <c r="E52" s="19"/>
      <c r="F52" s="19" t="s">
        <v>205</v>
      </c>
      <c r="G52" s="3"/>
    </row>
    <row r="53" spans="1:7" ht="15.75" thickBot="1" x14ac:dyDescent="0.3">
      <c r="A53" s="88" t="s">
        <v>119</v>
      </c>
      <c r="B53" s="89" t="s">
        <v>213</v>
      </c>
      <c r="C53" s="90" t="s">
        <v>162</v>
      </c>
      <c r="D53" s="117" t="s">
        <v>120</v>
      </c>
      <c r="E53" s="117" t="s">
        <v>249</v>
      </c>
      <c r="F53" s="118" t="s">
        <v>201</v>
      </c>
      <c r="G53" s="98" t="s">
        <v>272</v>
      </c>
    </row>
    <row r="54" spans="1:7" ht="15.75" thickBot="1" x14ac:dyDescent="0.3">
      <c r="A54" s="23" t="s">
        <v>119</v>
      </c>
      <c r="B54" s="24"/>
      <c r="C54" s="25" t="s">
        <v>163</v>
      </c>
      <c r="D54" s="25" t="s">
        <v>187</v>
      </c>
      <c r="E54" s="25"/>
      <c r="F54" s="25" t="s">
        <v>206</v>
      </c>
      <c r="G54" s="3"/>
    </row>
    <row r="55" spans="1:7" x14ac:dyDescent="0.25">
      <c r="A55" s="26" t="s">
        <v>119</v>
      </c>
      <c r="B55" s="67" t="s">
        <v>213</v>
      </c>
      <c r="C55" s="10" t="s">
        <v>164</v>
      </c>
      <c r="D55" s="113" t="s">
        <v>188</v>
      </c>
      <c r="E55" s="113" t="s">
        <v>252</v>
      </c>
      <c r="F55" s="114" t="s">
        <v>140</v>
      </c>
      <c r="G55" s="96" t="s">
        <v>275</v>
      </c>
    </row>
    <row r="56" spans="1:7" x14ac:dyDescent="0.25">
      <c r="A56" s="27" t="s">
        <v>119</v>
      </c>
      <c r="B56" s="61" t="s">
        <v>213</v>
      </c>
      <c r="C56" s="2" t="s">
        <v>165</v>
      </c>
      <c r="D56" s="107" t="s">
        <v>189</v>
      </c>
      <c r="E56" s="107" t="s">
        <v>252</v>
      </c>
      <c r="F56" s="108" t="s">
        <v>140</v>
      </c>
      <c r="G56" s="98" t="s">
        <v>273</v>
      </c>
    </row>
    <row r="57" spans="1:7" ht="15.75" thickBot="1" x14ac:dyDescent="0.3">
      <c r="A57" s="57" t="s">
        <v>119</v>
      </c>
      <c r="B57" s="68" t="s">
        <v>213</v>
      </c>
      <c r="C57" s="15" t="s">
        <v>166</v>
      </c>
      <c r="D57" s="115" t="s">
        <v>190</v>
      </c>
      <c r="E57" s="115" t="s">
        <v>249</v>
      </c>
      <c r="F57" s="116" t="s">
        <v>207</v>
      </c>
      <c r="G57" s="96" t="s">
        <v>276</v>
      </c>
    </row>
    <row r="58" spans="1:7" x14ac:dyDescent="0.25">
      <c r="A58" s="20" t="s">
        <v>119</v>
      </c>
      <c r="B58" s="21"/>
      <c r="C58" s="22" t="s">
        <v>167</v>
      </c>
      <c r="D58" s="22" t="s">
        <v>191</v>
      </c>
      <c r="E58" s="22"/>
      <c r="F58" s="22" t="s">
        <v>208</v>
      </c>
      <c r="G58" s="3"/>
    </row>
    <row r="59" spans="1:7" x14ac:dyDescent="0.25">
      <c r="A59" s="1" t="s">
        <v>119</v>
      </c>
      <c r="B59" s="4"/>
      <c r="C59" s="2" t="s">
        <v>168</v>
      </c>
      <c r="D59" s="2" t="s">
        <v>192</v>
      </c>
      <c r="E59" s="2"/>
      <c r="F59" s="2" t="s">
        <v>196</v>
      </c>
      <c r="G59" s="3"/>
    </row>
    <row r="60" spans="1:7" x14ac:dyDescent="0.25">
      <c r="A60" s="1" t="s">
        <v>119</v>
      </c>
      <c r="B60" s="4"/>
      <c r="C60" s="2" t="s">
        <v>169</v>
      </c>
      <c r="D60" s="2" t="s">
        <v>193</v>
      </c>
      <c r="E60" s="2"/>
      <c r="F60" s="2" t="s">
        <v>196</v>
      </c>
      <c r="G60" s="3"/>
    </row>
    <row r="61" spans="1:7" ht="15.75" thickBot="1" x14ac:dyDescent="0.3">
      <c r="A61" s="17" t="s">
        <v>119</v>
      </c>
      <c r="B61" s="18"/>
      <c r="C61" s="19" t="s">
        <v>170</v>
      </c>
      <c r="D61" s="19" t="s">
        <v>194</v>
      </c>
      <c r="E61" s="19"/>
      <c r="F61" s="19" t="s">
        <v>196</v>
      </c>
      <c r="G61" s="3"/>
    </row>
    <row r="62" spans="1:7" ht="15.75" thickBot="1" x14ac:dyDescent="0.3">
      <c r="A62" s="92" t="s">
        <v>119</v>
      </c>
      <c r="B62" s="93" t="s">
        <v>213</v>
      </c>
      <c r="C62" s="94" t="s">
        <v>171</v>
      </c>
      <c r="D62" s="94" t="s">
        <v>240</v>
      </c>
      <c r="E62" s="94" t="s">
        <v>253</v>
      </c>
      <c r="F62" s="95" t="s">
        <v>143</v>
      </c>
      <c r="G62" s="97" t="s">
        <v>271</v>
      </c>
    </row>
    <row r="63" spans="1:7" ht="15.75" thickBot="1" x14ac:dyDescent="0.3">
      <c r="A63" s="49" t="s">
        <v>213</v>
      </c>
      <c r="B63" s="62">
        <f>COUNTIF(B36:B62,A63)</f>
        <v>11</v>
      </c>
      <c r="C63" s="40" t="s">
        <v>214</v>
      </c>
      <c r="D63" s="31"/>
      <c r="E63" s="31"/>
      <c r="F63" s="54"/>
      <c r="G63" s="96"/>
    </row>
    <row r="64" spans="1:7" ht="15.75" thickBot="1" x14ac:dyDescent="0.3">
      <c r="A64" s="28"/>
      <c r="B64" s="65" t="s">
        <v>213</v>
      </c>
      <c r="C64" s="29"/>
      <c r="D64" s="29"/>
      <c r="E64" s="29"/>
      <c r="F64" s="29"/>
      <c r="G64" s="3"/>
    </row>
    <row r="65" spans="1:7" ht="15.75" thickBot="1" x14ac:dyDescent="0.3">
      <c r="A65" s="41"/>
      <c r="B65" s="66" t="s">
        <v>211</v>
      </c>
      <c r="C65" s="42"/>
      <c r="D65" s="32"/>
      <c r="E65" s="32"/>
      <c r="F65" s="32"/>
      <c r="G65" s="33"/>
    </row>
    <row r="66" spans="1:7" ht="16.5" thickTop="1" thickBot="1" x14ac:dyDescent="0.3">
      <c r="A66" s="34" t="s">
        <v>218</v>
      </c>
      <c r="B66" s="60" t="s">
        <v>222</v>
      </c>
      <c r="C66" s="35" t="s">
        <v>217</v>
      </c>
      <c r="D66" s="35" t="s">
        <v>225</v>
      </c>
      <c r="E66" s="35" t="s">
        <v>0</v>
      </c>
      <c r="F66" s="35" t="s">
        <v>219</v>
      </c>
      <c r="G66" s="36" t="s">
        <v>220</v>
      </c>
    </row>
    <row r="67" spans="1:7" x14ac:dyDescent="0.25">
      <c r="A67" s="26" t="s">
        <v>1</v>
      </c>
      <c r="B67" s="67" t="s">
        <v>213</v>
      </c>
      <c r="C67" s="10" t="s">
        <v>254</v>
      </c>
      <c r="D67" s="10" t="s">
        <v>2</v>
      </c>
      <c r="E67" s="10" t="s">
        <v>3</v>
      </c>
      <c r="F67" s="10" t="s">
        <v>141</v>
      </c>
      <c r="G67" s="11" t="s">
        <v>4</v>
      </c>
    </row>
    <row r="68" spans="1:7" x14ac:dyDescent="0.25">
      <c r="A68" s="27" t="s">
        <v>1</v>
      </c>
      <c r="B68" s="61" t="s">
        <v>213</v>
      </c>
      <c r="C68" s="2" t="s">
        <v>255</v>
      </c>
      <c r="D68" s="2" t="s">
        <v>2</v>
      </c>
      <c r="E68" s="2" t="s">
        <v>5</v>
      </c>
      <c r="F68" s="2" t="s">
        <v>141</v>
      </c>
      <c r="G68" s="13" t="s">
        <v>4</v>
      </c>
    </row>
    <row r="69" spans="1:7" x14ac:dyDescent="0.25">
      <c r="A69" s="27" t="s">
        <v>1</v>
      </c>
      <c r="B69" s="61" t="s">
        <v>213</v>
      </c>
      <c r="C69" s="2" t="s">
        <v>267</v>
      </c>
      <c r="D69" s="2" t="s">
        <v>2</v>
      </c>
      <c r="E69" s="2" t="s">
        <v>6</v>
      </c>
      <c r="F69" s="2" t="s">
        <v>141</v>
      </c>
      <c r="G69" s="13" t="s">
        <v>7</v>
      </c>
    </row>
    <row r="70" spans="1:7" x14ac:dyDescent="0.25">
      <c r="A70" s="27" t="s">
        <v>1</v>
      </c>
      <c r="B70" s="61" t="s">
        <v>213</v>
      </c>
      <c r="C70" s="2" t="s">
        <v>268</v>
      </c>
      <c r="D70" s="2" t="s">
        <v>2</v>
      </c>
      <c r="E70" s="2" t="s">
        <v>8</v>
      </c>
      <c r="F70" s="2" t="s">
        <v>141</v>
      </c>
      <c r="G70" s="13" t="s">
        <v>4</v>
      </c>
    </row>
    <row r="71" spans="1:7" x14ac:dyDescent="0.25">
      <c r="A71" s="27" t="s">
        <v>1</v>
      </c>
      <c r="B71" s="61" t="s">
        <v>213</v>
      </c>
      <c r="C71" s="2" t="s">
        <v>269</v>
      </c>
      <c r="D71" s="2" t="s">
        <v>2</v>
      </c>
      <c r="E71" s="2" t="s">
        <v>9</v>
      </c>
      <c r="F71" s="2" t="s">
        <v>141</v>
      </c>
      <c r="G71" s="13" t="s">
        <v>4</v>
      </c>
    </row>
    <row r="72" spans="1:7" x14ac:dyDescent="0.25">
      <c r="A72" s="27" t="s">
        <v>1</v>
      </c>
      <c r="B72" s="61" t="s">
        <v>213</v>
      </c>
      <c r="C72" s="2" t="s">
        <v>256</v>
      </c>
      <c r="D72" s="2" t="s">
        <v>2</v>
      </c>
      <c r="E72" s="2" t="s">
        <v>10</v>
      </c>
      <c r="F72" s="2" t="s">
        <v>141</v>
      </c>
      <c r="G72" s="13" t="s">
        <v>4</v>
      </c>
    </row>
    <row r="73" spans="1:7" x14ac:dyDescent="0.25">
      <c r="A73" s="27" t="s">
        <v>1</v>
      </c>
      <c r="B73" s="61" t="s">
        <v>213</v>
      </c>
      <c r="C73" s="2" t="s">
        <v>257</v>
      </c>
      <c r="D73" s="2" t="s">
        <v>2</v>
      </c>
      <c r="E73" s="2" t="s">
        <v>10</v>
      </c>
      <c r="F73" s="2" t="s">
        <v>141</v>
      </c>
      <c r="G73" s="13" t="s">
        <v>4</v>
      </c>
    </row>
    <row r="74" spans="1:7" x14ac:dyDescent="0.25">
      <c r="A74" s="27" t="s">
        <v>1</v>
      </c>
      <c r="B74" s="61" t="s">
        <v>213</v>
      </c>
      <c r="C74" s="2" t="s">
        <v>258</v>
      </c>
      <c r="D74" s="2" t="s">
        <v>2</v>
      </c>
      <c r="E74" s="2" t="s">
        <v>11</v>
      </c>
      <c r="F74" s="2" t="s">
        <v>141</v>
      </c>
      <c r="G74" s="13" t="s">
        <v>4</v>
      </c>
    </row>
    <row r="75" spans="1:7" x14ac:dyDescent="0.25">
      <c r="A75" s="27" t="s">
        <v>1</v>
      </c>
      <c r="B75" s="61" t="s">
        <v>213</v>
      </c>
      <c r="C75" s="2" t="s">
        <v>259</v>
      </c>
      <c r="D75" s="2" t="s">
        <v>2</v>
      </c>
      <c r="E75" s="2" t="s">
        <v>12</v>
      </c>
      <c r="F75" s="2" t="s">
        <v>141</v>
      </c>
      <c r="G75" s="13" t="s">
        <v>4</v>
      </c>
    </row>
    <row r="76" spans="1:7" x14ac:dyDescent="0.25">
      <c r="A76" s="27" t="s">
        <v>1</v>
      </c>
      <c r="B76" s="61" t="s">
        <v>213</v>
      </c>
      <c r="C76" s="2" t="s">
        <v>260</v>
      </c>
      <c r="D76" s="2" t="s">
        <v>2</v>
      </c>
      <c r="E76" s="2" t="s">
        <v>13</v>
      </c>
      <c r="F76" s="2" t="s">
        <v>141</v>
      </c>
      <c r="G76" s="13" t="s">
        <v>4</v>
      </c>
    </row>
    <row r="77" spans="1:7" x14ac:dyDescent="0.25">
      <c r="A77" s="27" t="s">
        <v>1</v>
      </c>
      <c r="B77" s="61" t="s">
        <v>213</v>
      </c>
      <c r="C77" s="2" t="s">
        <v>261</v>
      </c>
      <c r="D77" s="2" t="s">
        <v>2</v>
      </c>
      <c r="E77" s="2" t="s">
        <v>15</v>
      </c>
      <c r="F77" s="2" t="s">
        <v>141</v>
      </c>
      <c r="G77" s="13" t="s">
        <v>16</v>
      </c>
    </row>
    <row r="78" spans="1:7" x14ac:dyDescent="0.25">
      <c r="A78" s="27" t="s">
        <v>1</v>
      </c>
      <c r="B78" s="61" t="s">
        <v>213</v>
      </c>
      <c r="C78" s="2" t="s">
        <v>262</v>
      </c>
      <c r="D78" s="2" t="s">
        <v>2</v>
      </c>
      <c r="E78" s="2" t="s">
        <v>17</v>
      </c>
      <c r="F78" s="2" t="s">
        <v>141</v>
      </c>
      <c r="G78" s="13" t="s">
        <v>16</v>
      </c>
    </row>
    <row r="79" spans="1:7" x14ac:dyDescent="0.25">
      <c r="A79" s="27" t="s">
        <v>1</v>
      </c>
      <c r="B79" s="61" t="s">
        <v>213</v>
      </c>
      <c r="C79" s="2" t="s">
        <v>263</v>
      </c>
      <c r="D79" s="2" t="s">
        <v>2</v>
      </c>
      <c r="E79" s="2" t="s">
        <v>17</v>
      </c>
      <c r="F79" s="2" t="s">
        <v>141</v>
      </c>
      <c r="G79" s="13" t="s">
        <v>16</v>
      </c>
    </row>
    <row r="80" spans="1:7" x14ac:dyDescent="0.25">
      <c r="A80" s="27" t="s">
        <v>1</v>
      </c>
      <c r="B80" s="61" t="s">
        <v>213</v>
      </c>
      <c r="C80" s="2" t="s">
        <v>18</v>
      </c>
      <c r="D80" s="2" t="s">
        <v>2</v>
      </c>
      <c r="E80" s="2" t="s">
        <v>19</v>
      </c>
      <c r="F80" s="2" t="s">
        <v>144</v>
      </c>
      <c r="G80" s="13" t="s">
        <v>20</v>
      </c>
    </row>
    <row r="81" spans="1:7" x14ac:dyDescent="0.25">
      <c r="A81" s="27" t="s">
        <v>1</v>
      </c>
      <c r="B81" s="61" t="s">
        <v>213</v>
      </c>
      <c r="C81" s="2" t="s">
        <v>21</v>
      </c>
      <c r="D81" s="2" t="s">
        <v>2</v>
      </c>
      <c r="E81" s="2" t="s">
        <v>22</v>
      </c>
      <c r="F81" s="2" t="s">
        <v>144</v>
      </c>
      <c r="G81" s="13" t="s">
        <v>20</v>
      </c>
    </row>
    <row r="82" spans="1:7" x14ac:dyDescent="0.25">
      <c r="A82" s="27" t="s">
        <v>1</v>
      </c>
      <c r="B82" s="61" t="s">
        <v>213</v>
      </c>
      <c r="C82" s="2" t="s">
        <v>23</v>
      </c>
      <c r="D82" s="2" t="s">
        <v>2</v>
      </c>
      <c r="E82" s="2" t="s">
        <v>24</v>
      </c>
      <c r="F82" s="2" t="s">
        <v>144</v>
      </c>
      <c r="G82" s="13" t="s">
        <v>20</v>
      </c>
    </row>
    <row r="83" spans="1:7" x14ac:dyDescent="0.25">
      <c r="A83" s="27" t="s">
        <v>1</v>
      </c>
      <c r="B83" s="61" t="s">
        <v>213</v>
      </c>
      <c r="C83" s="2" t="s">
        <v>270</v>
      </c>
      <c r="D83" s="2" t="s">
        <v>2</v>
      </c>
      <c r="E83" s="2" t="s">
        <v>25</v>
      </c>
      <c r="F83" s="2" t="s">
        <v>141</v>
      </c>
      <c r="G83" s="13" t="s">
        <v>16</v>
      </c>
    </row>
    <row r="84" spans="1:7" x14ac:dyDescent="0.25">
      <c r="A84" s="27" t="s">
        <v>1</v>
      </c>
      <c r="B84" s="61" t="s">
        <v>213</v>
      </c>
      <c r="C84" s="2" t="s">
        <v>27</v>
      </c>
      <c r="D84" s="2" t="s">
        <v>2</v>
      </c>
      <c r="E84" s="2" t="s">
        <v>28</v>
      </c>
      <c r="F84" s="2" t="s">
        <v>144</v>
      </c>
      <c r="G84" s="13" t="s">
        <v>29</v>
      </c>
    </row>
    <row r="85" spans="1:7" x14ac:dyDescent="0.25">
      <c r="A85" s="27" t="s">
        <v>1</v>
      </c>
      <c r="B85" s="61" t="s">
        <v>213</v>
      </c>
      <c r="C85" s="2" t="s">
        <v>30</v>
      </c>
      <c r="D85" s="2" t="s">
        <v>2</v>
      </c>
      <c r="E85" s="2" t="s">
        <v>31</v>
      </c>
      <c r="F85" s="2" t="s">
        <v>144</v>
      </c>
      <c r="G85" s="13" t="s">
        <v>4</v>
      </c>
    </row>
    <row r="86" spans="1:7" x14ac:dyDescent="0.25">
      <c r="A86" s="119" t="s">
        <v>1</v>
      </c>
      <c r="B86" s="120" t="s">
        <v>213</v>
      </c>
      <c r="C86" s="121" t="s">
        <v>32</v>
      </c>
      <c r="D86" s="121" t="s">
        <v>2</v>
      </c>
      <c r="E86" s="121" t="s">
        <v>33</v>
      </c>
      <c r="F86" s="121" t="s">
        <v>141</v>
      </c>
      <c r="G86" s="124" t="s">
        <v>16</v>
      </c>
    </row>
    <row r="87" spans="1:7" x14ac:dyDescent="0.25">
      <c r="A87" s="119" t="s">
        <v>1</v>
      </c>
      <c r="B87" s="120" t="s">
        <v>213</v>
      </c>
      <c r="C87" s="121" t="s">
        <v>34</v>
      </c>
      <c r="D87" s="121" t="s">
        <v>2</v>
      </c>
      <c r="E87" s="121" t="s">
        <v>35</v>
      </c>
      <c r="F87" s="121" t="s">
        <v>141</v>
      </c>
      <c r="G87" s="124" t="s">
        <v>16</v>
      </c>
    </row>
    <row r="88" spans="1:7" x14ac:dyDescent="0.25">
      <c r="A88" s="119" t="s">
        <v>1</v>
      </c>
      <c r="B88" s="120" t="s">
        <v>213</v>
      </c>
      <c r="C88" s="121" t="s">
        <v>36</v>
      </c>
      <c r="D88" s="121" t="s">
        <v>2</v>
      </c>
      <c r="E88" s="121" t="s">
        <v>37</v>
      </c>
      <c r="F88" s="121" t="s">
        <v>144</v>
      </c>
      <c r="G88" s="124" t="s">
        <v>4</v>
      </c>
    </row>
    <row r="89" spans="1:7" x14ac:dyDescent="0.25">
      <c r="A89" s="27" t="s">
        <v>1</v>
      </c>
      <c r="B89" s="61" t="s">
        <v>213</v>
      </c>
      <c r="C89" s="107" t="s">
        <v>38</v>
      </c>
      <c r="D89" s="107" t="s">
        <v>2</v>
      </c>
      <c r="E89" s="107" t="s">
        <v>12</v>
      </c>
      <c r="F89" s="107" t="s">
        <v>145</v>
      </c>
      <c r="G89" s="13" t="s">
        <v>4</v>
      </c>
    </row>
    <row r="90" spans="1:7" x14ac:dyDescent="0.25">
      <c r="A90" s="27" t="s">
        <v>1</v>
      </c>
      <c r="B90" s="61" t="s">
        <v>213</v>
      </c>
      <c r="C90" s="107" t="s">
        <v>39</v>
      </c>
      <c r="D90" s="107" t="s">
        <v>2</v>
      </c>
      <c r="E90" s="107" t="s">
        <v>40</v>
      </c>
      <c r="F90" s="107" t="s">
        <v>144</v>
      </c>
      <c r="G90" s="13" t="s">
        <v>29</v>
      </c>
    </row>
    <row r="91" spans="1:7" x14ac:dyDescent="0.25">
      <c r="A91" s="119" t="s">
        <v>1</v>
      </c>
      <c r="B91" s="120" t="s">
        <v>213</v>
      </c>
      <c r="C91" s="121" t="s">
        <v>237</v>
      </c>
      <c r="D91" s="121" t="s">
        <v>2</v>
      </c>
      <c r="E91" s="121" t="s">
        <v>235</v>
      </c>
      <c r="F91" s="121" t="s">
        <v>236</v>
      </c>
      <c r="G91" s="124" t="s">
        <v>4</v>
      </c>
    </row>
    <row r="92" spans="1:7" ht="15.75" thickBot="1" x14ac:dyDescent="0.3">
      <c r="A92" s="57" t="s">
        <v>1</v>
      </c>
      <c r="B92" s="68" t="s">
        <v>213</v>
      </c>
      <c r="C92" s="115" t="s">
        <v>238</v>
      </c>
      <c r="D92" s="115" t="s">
        <v>2</v>
      </c>
      <c r="E92" s="115" t="s">
        <v>239</v>
      </c>
      <c r="F92" s="115" t="s">
        <v>236</v>
      </c>
      <c r="G92" s="16" t="s">
        <v>4</v>
      </c>
    </row>
    <row r="93" spans="1:7" ht="15.75" thickBot="1" x14ac:dyDescent="0.3">
      <c r="A93" s="49" t="s">
        <v>213</v>
      </c>
      <c r="B93" s="62">
        <f>COUNTIF(B67:B92,A93)</f>
        <v>26</v>
      </c>
      <c r="C93" s="40" t="s">
        <v>214</v>
      </c>
      <c r="D93" s="53"/>
      <c r="E93" s="31"/>
      <c r="F93" s="31"/>
      <c r="G93" s="54"/>
    </row>
    <row r="94" spans="1:7" s="46" customFormat="1" ht="15.75" thickBot="1" x14ac:dyDescent="0.3">
      <c r="A94" s="43"/>
      <c r="B94" s="69" t="s">
        <v>213</v>
      </c>
      <c r="C94" s="44"/>
      <c r="D94" s="45"/>
      <c r="E94" s="43"/>
      <c r="F94" s="43"/>
      <c r="G94" s="43"/>
    </row>
    <row r="95" spans="1:7" ht="15.75" thickBot="1" x14ac:dyDescent="0.3">
      <c r="A95" s="37"/>
      <c r="B95" s="70" t="s">
        <v>212</v>
      </c>
      <c r="C95" s="51"/>
      <c r="D95" s="38"/>
      <c r="E95" s="38"/>
      <c r="F95" s="38"/>
      <c r="G95" s="39"/>
    </row>
    <row r="96" spans="1:7" ht="16.5" thickTop="1" thickBot="1" x14ac:dyDescent="0.3">
      <c r="A96" s="34" t="s">
        <v>218</v>
      </c>
      <c r="B96" s="60" t="s">
        <v>222</v>
      </c>
      <c r="C96" s="35" t="s">
        <v>217</v>
      </c>
      <c r="D96" s="35" t="s">
        <v>225</v>
      </c>
      <c r="E96" s="35" t="s">
        <v>0</v>
      </c>
      <c r="F96" s="35" t="s">
        <v>219</v>
      </c>
      <c r="G96" s="36" t="s">
        <v>220</v>
      </c>
    </row>
    <row r="97" spans="1:7" x14ac:dyDescent="0.25">
      <c r="A97" s="9">
        <v>151</v>
      </c>
      <c r="B97" s="71" t="s">
        <v>213</v>
      </c>
      <c r="C97" s="10" t="s">
        <v>136</v>
      </c>
      <c r="D97" s="101" t="s">
        <v>2</v>
      </c>
      <c r="E97" s="101" t="s">
        <v>135</v>
      </c>
      <c r="F97" s="10" t="s">
        <v>142</v>
      </c>
      <c r="G97" s="11" t="s">
        <v>7</v>
      </c>
    </row>
    <row r="98" spans="1:7" x14ac:dyDescent="0.25">
      <c r="A98" s="122">
        <v>151</v>
      </c>
      <c r="B98" s="123" t="s">
        <v>213</v>
      </c>
      <c r="C98" s="121" t="s">
        <v>134</v>
      </c>
      <c r="D98" s="121" t="s">
        <v>2</v>
      </c>
      <c r="E98" s="121" t="s">
        <v>26</v>
      </c>
      <c r="F98" s="121" t="s">
        <v>142</v>
      </c>
      <c r="G98" s="124" t="s">
        <v>7</v>
      </c>
    </row>
    <row r="99" spans="1:7" x14ac:dyDescent="0.25">
      <c r="A99" s="122">
        <v>151</v>
      </c>
      <c r="B99" s="123" t="s">
        <v>213</v>
      </c>
      <c r="C99" s="121" t="s">
        <v>133</v>
      </c>
      <c r="D99" s="121" t="s">
        <v>2</v>
      </c>
      <c r="E99" s="121" t="s">
        <v>132</v>
      </c>
      <c r="F99" s="121" t="s">
        <v>142</v>
      </c>
      <c r="G99" s="124" t="s">
        <v>7</v>
      </c>
    </row>
    <row r="100" spans="1:7" x14ac:dyDescent="0.25">
      <c r="A100" s="12">
        <v>151</v>
      </c>
      <c r="B100" s="72" t="s">
        <v>213</v>
      </c>
      <c r="C100" s="2" t="s">
        <v>227</v>
      </c>
      <c r="D100" s="102" t="s">
        <v>2</v>
      </c>
      <c r="E100" s="102" t="s">
        <v>135</v>
      </c>
      <c r="F100" s="2" t="s">
        <v>228</v>
      </c>
      <c r="G100" s="13" t="s">
        <v>7</v>
      </c>
    </row>
    <row r="101" spans="1:7" x14ac:dyDescent="0.25">
      <c r="A101" s="12">
        <v>151</v>
      </c>
      <c r="B101" s="72" t="s">
        <v>213</v>
      </c>
      <c r="C101" s="2" t="s">
        <v>131</v>
      </c>
      <c r="D101" s="102" t="s">
        <v>130</v>
      </c>
      <c r="E101" s="102" t="s">
        <v>129</v>
      </c>
      <c r="F101" s="2" t="s">
        <v>143</v>
      </c>
      <c r="G101" s="13" t="s">
        <v>125</v>
      </c>
    </row>
    <row r="102" spans="1:7" x14ac:dyDescent="0.25">
      <c r="A102" s="12">
        <v>151</v>
      </c>
      <c r="B102" s="72" t="s">
        <v>213</v>
      </c>
      <c r="C102" s="2" t="s">
        <v>128</v>
      </c>
      <c r="D102" s="102" t="s">
        <v>127</v>
      </c>
      <c r="E102" s="102" t="s">
        <v>126</v>
      </c>
      <c r="F102" s="2" t="s">
        <v>143</v>
      </c>
      <c r="G102" s="13" t="s">
        <v>125</v>
      </c>
    </row>
    <row r="103" spans="1:7" x14ac:dyDescent="0.25">
      <c r="A103" s="122">
        <v>151</v>
      </c>
      <c r="B103" s="123" t="s">
        <v>213</v>
      </c>
      <c r="C103" s="121" t="s">
        <v>124</v>
      </c>
      <c r="D103" s="121" t="s">
        <v>2</v>
      </c>
      <c r="E103" s="121" t="s">
        <v>123</v>
      </c>
      <c r="F103" s="121" t="s">
        <v>142</v>
      </c>
      <c r="G103" s="124" t="s">
        <v>16</v>
      </c>
    </row>
    <row r="104" spans="1:7" x14ac:dyDescent="0.25">
      <c r="A104" s="122">
        <v>151</v>
      </c>
      <c r="B104" s="123" t="s">
        <v>213</v>
      </c>
      <c r="C104" s="121" t="s">
        <v>122</v>
      </c>
      <c r="D104" s="121" t="s">
        <v>2</v>
      </c>
      <c r="E104" s="124" t="s">
        <v>121</v>
      </c>
      <c r="F104" s="121" t="s">
        <v>142</v>
      </c>
      <c r="G104" s="124" t="s">
        <v>16</v>
      </c>
    </row>
    <row r="105" spans="1:7" x14ac:dyDescent="0.25">
      <c r="A105" s="12">
        <v>151</v>
      </c>
      <c r="B105" s="72" t="s">
        <v>213</v>
      </c>
      <c r="C105" s="55" t="s">
        <v>229</v>
      </c>
      <c r="D105" s="102" t="s">
        <v>2</v>
      </c>
      <c r="E105" s="103" t="s">
        <v>233</v>
      </c>
      <c r="F105" s="2" t="s">
        <v>232</v>
      </c>
      <c r="G105" s="13" t="s">
        <v>4</v>
      </c>
    </row>
    <row r="106" spans="1:7" x14ac:dyDescent="0.25">
      <c r="A106" s="12">
        <v>151</v>
      </c>
      <c r="B106" s="72" t="s">
        <v>213</v>
      </c>
      <c r="C106" s="55" t="s">
        <v>230</v>
      </c>
      <c r="D106" s="102" t="s">
        <v>2</v>
      </c>
      <c r="E106" s="103" t="s">
        <v>233</v>
      </c>
      <c r="F106" s="2" t="s">
        <v>232</v>
      </c>
      <c r="G106" s="13" t="s">
        <v>4</v>
      </c>
    </row>
    <row r="107" spans="1:7" ht="15.75" thickBot="1" x14ac:dyDescent="0.3">
      <c r="A107" s="14">
        <v>151</v>
      </c>
      <c r="B107" s="73" t="s">
        <v>213</v>
      </c>
      <c r="C107" s="56" t="s">
        <v>231</v>
      </c>
      <c r="D107" s="102" t="s">
        <v>2</v>
      </c>
      <c r="E107" s="104" t="s">
        <v>234</v>
      </c>
      <c r="F107" s="15" t="s">
        <v>232</v>
      </c>
      <c r="G107" s="13" t="s">
        <v>4</v>
      </c>
    </row>
    <row r="108" spans="1:7" ht="15.75" thickBot="1" x14ac:dyDescent="0.3">
      <c r="A108" s="52" t="s">
        <v>213</v>
      </c>
      <c r="B108" s="62">
        <f>COUNTIF(B97:B107,A108)</f>
        <v>11</v>
      </c>
      <c r="C108" s="40" t="s">
        <v>214</v>
      </c>
      <c r="D108" s="32"/>
      <c r="E108" s="32"/>
      <c r="F108" s="32"/>
      <c r="G108" s="33"/>
    </row>
    <row r="109" spans="1:7" x14ac:dyDescent="0.25">
      <c r="B109" s="63" t="s">
        <v>213</v>
      </c>
      <c r="C109" s="3"/>
    </row>
    <row r="110" spans="1:7" ht="15.75" thickBot="1" x14ac:dyDescent="0.3">
      <c r="A110" s="8" t="s">
        <v>224</v>
      </c>
      <c r="B110"/>
    </row>
    <row r="111" spans="1:7" ht="15.75" thickBot="1" x14ac:dyDescent="0.3">
      <c r="B111" s="30"/>
      <c r="C111" s="47" t="s">
        <v>221</v>
      </c>
    </row>
    <row r="112" spans="1:7" x14ac:dyDescent="0.25">
      <c r="B112" s="74">
        <f>B32</f>
        <v>12</v>
      </c>
      <c r="C112" s="50" t="str">
        <f>B3</f>
        <v>nástrojárna</v>
      </c>
    </row>
    <row r="113" spans="2:4" x14ac:dyDescent="0.25">
      <c r="B113" s="75">
        <f>B63</f>
        <v>11</v>
      </c>
      <c r="C113" s="6" t="str">
        <f>B34</f>
        <v>Montovna</v>
      </c>
    </row>
    <row r="114" spans="2:4" x14ac:dyDescent="0.25">
      <c r="B114" s="75">
        <f>B93</f>
        <v>26</v>
      </c>
      <c r="C114" s="5" t="str">
        <f>B65</f>
        <v>Lisovna</v>
      </c>
    </row>
    <row r="115" spans="2:4" ht="15.75" thickBot="1" x14ac:dyDescent="0.3">
      <c r="B115" s="76">
        <f>B108</f>
        <v>11</v>
      </c>
      <c r="C115" s="7" t="str">
        <f>B95</f>
        <v>Skřípov</v>
      </c>
    </row>
    <row r="116" spans="2:4" ht="15.75" thickBot="1" x14ac:dyDescent="0.3">
      <c r="B116" s="77">
        <f>SUBTOTAL(9,B112:B115)</f>
        <v>60</v>
      </c>
      <c r="C116" s="48" t="s">
        <v>216</v>
      </c>
    </row>
    <row r="118" spans="2:4" ht="15.75" thickBot="1" x14ac:dyDescent="0.3">
      <c r="B118" s="58" t="s">
        <v>215</v>
      </c>
    </row>
    <row r="119" spans="2:4" ht="15.75" thickBot="1" x14ac:dyDescent="0.3">
      <c r="B119" s="78">
        <f>COUNTIFS(B3:B107,A93,D3:D107,C119)</f>
        <v>35</v>
      </c>
      <c r="C119" s="80" t="s">
        <v>2</v>
      </c>
      <c r="D119" t="s">
        <v>223</v>
      </c>
    </row>
    <row r="120" spans="2:4" x14ac:dyDescent="0.25">
      <c r="C120" s="81" t="s">
        <v>264</v>
      </c>
      <c r="D120" s="79"/>
    </row>
  </sheetData>
  <autoFilter ref="A1:G120"/>
  <pageMargins left="0.70866141732283472" right="0.70866141732283472" top="0.78740157480314965" bottom="0.78740157480314965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LINAPLAST - stroje a zař</vt:lpstr>
      <vt:lpstr>List1</vt:lpstr>
      <vt:lpstr>'LINAPLAST - stroje a zař'!Oblast_tisku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</dc:creator>
  <cp:lastModifiedBy>Gabriela Johnová</cp:lastModifiedBy>
  <cp:lastPrinted>2018-03-13T12:33:31Z</cp:lastPrinted>
  <dcterms:created xsi:type="dcterms:W3CDTF">2017-10-24T10:30:41Z</dcterms:created>
  <dcterms:modified xsi:type="dcterms:W3CDTF">2018-11-27T00:00:13Z</dcterms:modified>
</cp:coreProperties>
</file>