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212"/>
  </bookViews>
  <sheets>
    <sheet name="List1" sheetId="1" r:id="rId1"/>
    <sheet name="List2" sheetId="2" r:id="rId2"/>
  </sheets>
  <definedNames>
    <definedName name="_xlnm.Print_Titles" localSheetId="0">List1!$6:$6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9" i="1" l="1"/>
  <c r="H79" i="1" s="1"/>
  <c r="H80" i="1" s="1"/>
  <c r="G76" i="1"/>
  <c r="H76" i="1" s="1"/>
  <c r="H77" i="1" s="1"/>
  <c r="G73" i="1"/>
  <c r="H73" i="1" s="1"/>
  <c r="G72" i="1"/>
  <c r="H72" i="1" s="1"/>
  <c r="G71" i="1"/>
  <c r="G90" i="1" s="1"/>
  <c r="H90" i="1" s="1"/>
  <c r="G68" i="1"/>
  <c r="H68" i="1" s="1"/>
  <c r="G67" i="1"/>
  <c r="H67" i="1" s="1"/>
  <c r="G66" i="1"/>
  <c r="H66" i="1" s="1"/>
  <c r="G63" i="1"/>
  <c r="H63" i="1" s="1"/>
  <c r="G62" i="1"/>
  <c r="H62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G11" i="1"/>
  <c r="H11" i="1" s="1"/>
  <c r="G10" i="1"/>
  <c r="H10" i="1" s="1"/>
  <c r="G9" i="1"/>
  <c r="H9" i="1" s="1"/>
  <c r="G8" i="1"/>
  <c r="H8" i="1" s="1"/>
  <c r="G91" i="1" l="1"/>
  <c r="H91" i="1" s="1"/>
  <c r="G77" i="1"/>
  <c r="G80" i="1"/>
  <c r="G92" i="1" s="1"/>
  <c r="H92" i="1" s="1"/>
  <c r="H71" i="1"/>
  <c r="H74" i="1" s="1"/>
  <c r="G45" i="1"/>
  <c r="G86" i="1" s="1"/>
  <c r="H86" i="1" s="1"/>
  <c r="G28" i="1"/>
  <c r="G85" i="1" s="1"/>
  <c r="H85" i="1" s="1"/>
  <c r="H69" i="1"/>
  <c r="H12" i="1"/>
  <c r="H64" i="1"/>
  <c r="G60" i="1"/>
  <c r="G87" i="1" s="1"/>
  <c r="H87" i="1" s="1"/>
  <c r="H14" i="1"/>
  <c r="H28" i="1" s="1"/>
  <c r="G12" i="1"/>
  <c r="G84" i="1" s="1"/>
  <c r="H84" i="1" s="1"/>
  <c r="G64" i="1"/>
  <c r="G88" i="1" s="1"/>
  <c r="H88" i="1" s="1"/>
  <c r="G69" i="1"/>
  <c r="G89" i="1" s="1"/>
  <c r="H89" i="1" s="1"/>
  <c r="G74" i="1"/>
  <c r="H30" i="1"/>
  <c r="H45" i="1" s="1"/>
  <c r="H47" i="1"/>
  <c r="H60" i="1" s="1"/>
  <c r="F93" i="1" l="1"/>
  <c r="G94" i="1"/>
</calcChain>
</file>

<file path=xl/sharedStrings.xml><?xml version="1.0" encoding="utf-8"?>
<sst xmlns="http://schemas.openxmlformats.org/spreadsheetml/2006/main" count="215" uniqueCount="139">
  <si>
    <t>Položka</t>
  </si>
  <si>
    <t>Jednotka</t>
  </si>
  <si>
    <t>Počet</t>
  </si>
  <si>
    <t>Poznámka</t>
  </si>
  <si>
    <t>ks</t>
  </si>
  <si>
    <t>Cena/Jednotka</t>
  </si>
  <si>
    <t>CELKOVÁ CENA bez DPH</t>
  </si>
  <si>
    <t>CELKOVÁ CENA včetně DPH (21%)</t>
  </si>
  <si>
    <t>Celkový rozpočet</t>
  </si>
  <si>
    <t>Stavba</t>
  </si>
  <si>
    <t>AV díla</t>
  </si>
  <si>
    <t>Grafické práce</t>
  </si>
  <si>
    <t>Jazykové služby</t>
  </si>
  <si>
    <t>Autorská prává / výkupy</t>
  </si>
  <si>
    <t>Transport/stěhování</t>
  </si>
  <si>
    <t>Zabezpečení exponátů</t>
  </si>
  <si>
    <t>Překlad NJ</t>
  </si>
  <si>
    <t>Překlad AJ</t>
  </si>
  <si>
    <t>Jazykové korektury</t>
  </si>
  <si>
    <t>Repropráva</t>
  </si>
  <si>
    <t>Práva ke zvukovým dílům</t>
  </si>
  <si>
    <t>Práva k obrazovým dílům</t>
  </si>
  <si>
    <t>Grafika/DTP - výstavní panely</t>
  </si>
  <si>
    <t>str</t>
  </si>
  <si>
    <t>Zvukové stopy (CZ/EN/DE)</t>
  </si>
  <si>
    <t>Sluchátka</t>
  </si>
  <si>
    <t>Výroba (tisk, výřezy, malby, instalace)</t>
  </si>
  <si>
    <t>Transporty exponátů, těžkých předmětů</t>
  </si>
  <si>
    <t>Zabezpečení  mechanické/elektronické</t>
  </si>
  <si>
    <t>SUBTOTAL</t>
  </si>
  <si>
    <t>m2</t>
  </si>
  <si>
    <t xml:space="preserve">napájení osvětlení panelů, obrazovek, zabezpečení </t>
  </si>
  <si>
    <t>bm</t>
  </si>
  <si>
    <t>Drobný materiál</t>
  </si>
  <si>
    <t>podložky, pojistky, výplně</t>
  </si>
  <si>
    <t>Elektro rozvody (CYKY)</t>
  </si>
  <si>
    <t>Cena bez DPH</t>
  </si>
  <si>
    <t>21" LCD/LED, fullHD</t>
  </si>
  <si>
    <t>5000 ANSI, kontrast 20000:1, fullHD</t>
  </si>
  <si>
    <t>MicroPC, Pentium i3, 8GB RAM, 250GB HDD</t>
  </si>
  <si>
    <t>Klávesnice</t>
  </si>
  <si>
    <t>Propojovací kabely</t>
  </si>
  <si>
    <t>HDMI, VGA, napájení</t>
  </si>
  <si>
    <t>uzavřená sluchátka, citlovost 95 dB, rozsah 10-20k Hz</t>
  </si>
  <si>
    <t>Repro</t>
  </si>
  <si>
    <t>aktivní, rozsah 10-20k Hz, výkon 165 W</t>
  </si>
  <si>
    <t>AV technika - expozice</t>
  </si>
  <si>
    <t>Interaktivní SW - listování</t>
  </si>
  <si>
    <t>práva k obrazovým dílům</t>
  </si>
  <si>
    <t>práva k audio dílům</t>
  </si>
  <si>
    <t>zámky na koncovkách - opatření proti krádeži</t>
  </si>
  <si>
    <t>Ethernet kabel</t>
  </si>
  <si>
    <t>UTP, PC-HUB, kat 5e</t>
  </si>
  <si>
    <t>ovládací sw, příprava, programování, vytvoření UI/UX, grafické ztvárnění</t>
  </si>
  <si>
    <t>Hudební stopy</t>
  </si>
  <si>
    <t>dobová hudba, ambientní zvuky, ruchy</t>
  </si>
  <si>
    <t>grafické rozpracování a DTP příprava/výroba jednotlivých panelů, popisků, doprovodných textů</t>
  </si>
  <si>
    <t>výroba expoziční grafiky, textů, popisků</t>
  </si>
  <si>
    <t>překlad všech expozičních textů z ČJ do cizího jazyka</t>
  </si>
  <si>
    <t>jazykové korektury ČJ, NJ, AJ</t>
  </si>
  <si>
    <t>práva k reprodukci, poplatky autorům, svazům, držitelům práv</t>
  </si>
  <si>
    <t>manipulace s težkými exponáty, stěhovací služby, přesuny v rámci přípravy expozice</t>
  </si>
  <si>
    <t>instalace u jednotlivých exponátů a techniky</t>
  </si>
  <si>
    <t>odstranění vlhké omítky až na zdivo (místnost 1.09 a 1.10)</t>
  </si>
  <si>
    <t>Stavební práce - odstranění vlhké omítky</t>
  </si>
  <si>
    <t>Stavební práce - částečné vysušení zdiva pod omítkou</t>
  </si>
  <si>
    <t>snížení vlhkosti zdiva pod odstraněnou omítkou, elektrický vysoušeč</t>
  </si>
  <si>
    <t>den</t>
  </si>
  <si>
    <t>rámová konstrukce ze dřeva, hydrofobní nátěr, flexibilní deskový materiál do vlhkého prostředí, tmel, matný nátěr bílý</t>
  </si>
  <si>
    <t>Vitrína (200x70x200)</t>
  </si>
  <si>
    <t>Vitrína (250x70x200)</t>
  </si>
  <si>
    <t>Projektor</t>
  </si>
  <si>
    <t>Mini PC pro projektor</t>
  </si>
  <si>
    <t>Dotyková LCD obrazovka</t>
  </si>
  <si>
    <t>Držák projektoru</t>
  </si>
  <si>
    <t>Mini PC pro dotykové LCD</t>
  </si>
  <si>
    <t>LCD obrazovka 65" - 1.15</t>
  </si>
  <si>
    <t>Držák obrazovky</t>
  </si>
  <si>
    <t>Servisní monitor</t>
  </si>
  <si>
    <t>Scénická světla - 0.01</t>
  </si>
  <si>
    <t>AV technika</t>
  </si>
  <si>
    <t>Dotyková obrazovka 01 - 1.09</t>
  </si>
  <si>
    <t>Dotyková obrazovka 02 - 1.09</t>
  </si>
  <si>
    <t>Dotyková obrazovka 01 - 1.10</t>
  </si>
  <si>
    <t>Dotyková obrazovka 02 - 1.10</t>
  </si>
  <si>
    <t>Dotyková obrazovka 03 - 1.10</t>
  </si>
  <si>
    <t>Projekce - 1.10</t>
  </si>
  <si>
    <t>Projekce - 1.21</t>
  </si>
  <si>
    <t>Projekce - 1.24.1</t>
  </si>
  <si>
    <t>Projekce - 1.05</t>
  </si>
  <si>
    <t>Interaktivní SW pro obrazovky/projekce</t>
  </si>
  <si>
    <t>Zabezpečení sluchátek</t>
  </si>
  <si>
    <t>dřevěná konstrukce, hydrofobní nátěr konstrukce, deskový záklop s tmelem, matná barva projekční plochy</t>
  </si>
  <si>
    <t>ohýbane, lepené, hranolové dřevo, měkké, povrchová úprava matný lak/olej</t>
  </si>
  <si>
    <t>kovová patka s elektroinstalací, LED osvětlením a přípravou pro upevnění do podlahy, connexové sklo</t>
  </si>
  <si>
    <t>revitalizace vitríny, výměna stávajících LED pásků v soklu, nahrazení halogenového bodového osvětlení LED osvětlením, úprava vnitřní dispozice pro nové exponáty</t>
  </si>
  <si>
    <t>kovová jaecklová konstrukce, deskový materiál, patka s přípravou pro upevnění do podlahy a elektroinstalací, zakomponovaný rám pro osazení dotykového LCD, černý matný nátěr (bez AV techniky)</t>
  </si>
  <si>
    <t>kovová jaecklová konstrukce, deskový materiál, patka s přípravou pro upevnění do podlahy a elektroinstalací, příprava pro osazení dotykových LCD včetně mini PC, černý matný nátěr(bez AV techniky)</t>
  </si>
  <si>
    <t>držák projektoru pro zavěšení pod strop</t>
  </si>
  <si>
    <t>4K ultra HD, 65" uhlopříčka, standardní AV vstupy</t>
  </si>
  <si>
    <t>Spot light, LED 40-60 W, IP 44</t>
  </si>
  <si>
    <t>wesa držák obrazovky pro montáž na zdeď</t>
  </si>
  <si>
    <t>win klávesnice pro servisní použití dotykových LCD</t>
  </si>
  <si>
    <t>FULL HD 29" monitor pro servisní použití</t>
  </si>
  <si>
    <t>Výroba dobových oděvů</t>
  </si>
  <si>
    <t>Výroba faksimilií</t>
  </si>
  <si>
    <t>výroba dobových oděvů hudebníků</t>
  </si>
  <si>
    <t>pořízení digitálních kopií, výroba maket a kopií</t>
  </si>
  <si>
    <t>zvukové stopy k obrazovkám/projekcím, česky, německy, anglicky, možnost volby u každé obrazovky/projekce</t>
  </si>
  <si>
    <t>interaktivní prohlídka dobových oděvů</t>
  </si>
  <si>
    <t>interaktivní prohlídka dobových hudebních nástrojů</t>
  </si>
  <si>
    <t>ovládací interaktivní obrazovka pro projekci, interaktivní digitální mapy, prezentace kůru, nahrávky sboru doplněné obrazovým materiálem</t>
  </si>
  <si>
    <t>interaktivní prohlídka notového materiálu</t>
  </si>
  <si>
    <t>interaktivní prohlídka dobových textů</t>
  </si>
  <si>
    <t>viz dotyková obrazovka 01 - 1.10, v momentě, kdy není ovládána - nahrávky sboru s obrazovým materiálem</t>
  </si>
  <si>
    <t>animovaný film - příchod jezuitů do Klatov</t>
  </si>
  <si>
    <t>animovaný film - mumie</t>
  </si>
  <si>
    <t>umělecký film - kostel, katakomby</t>
  </si>
  <si>
    <t>Mobiliář expozice</t>
  </si>
  <si>
    <t>Cena včetně DPH</t>
  </si>
  <si>
    <t>bez DPH</t>
  </si>
  <si>
    <t>včetně DPH</t>
  </si>
  <si>
    <t>Stavební práce - předstěna 1.09
Prvek P.01 (dle PD)</t>
  </si>
  <si>
    <t>Stavební práce - předstěna 1.10
Prvek P.03 (dle PD)</t>
  </si>
  <si>
    <t>Projekční stěna - 1.10
Prvek P.04 (dle PD)</t>
  </si>
  <si>
    <t>Projekční stěna - 1.21
Prvek P.07 (dle PD)</t>
  </si>
  <si>
    <t>Projekční stěna - 1.24.1
Prvek P.09 (dle PD)</t>
  </si>
  <si>
    <t>Projekční stěna - 1.05
Prvek P.10 (dle PD)</t>
  </si>
  <si>
    <t>Posed - 1.21
Prvek P.08 (dle PD)</t>
  </si>
  <si>
    <t>Skleněný info panel
Prvek P.06 (dle PD)</t>
  </si>
  <si>
    <t>Interaktivní info panel - 1.09
Prvek P.02 (dle PD)</t>
  </si>
  <si>
    <t>Interaktivní kiosek - 1.10
Prvek P.05 (dle PD)</t>
  </si>
  <si>
    <t>POLOŽKOVÝ ROZPOČET</t>
  </si>
  <si>
    <t>AKCE</t>
  </si>
  <si>
    <t>Klatovské katakomby - obnova expozice</t>
  </si>
  <si>
    <t>ZADAVATEL</t>
  </si>
  <si>
    <t>Klatovské katakomby, z.s.</t>
  </si>
  <si>
    <t>Příloha č. 2 Výzvy k podání nabídek</t>
  </si>
  <si>
    <t>Pozn.: Dodavatel vyplní žlutě označená pole.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</si>
</sst>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164" fontId="2" fillId="0" borderId="1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2" fontId="2" fillId="0" borderId="9" xfId="0" applyNumberFormat="1" applyFont="1" applyBorder="1" applyAlignment="1">
      <alignment horizontal="center" vertical="top"/>
    </xf>
    <xf numFmtId="164" fontId="2" fillId="0" borderId="10" xfId="0" applyNumberFormat="1" applyFont="1" applyBorder="1"/>
    <xf numFmtId="0" fontId="2" fillId="0" borderId="9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2" fontId="2" fillId="0" borderId="9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center" wrapText="1"/>
    </xf>
    <xf numFmtId="0" fontId="2" fillId="0" borderId="2" xfId="0" applyFont="1" applyBorder="1" applyAlignme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/>
    <xf numFmtId="164" fontId="1" fillId="2" borderId="7" xfId="0" applyNumberFormat="1" applyFont="1" applyFill="1" applyBorder="1" applyAlignment="1"/>
    <xf numFmtId="0" fontId="2" fillId="2" borderId="13" xfId="0" applyFont="1" applyFill="1" applyBorder="1"/>
    <xf numFmtId="0" fontId="2" fillId="2" borderId="17" xfId="0" applyFont="1" applyFill="1" applyBorder="1"/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/>
    </xf>
    <xf numFmtId="2" fontId="1" fillId="2" borderId="7" xfId="0" applyNumberFormat="1" applyFont="1" applyFill="1" applyBorder="1" applyAlignment="1">
      <alignment horizontal="center" vertical="top"/>
    </xf>
    <xf numFmtId="164" fontId="1" fillId="2" borderId="7" xfId="0" applyNumberFormat="1" applyFont="1" applyFill="1" applyBorder="1" applyAlignment="1">
      <alignment horizontal="right" vertical="top"/>
    </xf>
    <xf numFmtId="164" fontId="1" fillId="2" borderId="7" xfId="0" applyNumberFormat="1" applyFont="1" applyFill="1" applyBorder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2" fontId="2" fillId="3" borderId="0" xfId="0" applyNumberFormat="1" applyFont="1" applyFill="1" applyAlignment="1">
      <alignment horizontal="center" vertical="top"/>
    </xf>
    <xf numFmtId="164" fontId="2" fillId="3" borderId="0" xfId="0" applyNumberFormat="1" applyFont="1" applyFill="1" applyAlignment="1">
      <alignment horizontal="right" vertical="top"/>
    </xf>
    <xf numFmtId="164" fontId="2" fillId="3" borderId="0" xfId="0" applyNumberFormat="1" applyFont="1" applyFill="1"/>
    <xf numFmtId="0" fontId="2" fillId="3" borderId="0" xfId="0" applyFont="1" applyFill="1"/>
    <xf numFmtId="0" fontId="2" fillId="4" borderId="0" xfId="0" applyFont="1" applyFill="1"/>
    <xf numFmtId="0" fontId="2" fillId="0" borderId="9" xfId="0" applyFont="1" applyFill="1" applyBorder="1" applyAlignment="1">
      <alignment vertical="center"/>
    </xf>
    <xf numFmtId="0" fontId="1" fillId="2" borderId="7" xfId="0" applyFont="1" applyFill="1" applyBorder="1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0" fontId="3" fillId="0" borderId="0" xfId="0" applyFont="1"/>
    <xf numFmtId="0" fontId="2" fillId="0" borderId="1" xfId="0" applyFont="1" applyBorder="1" applyAlignment="1">
      <alignment horizontal="left" indent="1"/>
    </xf>
    <xf numFmtId="0" fontId="2" fillId="0" borderId="0" xfId="0" applyFont="1" applyBorder="1"/>
    <xf numFmtId="0" fontId="6" fillId="2" borderId="4" xfId="0" applyFont="1" applyFill="1" applyBorder="1" applyAlignment="1">
      <alignment horizontal="right" indent="2"/>
    </xf>
    <xf numFmtId="0" fontId="5" fillId="2" borderId="4" xfId="0" applyFont="1" applyFill="1" applyBorder="1" applyAlignment="1">
      <alignment horizontal="left" indent="1"/>
    </xf>
    <xf numFmtId="0" fontId="2" fillId="2" borderId="4" xfId="0" applyFont="1" applyFill="1" applyBorder="1"/>
    <xf numFmtId="0" fontId="2" fillId="2" borderId="5" xfId="0" applyFont="1" applyFill="1" applyBorder="1"/>
    <xf numFmtId="0" fontId="6" fillId="0" borderId="4" xfId="0" applyFont="1" applyBorder="1" applyAlignment="1">
      <alignment horizontal="right" indent="2"/>
    </xf>
    <xf numFmtId="0" fontId="5" fillId="0" borderId="4" xfId="0" applyFont="1" applyBorder="1" applyAlignment="1">
      <alignment horizontal="left" indent="1"/>
    </xf>
    <xf numFmtId="0" fontId="2" fillId="0" borderId="4" xfId="0" applyFont="1" applyBorder="1"/>
    <xf numFmtId="0" fontId="2" fillId="0" borderId="5" xfId="0" applyFont="1" applyBorder="1"/>
    <xf numFmtId="0" fontId="6" fillId="2" borderId="3" xfId="0" applyFont="1" applyFill="1" applyBorder="1" applyAlignment="1">
      <alignment horizontal="right" indent="1"/>
    </xf>
    <xf numFmtId="0" fontId="6" fillId="0" borderId="3" xfId="0" applyFont="1" applyBorder="1" applyAlignment="1">
      <alignment horizontal="right" indent="1"/>
    </xf>
    <xf numFmtId="164" fontId="2" fillId="4" borderId="9" xfId="0" applyNumberFormat="1" applyFont="1" applyFill="1" applyBorder="1" applyAlignment="1" applyProtection="1">
      <alignment horizontal="right" vertical="center"/>
      <protection locked="0"/>
    </xf>
    <xf numFmtId="164" fontId="2" fillId="4" borderId="9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164" fontId="1" fillId="2" borderId="1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workbookViewId="0">
      <selection activeCell="F8" sqref="F8"/>
    </sheetView>
  </sheetViews>
  <sheetFormatPr defaultColWidth="9.1796875" defaultRowHeight="12" x14ac:dyDescent="0.3"/>
  <cols>
    <col min="1" max="1" width="33" style="1" bestFit="1" customWidth="1"/>
    <col min="2" max="2" width="1.453125" style="1" customWidth="1"/>
    <col min="3" max="3" width="45.1796875" style="1" customWidth="1"/>
    <col min="4" max="4" width="7.26953125" style="1" bestFit="1" customWidth="1"/>
    <col min="5" max="5" width="5.7265625" style="1" bestFit="1" customWidth="1"/>
    <col min="6" max="6" width="11.453125" style="1" bestFit="1" customWidth="1"/>
    <col min="7" max="7" width="10.81640625" style="1" bestFit="1" customWidth="1"/>
    <col min="8" max="8" width="16.08984375" style="1" customWidth="1"/>
    <col min="9" max="16384" width="9.1796875" style="1"/>
  </cols>
  <sheetData>
    <row r="1" spans="1:8" ht="21" x14ac:dyDescent="0.5">
      <c r="A1" s="69" t="s">
        <v>132</v>
      </c>
      <c r="F1" s="84" t="s">
        <v>137</v>
      </c>
      <c r="G1" s="84"/>
      <c r="H1" s="84"/>
    </row>
    <row r="2" spans="1:8" ht="12.5" thickBot="1" x14ac:dyDescent="0.35">
      <c r="A2" s="55" t="s">
        <v>138</v>
      </c>
    </row>
    <row r="3" spans="1:8" s="71" customFormat="1" ht="13.5" thickBot="1" x14ac:dyDescent="0.35">
      <c r="A3" s="80" t="s">
        <v>133</v>
      </c>
      <c r="B3" s="72"/>
      <c r="C3" s="73" t="s">
        <v>134</v>
      </c>
      <c r="D3" s="74"/>
      <c r="E3" s="74"/>
      <c r="F3" s="74"/>
      <c r="G3" s="74"/>
      <c r="H3" s="75"/>
    </row>
    <row r="4" spans="1:8" s="71" customFormat="1" ht="13.5" thickBot="1" x14ac:dyDescent="0.35">
      <c r="A4" s="81" t="s">
        <v>135</v>
      </c>
      <c r="B4" s="76"/>
      <c r="C4" s="77" t="s">
        <v>136</v>
      </c>
      <c r="D4" s="78"/>
      <c r="E4" s="78"/>
      <c r="F4" s="78"/>
      <c r="G4" s="78"/>
      <c r="H4" s="79"/>
    </row>
    <row r="5" spans="1:8" ht="12.5" thickBot="1" x14ac:dyDescent="0.35">
      <c r="A5" s="67"/>
      <c r="B5" s="68"/>
      <c r="C5" s="70"/>
    </row>
    <row r="6" spans="1:8" ht="12.5" thickBot="1" x14ac:dyDescent="0.35">
      <c r="A6" s="63" t="s">
        <v>0</v>
      </c>
      <c r="B6" s="64"/>
      <c r="C6" s="64" t="s">
        <v>3</v>
      </c>
      <c r="D6" s="65" t="s">
        <v>1</v>
      </c>
      <c r="E6" s="65" t="s">
        <v>2</v>
      </c>
      <c r="F6" s="65" t="s">
        <v>5</v>
      </c>
      <c r="G6" s="65" t="s">
        <v>36</v>
      </c>
      <c r="H6" s="66" t="s">
        <v>119</v>
      </c>
    </row>
    <row r="7" spans="1:8" x14ac:dyDescent="0.3">
      <c r="A7" s="48" t="s">
        <v>9</v>
      </c>
      <c r="B7" s="49"/>
      <c r="C7" s="49"/>
      <c r="D7" s="50"/>
      <c r="E7" s="51"/>
      <c r="F7" s="52"/>
      <c r="G7" s="53"/>
      <c r="H7" s="53"/>
    </row>
    <row r="8" spans="1:8" s="10" customFormat="1" x14ac:dyDescent="0.35">
      <c r="A8" s="11" t="s">
        <v>64</v>
      </c>
      <c r="B8" s="5"/>
      <c r="C8" s="6" t="s">
        <v>63</v>
      </c>
      <c r="D8" s="7" t="s">
        <v>30</v>
      </c>
      <c r="E8" s="8">
        <v>30</v>
      </c>
      <c r="F8" s="82"/>
      <c r="G8" s="9">
        <f>E8*F8</f>
        <v>0</v>
      </c>
      <c r="H8" s="9">
        <f>G8*1.21</f>
        <v>0</v>
      </c>
    </row>
    <row r="9" spans="1:8" s="10" customFormat="1" ht="24" x14ac:dyDescent="0.35">
      <c r="A9" s="11" t="s">
        <v>65</v>
      </c>
      <c r="B9" s="5"/>
      <c r="C9" s="6" t="s">
        <v>66</v>
      </c>
      <c r="D9" s="7" t="s">
        <v>67</v>
      </c>
      <c r="E9" s="8">
        <v>5</v>
      </c>
      <c r="F9" s="82"/>
      <c r="G9" s="9">
        <f>E9*F9</f>
        <v>0</v>
      </c>
      <c r="H9" s="9">
        <f>G9*1.21</f>
        <v>0</v>
      </c>
    </row>
    <row r="10" spans="1:8" s="10" customFormat="1" ht="24" x14ac:dyDescent="0.35">
      <c r="A10" s="11" t="s">
        <v>122</v>
      </c>
      <c r="B10" s="5"/>
      <c r="C10" s="6" t="s">
        <v>68</v>
      </c>
      <c r="D10" s="7" t="s">
        <v>30</v>
      </c>
      <c r="E10" s="8">
        <v>14</v>
      </c>
      <c r="F10" s="82"/>
      <c r="G10" s="9">
        <f>E10*F10</f>
        <v>0</v>
      </c>
      <c r="H10" s="9">
        <f>G10*1.21</f>
        <v>0</v>
      </c>
    </row>
    <row r="11" spans="1:8" s="10" customFormat="1" ht="24" x14ac:dyDescent="0.35">
      <c r="A11" s="11" t="s">
        <v>123</v>
      </c>
      <c r="B11" s="5"/>
      <c r="C11" s="6" t="s">
        <v>68</v>
      </c>
      <c r="D11" s="7" t="s">
        <v>30</v>
      </c>
      <c r="E11" s="8">
        <v>16</v>
      </c>
      <c r="F11" s="82"/>
      <c r="G11" s="9">
        <f>E11*F11</f>
        <v>0</v>
      </c>
      <c r="H11" s="9">
        <f>G11*1.21</f>
        <v>0</v>
      </c>
    </row>
    <row r="12" spans="1:8" s="10" customFormat="1" ht="12.5" thickBot="1" x14ac:dyDescent="0.35">
      <c r="A12" s="43" t="s">
        <v>29</v>
      </c>
      <c r="B12" s="43"/>
      <c r="C12" s="43"/>
      <c r="D12" s="44"/>
      <c r="E12" s="45"/>
      <c r="F12" s="46"/>
      <c r="G12" s="47">
        <f>SUM(G8:G11)</f>
        <v>0</v>
      </c>
      <c r="H12" s="47">
        <f>SUM(H8:H11)</f>
        <v>0</v>
      </c>
    </row>
    <row r="13" spans="1:8" x14ac:dyDescent="0.3">
      <c r="A13" s="48" t="s">
        <v>118</v>
      </c>
      <c r="B13" s="49"/>
      <c r="C13" s="49"/>
      <c r="D13" s="50"/>
      <c r="E13" s="51"/>
      <c r="F13" s="52"/>
      <c r="G13" s="53"/>
      <c r="H13" s="53"/>
    </row>
    <row r="14" spans="1:8" s="10" customFormat="1" ht="24" x14ac:dyDescent="0.35">
      <c r="A14" s="11" t="s">
        <v>124</v>
      </c>
      <c r="B14" s="5"/>
      <c r="C14" s="6" t="s">
        <v>92</v>
      </c>
      <c r="D14" s="7" t="s">
        <v>4</v>
      </c>
      <c r="E14" s="8">
        <v>1</v>
      </c>
      <c r="F14" s="82"/>
      <c r="G14" s="9">
        <f t="shared" ref="G14:G27" si="0">E14*F14</f>
        <v>0</v>
      </c>
      <c r="H14" s="9">
        <f t="shared" ref="H14:H27" si="1">G14*1.21</f>
        <v>0</v>
      </c>
    </row>
    <row r="15" spans="1:8" s="10" customFormat="1" ht="24" x14ac:dyDescent="0.35">
      <c r="A15" s="11" t="s">
        <v>125</v>
      </c>
      <c r="B15" s="5"/>
      <c r="C15" s="6" t="s">
        <v>92</v>
      </c>
      <c r="D15" s="7" t="s">
        <v>4</v>
      </c>
      <c r="E15" s="8">
        <v>1</v>
      </c>
      <c r="F15" s="82"/>
      <c r="G15" s="9">
        <f t="shared" si="0"/>
        <v>0</v>
      </c>
      <c r="H15" s="9">
        <f t="shared" si="1"/>
        <v>0</v>
      </c>
    </row>
    <row r="16" spans="1:8" s="10" customFormat="1" ht="24" x14ac:dyDescent="0.35">
      <c r="A16" s="11" t="s">
        <v>126</v>
      </c>
      <c r="B16" s="5"/>
      <c r="C16" s="6" t="s">
        <v>92</v>
      </c>
      <c r="D16" s="7" t="s">
        <v>4</v>
      </c>
      <c r="E16" s="8">
        <v>1</v>
      </c>
      <c r="F16" s="82"/>
      <c r="G16" s="9">
        <f t="shared" si="0"/>
        <v>0</v>
      </c>
      <c r="H16" s="9">
        <f t="shared" si="1"/>
        <v>0</v>
      </c>
    </row>
    <row r="17" spans="1:8" s="10" customFormat="1" ht="24" x14ac:dyDescent="0.35">
      <c r="A17" s="28" t="s">
        <v>127</v>
      </c>
      <c r="B17" s="14"/>
      <c r="C17" s="6" t="s">
        <v>92</v>
      </c>
      <c r="D17" s="15" t="s">
        <v>4</v>
      </c>
      <c r="E17" s="16">
        <v>1</v>
      </c>
      <c r="F17" s="82"/>
      <c r="G17" s="17">
        <f t="shared" si="0"/>
        <v>0</v>
      </c>
      <c r="H17" s="9">
        <f t="shared" si="1"/>
        <v>0</v>
      </c>
    </row>
    <row r="18" spans="1:8" s="10" customFormat="1" ht="24" x14ac:dyDescent="0.35">
      <c r="A18" s="28" t="s">
        <v>128</v>
      </c>
      <c r="B18" s="14"/>
      <c r="C18" s="18" t="s">
        <v>93</v>
      </c>
      <c r="D18" s="15" t="s">
        <v>4</v>
      </c>
      <c r="E18" s="16">
        <v>1</v>
      </c>
      <c r="F18" s="82"/>
      <c r="G18" s="17">
        <f t="shared" si="0"/>
        <v>0</v>
      </c>
      <c r="H18" s="9">
        <f t="shared" si="1"/>
        <v>0</v>
      </c>
    </row>
    <row r="19" spans="1:8" s="38" customFormat="1" ht="24" x14ac:dyDescent="0.35">
      <c r="A19" s="11" t="s">
        <v>129</v>
      </c>
      <c r="B19" s="5"/>
      <c r="C19" s="6" t="s">
        <v>94</v>
      </c>
      <c r="D19" s="7" t="s">
        <v>4</v>
      </c>
      <c r="E19" s="8">
        <v>7</v>
      </c>
      <c r="F19" s="82"/>
      <c r="G19" s="9">
        <f t="shared" si="0"/>
        <v>0</v>
      </c>
      <c r="H19" s="9">
        <f t="shared" si="1"/>
        <v>0</v>
      </c>
    </row>
    <row r="20" spans="1:8" s="10" customFormat="1" ht="36" x14ac:dyDescent="0.35">
      <c r="A20" s="13" t="s">
        <v>69</v>
      </c>
      <c r="B20" s="14"/>
      <c r="C20" s="18" t="s">
        <v>95</v>
      </c>
      <c r="D20" s="15" t="s">
        <v>4</v>
      </c>
      <c r="E20" s="16">
        <v>1</v>
      </c>
      <c r="F20" s="82"/>
      <c r="G20" s="17">
        <f t="shared" si="0"/>
        <v>0</v>
      </c>
      <c r="H20" s="9">
        <f t="shared" si="1"/>
        <v>0</v>
      </c>
    </row>
    <row r="21" spans="1:8" s="10" customFormat="1" ht="36" x14ac:dyDescent="0.35">
      <c r="A21" s="13" t="s">
        <v>70</v>
      </c>
      <c r="B21" s="14"/>
      <c r="C21" s="18" t="s">
        <v>95</v>
      </c>
      <c r="D21" s="15" t="s">
        <v>4</v>
      </c>
      <c r="E21" s="16">
        <v>4</v>
      </c>
      <c r="F21" s="82"/>
      <c r="G21" s="17">
        <f t="shared" si="0"/>
        <v>0</v>
      </c>
      <c r="H21" s="9">
        <f t="shared" si="1"/>
        <v>0</v>
      </c>
    </row>
    <row r="22" spans="1:8" s="10" customFormat="1" ht="36" x14ac:dyDescent="0.35">
      <c r="A22" s="28" t="s">
        <v>130</v>
      </c>
      <c r="B22" s="14"/>
      <c r="C22" s="18" t="s">
        <v>96</v>
      </c>
      <c r="D22" s="15" t="s">
        <v>4</v>
      </c>
      <c r="E22" s="16">
        <v>2</v>
      </c>
      <c r="F22" s="82"/>
      <c r="G22" s="17">
        <f t="shared" si="0"/>
        <v>0</v>
      </c>
      <c r="H22" s="9">
        <f t="shared" si="1"/>
        <v>0</v>
      </c>
    </row>
    <row r="23" spans="1:8" s="10" customFormat="1" ht="48" x14ac:dyDescent="0.35">
      <c r="A23" s="28" t="s">
        <v>131</v>
      </c>
      <c r="B23" s="14"/>
      <c r="C23" s="18" t="s">
        <v>97</v>
      </c>
      <c r="D23" s="15" t="s">
        <v>4</v>
      </c>
      <c r="E23" s="16">
        <v>1</v>
      </c>
      <c r="F23" s="82"/>
      <c r="G23" s="17">
        <f t="shared" si="0"/>
        <v>0</v>
      </c>
      <c r="H23" s="9">
        <f t="shared" si="1"/>
        <v>0</v>
      </c>
    </row>
    <row r="24" spans="1:8" s="20" customFormat="1" x14ac:dyDescent="0.3">
      <c r="A24" s="4" t="s">
        <v>104</v>
      </c>
      <c r="B24" s="5"/>
      <c r="C24" s="6" t="s">
        <v>106</v>
      </c>
      <c r="D24" s="7" t="s">
        <v>4</v>
      </c>
      <c r="E24" s="8">
        <v>3</v>
      </c>
      <c r="F24" s="82"/>
      <c r="G24" s="19">
        <f t="shared" si="0"/>
        <v>0</v>
      </c>
      <c r="H24" s="9">
        <f t="shared" si="1"/>
        <v>0</v>
      </c>
    </row>
    <row r="25" spans="1:8" s="20" customFormat="1" x14ac:dyDescent="0.3">
      <c r="A25" s="21" t="s">
        <v>105</v>
      </c>
      <c r="B25" s="5"/>
      <c r="C25" s="6" t="s">
        <v>107</v>
      </c>
      <c r="D25" s="7" t="s">
        <v>4</v>
      </c>
      <c r="E25" s="8">
        <v>1</v>
      </c>
      <c r="F25" s="82"/>
      <c r="G25" s="19">
        <f t="shared" si="0"/>
        <v>0</v>
      </c>
      <c r="H25" s="9">
        <f t="shared" si="1"/>
        <v>0</v>
      </c>
    </row>
    <row r="26" spans="1:8" s="12" customFormat="1" x14ac:dyDescent="0.3">
      <c r="A26" s="22" t="s">
        <v>35</v>
      </c>
      <c r="B26" s="23"/>
      <c r="C26" s="23" t="s">
        <v>31</v>
      </c>
      <c r="D26" s="24" t="s">
        <v>32</v>
      </c>
      <c r="E26" s="25">
        <v>500</v>
      </c>
      <c r="F26" s="83"/>
      <c r="G26" s="26">
        <f t="shared" si="0"/>
        <v>0</v>
      </c>
      <c r="H26" s="9">
        <f t="shared" si="1"/>
        <v>0</v>
      </c>
    </row>
    <row r="27" spans="1:8" x14ac:dyDescent="0.3">
      <c r="A27" s="22" t="s">
        <v>33</v>
      </c>
      <c r="B27" s="23"/>
      <c r="C27" s="23" t="s">
        <v>34</v>
      </c>
      <c r="D27" s="27" t="s">
        <v>4</v>
      </c>
      <c r="E27" s="25">
        <v>1</v>
      </c>
      <c r="F27" s="83"/>
      <c r="G27" s="26">
        <f t="shared" si="0"/>
        <v>0</v>
      </c>
      <c r="H27" s="9">
        <f t="shared" si="1"/>
        <v>0</v>
      </c>
    </row>
    <row r="28" spans="1:8" ht="12.5" thickBot="1" x14ac:dyDescent="0.35">
      <c r="A28" s="43" t="s">
        <v>29</v>
      </c>
      <c r="B28" s="43"/>
      <c r="C28" s="43"/>
      <c r="D28" s="44"/>
      <c r="E28" s="45"/>
      <c r="F28" s="46"/>
      <c r="G28" s="47">
        <f>SUM(G14:G27)</f>
        <v>0</v>
      </c>
      <c r="H28" s="47">
        <f>SUM(H14:H27)</f>
        <v>0</v>
      </c>
    </row>
    <row r="29" spans="1:8" x14ac:dyDescent="0.3">
      <c r="A29" s="48" t="s">
        <v>46</v>
      </c>
      <c r="B29" s="49"/>
      <c r="C29" s="49"/>
      <c r="D29" s="50"/>
      <c r="E29" s="51"/>
      <c r="F29" s="52"/>
      <c r="G29" s="53"/>
      <c r="H29" s="53"/>
    </row>
    <row r="30" spans="1:8" s="20" customFormat="1" x14ac:dyDescent="0.3">
      <c r="A30" s="30" t="s">
        <v>71</v>
      </c>
      <c r="B30" s="31"/>
      <c r="C30" s="31" t="s">
        <v>38</v>
      </c>
      <c r="D30" s="27" t="s">
        <v>4</v>
      </c>
      <c r="E30" s="32">
        <v>4</v>
      </c>
      <c r="F30" s="83"/>
      <c r="G30" s="19">
        <f t="shared" ref="G30:G44" si="2">E30*F30</f>
        <v>0</v>
      </c>
      <c r="H30" s="9">
        <f t="shared" ref="H30:H44" si="3">G30*1.21</f>
        <v>0</v>
      </c>
    </row>
    <row r="31" spans="1:8" x14ac:dyDescent="0.3">
      <c r="A31" s="22" t="s">
        <v>72</v>
      </c>
      <c r="B31" s="23"/>
      <c r="C31" s="23" t="s">
        <v>39</v>
      </c>
      <c r="D31" s="24" t="s">
        <v>4</v>
      </c>
      <c r="E31" s="25">
        <v>3</v>
      </c>
      <c r="F31" s="83"/>
      <c r="G31" s="26">
        <f t="shared" si="2"/>
        <v>0</v>
      </c>
      <c r="H31" s="9">
        <f t="shared" si="3"/>
        <v>0</v>
      </c>
    </row>
    <row r="32" spans="1:8" x14ac:dyDescent="0.3">
      <c r="A32" s="22" t="s">
        <v>74</v>
      </c>
      <c r="B32" s="23"/>
      <c r="C32" s="23" t="s">
        <v>98</v>
      </c>
      <c r="D32" s="24" t="s">
        <v>4</v>
      </c>
      <c r="E32" s="25">
        <v>4</v>
      </c>
      <c r="F32" s="83"/>
      <c r="G32" s="17">
        <f t="shared" si="2"/>
        <v>0</v>
      </c>
      <c r="H32" s="9">
        <f t="shared" si="3"/>
        <v>0</v>
      </c>
    </row>
    <row r="33" spans="1:8" x14ac:dyDescent="0.3">
      <c r="A33" s="28" t="s">
        <v>73</v>
      </c>
      <c r="B33" s="14"/>
      <c r="C33" s="23" t="s">
        <v>37</v>
      </c>
      <c r="D33" s="15" t="s">
        <v>4</v>
      </c>
      <c r="E33" s="16">
        <v>5</v>
      </c>
      <c r="F33" s="82"/>
      <c r="G33" s="17">
        <f t="shared" si="2"/>
        <v>0</v>
      </c>
      <c r="H33" s="9">
        <f t="shared" si="3"/>
        <v>0</v>
      </c>
    </row>
    <row r="34" spans="1:8" x14ac:dyDescent="0.3">
      <c r="A34" s="22" t="s">
        <v>75</v>
      </c>
      <c r="B34" s="23"/>
      <c r="C34" s="23" t="s">
        <v>39</v>
      </c>
      <c r="D34" s="24" t="s">
        <v>4</v>
      </c>
      <c r="E34" s="25">
        <v>5</v>
      </c>
      <c r="F34" s="83"/>
      <c r="G34" s="26">
        <f t="shared" si="2"/>
        <v>0</v>
      </c>
      <c r="H34" s="9">
        <f t="shared" si="3"/>
        <v>0</v>
      </c>
    </row>
    <row r="35" spans="1:8" x14ac:dyDescent="0.3">
      <c r="A35" s="22" t="s">
        <v>76</v>
      </c>
      <c r="B35" s="23"/>
      <c r="C35" s="23" t="s">
        <v>99</v>
      </c>
      <c r="D35" s="24" t="s">
        <v>4</v>
      </c>
      <c r="E35" s="25">
        <v>1</v>
      </c>
      <c r="F35" s="83"/>
      <c r="G35" s="26">
        <f t="shared" si="2"/>
        <v>0</v>
      </c>
      <c r="H35" s="9">
        <f t="shared" si="3"/>
        <v>0</v>
      </c>
    </row>
    <row r="36" spans="1:8" x14ac:dyDescent="0.3">
      <c r="A36" s="22" t="s">
        <v>79</v>
      </c>
      <c r="B36" s="23"/>
      <c r="C36" s="23" t="s">
        <v>100</v>
      </c>
      <c r="D36" s="24" t="s">
        <v>4</v>
      </c>
      <c r="E36" s="25">
        <v>4</v>
      </c>
      <c r="F36" s="83"/>
      <c r="G36" s="26">
        <f t="shared" si="2"/>
        <v>0</v>
      </c>
      <c r="H36" s="9">
        <f t="shared" si="3"/>
        <v>0</v>
      </c>
    </row>
    <row r="37" spans="1:8" x14ac:dyDescent="0.3">
      <c r="A37" s="28" t="s">
        <v>77</v>
      </c>
      <c r="B37" s="14"/>
      <c r="C37" s="14" t="s">
        <v>101</v>
      </c>
      <c r="D37" s="15" t="s">
        <v>4</v>
      </c>
      <c r="E37" s="16">
        <v>1</v>
      </c>
      <c r="F37" s="82"/>
      <c r="G37" s="17">
        <f t="shared" si="2"/>
        <v>0</v>
      </c>
      <c r="H37" s="9">
        <f t="shared" si="3"/>
        <v>0</v>
      </c>
    </row>
    <row r="38" spans="1:8" x14ac:dyDescent="0.3">
      <c r="A38" s="22" t="s">
        <v>41</v>
      </c>
      <c r="B38" s="23"/>
      <c r="C38" s="23" t="s">
        <v>42</v>
      </c>
      <c r="D38" s="24" t="s">
        <v>4</v>
      </c>
      <c r="E38" s="25">
        <v>16</v>
      </c>
      <c r="F38" s="83"/>
      <c r="G38" s="26">
        <f t="shared" si="2"/>
        <v>0</v>
      </c>
      <c r="H38" s="9">
        <f t="shared" si="3"/>
        <v>0</v>
      </c>
    </row>
    <row r="39" spans="1:8" x14ac:dyDescent="0.3">
      <c r="A39" s="22" t="s">
        <v>25</v>
      </c>
      <c r="B39" s="23"/>
      <c r="C39" s="23" t="s">
        <v>43</v>
      </c>
      <c r="D39" s="24" t="s">
        <v>4</v>
      </c>
      <c r="E39" s="25">
        <v>6</v>
      </c>
      <c r="F39" s="83"/>
      <c r="G39" s="26">
        <f t="shared" si="2"/>
        <v>0</v>
      </c>
      <c r="H39" s="9">
        <f t="shared" si="3"/>
        <v>0</v>
      </c>
    </row>
    <row r="40" spans="1:8" x14ac:dyDescent="0.3">
      <c r="A40" s="22" t="s">
        <v>91</v>
      </c>
      <c r="B40" s="23"/>
      <c r="C40" s="23" t="s">
        <v>50</v>
      </c>
      <c r="D40" s="24" t="s">
        <v>4</v>
      </c>
      <c r="E40" s="25">
        <v>6</v>
      </c>
      <c r="F40" s="83"/>
      <c r="G40" s="26">
        <f t="shared" si="2"/>
        <v>0</v>
      </c>
      <c r="H40" s="9">
        <f t="shared" si="3"/>
        <v>0</v>
      </c>
    </row>
    <row r="41" spans="1:8" x14ac:dyDescent="0.3">
      <c r="A41" s="22" t="s">
        <v>44</v>
      </c>
      <c r="B41" s="23"/>
      <c r="C41" s="23" t="s">
        <v>45</v>
      </c>
      <c r="D41" s="24" t="s">
        <v>4</v>
      </c>
      <c r="E41" s="25">
        <v>8</v>
      </c>
      <c r="F41" s="83"/>
      <c r="G41" s="26">
        <f t="shared" si="2"/>
        <v>0</v>
      </c>
      <c r="H41" s="9">
        <f t="shared" si="3"/>
        <v>0</v>
      </c>
    </row>
    <row r="42" spans="1:8" x14ac:dyDescent="0.3">
      <c r="A42" s="22" t="s">
        <v>51</v>
      </c>
      <c r="B42" s="23"/>
      <c r="C42" s="23" t="s">
        <v>52</v>
      </c>
      <c r="D42" s="24" t="s">
        <v>32</v>
      </c>
      <c r="E42" s="25">
        <v>50</v>
      </c>
      <c r="F42" s="83"/>
      <c r="G42" s="26">
        <f t="shared" si="2"/>
        <v>0</v>
      </c>
      <c r="H42" s="9">
        <f t="shared" si="3"/>
        <v>0</v>
      </c>
    </row>
    <row r="43" spans="1:8" s="29" customFormat="1" x14ac:dyDescent="0.3">
      <c r="A43" s="22" t="s">
        <v>40</v>
      </c>
      <c r="B43" s="23"/>
      <c r="C43" s="23" t="s">
        <v>102</v>
      </c>
      <c r="D43" s="24" t="s">
        <v>4</v>
      </c>
      <c r="E43" s="25">
        <v>1</v>
      </c>
      <c r="F43" s="83"/>
      <c r="G43" s="26">
        <f t="shared" si="2"/>
        <v>0</v>
      </c>
      <c r="H43" s="9">
        <f t="shared" si="3"/>
        <v>0</v>
      </c>
    </row>
    <row r="44" spans="1:8" x14ac:dyDescent="0.3">
      <c r="A44" s="22" t="s">
        <v>78</v>
      </c>
      <c r="B44" s="23"/>
      <c r="C44" s="23" t="s">
        <v>103</v>
      </c>
      <c r="D44" s="24" t="s">
        <v>4</v>
      </c>
      <c r="E44" s="25">
        <v>1</v>
      </c>
      <c r="F44" s="83"/>
      <c r="G44" s="26">
        <f t="shared" si="2"/>
        <v>0</v>
      </c>
      <c r="H44" s="9">
        <f t="shared" si="3"/>
        <v>0</v>
      </c>
    </row>
    <row r="45" spans="1:8" s="10" customFormat="1" ht="12.5" thickBot="1" x14ac:dyDescent="0.35">
      <c r="A45" s="43" t="s">
        <v>29</v>
      </c>
      <c r="B45" s="43"/>
      <c r="C45" s="43"/>
      <c r="D45" s="44"/>
      <c r="E45" s="45"/>
      <c r="F45" s="46"/>
      <c r="G45" s="47">
        <f>SUM(G30:G44)</f>
        <v>0</v>
      </c>
      <c r="H45" s="47">
        <f>SUM(H30:H44)</f>
        <v>0</v>
      </c>
    </row>
    <row r="46" spans="1:8" x14ac:dyDescent="0.3">
      <c r="A46" s="48" t="s">
        <v>10</v>
      </c>
      <c r="B46" s="49"/>
      <c r="C46" s="49"/>
      <c r="D46" s="50"/>
      <c r="E46" s="51"/>
      <c r="F46" s="52"/>
      <c r="G46" s="53"/>
      <c r="H46" s="53"/>
    </row>
    <row r="47" spans="1:8" s="10" customFormat="1" x14ac:dyDescent="0.3">
      <c r="A47" s="13" t="s">
        <v>81</v>
      </c>
      <c r="B47" s="14"/>
      <c r="C47" s="18" t="s">
        <v>109</v>
      </c>
      <c r="D47" s="15" t="s">
        <v>4</v>
      </c>
      <c r="E47" s="16">
        <v>1</v>
      </c>
      <c r="F47" s="82"/>
      <c r="G47" s="26">
        <f t="shared" ref="G47:G59" si="4">E47*F47</f>
        <v>0</v>
      </c>
      <c r="H47" s="9">
        <f t="shared" ref="H47:H59" si="5">G47*1.21</f>
        <v>0</v>
      </c>
    </row>
    <row r="48" spans="1:8" s="10" customFormat="1" x14ac:dyDescent="0.3">
      <c r="A48" s="13" t="s">
        <v>82</v>
      </c>
      <c r="B48" s="14"/>
      <c r="C48" s="18" t="s">
        <v>110</v>
      </c>
      <c r="D48" s="15" t="s">
        <v>4</v>
      </c>
      <c r="E48" s="16">
        <v>1</v>
      </c>
      <c r="F48" s="82"/>
      <c r="G48" s="26">
        <f t="shared" si="4"/>
        <v>0</v>
      </c>
      <c r="H48" s="9">
        <f t="shared" si="5"/>
        <v>0</v>
      </c>
    </row>
    <row r="49" spans="1:8" s="10" customFormat="1" ht="36" x14ac:dyDescent="0.35">
      <c r="A49" s="13" t="s">
        <v>83</v>
      </c>
      <c r="B49" s="14"/>
      <c r="C49" s="18" t="s">
        <v>111</v>
      </c>
      <c r="D49" s="15" t="s">
        <v>4</v>
      </c>
      <c r="E49" s="16">
        <v>1</v>
      </c>
      <c r="F49" s="82"/>
      <c r="G49" s="17">
        <f t="shared" si="4"/>
        <v>0</v>
      </c>
      <c r="H49" s="9">
        <f t="shared" si="5"/>
        <v>0</v>
      </c>
    </row>
    <row r="50" spans="1:8" s="10" customFormat="1" x14ac:dyDescent="0.35">
      <c r="A50" s="13" t="s">
        <v>84</v>
      </c>
      <c r="B50" s="14"/>
      <c r="C50" s="18" t="s">
        <v>112</v>
      </c>
      <c r="D50" s="15" t="s">
        <v>4</v>
      </c>
      <c r="E50" s="16">
        <v>1</v>
      </c>
      <c r="F50" s="82"/>
      <c r="G50" s="17">
        <f t="shared" si="4"/>
        <v>0</v>
      </c>
      <c r="H50" s="9">
        <f t="shared" si="5"/>
        <v>0</v>
      </c>
    </row>
    <row r="51" spans="1:8" s="10" customFormat="1" x14ac:dyDescent="0.35">
      <c r="A51" s="13" t="s">
        <v>85</v>
      </c>
      <c r="B51" s="14"/>
      <c r="C51" s="18" t="s">
        <v>113</v>
      </c>
      <c r="D51" s="15" t="s">
        <v>4</v>
      </c>
      <c r="E51" s="16">
        <v>1</v>
      </c>
      <c r="F51" s="82"/>
      <c r="G51" s="17">
        <f t="shared" si="4"/>
        <v>0</v>
      </c>
      <c r="H51" s="9">
        <f t="shared" si="5"/>
        <v>0</v>
      </c>
    </row>
    <row r="52" spans="1:8" s="10" customFormat="1" ht="24" x14ac:dyDescent="0.35">
      <c r="A52" s="13" t="s">
        <v>86</v>
      </c>
      <c r="B52" s="14"/>
      <c r="C52" s="18" t="s">
        <v>114</v>
      </c>
      <c r="D52" s="15" t="s">
        <v>4</v>
      </c>
      <c r="E52" s="16">
        <v>1</v>
      </c>
      <c r="F52" s="82"/>
      <c r="G52" s="17">
        <f t="shared" si="4"/>
        <v>0</v>
      </c>
      <c r="H52" s="9">
        <f t="shared" si="5"/>
        <v>0</v>
      </c>
    </row>
    <row r="53" spans="1:8" s="38" customFormat="1" x14ac:dyDescent="0.35">
      <c r="A53" s="4" t="s">
        <v>87</v>
      </c>
      <c r="B53" s="5"/>
      <c r="C53" s="6" t="s">
        <v>115</v>
      </c>
      <c r="D53" s="7" t="s">
        <v>4</v>
      </c>
      <c r="E53" s="8">
        <v>1</v>
      </c>
      <c r="F53" s="82"/>
      <c r="G53" s="9">
        <f t="shared" si="4"/>
        <v>0</v>
      </c>
      <c r="H53" s="9">
        <f t="shared" si="5"/>
        <v>0</v>
      </c>
    </row>
    <row r="54" spans="1:8" s="38" customFormat="1" x14ac:dyDescent="0.35">
      <c r="A54" s="4" t="s">
        <v>88</v>
      </c>
      <c r="B54" s="5"/>
      <c r="C54" s="6" t="s">
        <v>116</v>
      </c>
      <c r="D54" s="7" t="s">
        <v>4</v>
      </c>
      <c r="E54" s="8">
        <v>1</v>
      </c>
      <c r="F54" s="82"/>
      <c r="G54" s="9">
        <f t="shared" si="4"/>
        <v>0</v>
      </c>
      <c r="H54" s="9">
        <f t="shared" si="5"/>
        <v>0</v>
      </c>
    </row>
    <row r="55" spans="1:8" s="10" customFormat="1" x14ac:dyDescent="0.35">
      <c r="A55" s="13" t="s">
        <v>89</v>
      </c>
      <c r="B55" s="14"/>
      <c r="C55" s="18" t="s">
        <v>117</v>
      </c>
      <c r="D55" s="15" t="s">
        <v>4</v>
      </c>
      <c r="E55" s="16">
        <v>1</v>
      </c>
      <c r="F55" s="82"/>
      <c r="G55" s="17">
        <f t="shared" si="4"/>
        <v>0</v>
      </c>
      <c r="H55" s="9">
        <f t="shared" si="5"/>
        <v>0</v>
      </c>
    </row>
    <row r="56" spans="1:8" s="10" customFormat="1" ht="24" x14ac:dyDescent="0.35">
      <c r="A56" s="28" t="s">
        <v>90</v>
      </c>
      <c r="B56" s="14"/>
      <c r="C56" s="18" t="s">
        <v>53</v>
      </c>
      <c r="D56" s="15" t="s">
        <v>4</v>
      </c>
      <c r="E56" s="16">
        <v>1</v>
      </c>
      <c r="F56" s="82"/>
      <c r="G56" s="17">
        <f t="shared" si="4"/>
        <v>0</v>
      </c>
      <c r="H56" s="9">
        <f t="shared" si="5"/>
        <v>0</v>
      </c>
    </row>
    <row r="57" spans="1:8" s="10" customFormat="1" ht="24" x14ac:dyDescent="0.35">
      <c r="A57" s="13" t="s">
        <v>47</v>
      </c>
      <c r="B57" s="14"/>
      <c r="C57" s="18" t="s">
        <v>53</v>
      </c>
      <c r="D57" s="15" t="s">
        <v>4</v>
      </c>
      <c r="E57" s="16">
        <v>1</v>
      </c>
      <c r="F57" s="82"/>
      <c r="G57" s="17">
        <f t="shared" si="4"/>
        <v>0</v>
      </c>
      <c r="H57" s="9">
        <f t="shared" si="5"/>
        <v>0</v>
      </c>
    </row>
    <row r="58" spans="1:8" s="10" customFormat="1" ht="24" x14ac:dyDescent="0.35">
      <c r="A58" s="13" t="s">
        <v>24</v>
      </c>
      <c r="B58" s="14"/>
      <c r="C58" s="18" t="s">
        <v>108</v>
      </c>
      <c r="D58" s="15" t="s">
        <v>4</v>
      </c>
      <c r="E58" s="16">
        <v>5</v>
      </c>
      <c r="F58" s="82"/>
      <c r="G58" s="17">
        <f t="shared" si="4"/>
        <v>0</v>
      </c>
      <c r="H58" s="9">
        <f t="shared" si="5"/>
        <v>0</v>
      </c>
    </row>
    <row r="59" spans="1:8" s="10" customFormat="1" x14ac:dyDescent="0.35">
      <c r="A59" s="13" t="s">
        <v>54</v>
      </c>
      <c r="B59" s="14"/>
      <c r="C59" s="18" t="s">
        <v>55</v>
      </c>
      <c r="D59" s="15" t="s">
        <v>4</v>
      </c>
      <c r="E59" s="16">
        <v>5</v>
      </c>
      <c r="F59" s="82"/>
      <c r="G59" s="17">
        <f t="shared" si="4"/>
        <v>0</v>
      </c>
      <c r="H59" s="9">
        <f t="shared" si="5"/>
        <v>0</v>
      </c>
    </row>
    <row r="60" spans="1:8" ht="12.5" thickBot="1" x14ac:dyDescent="0.35">
      <c r="A60" s="43" t="s">
        <v>29</v>
      </c>
      <c r="B60" s="43"/>
      <c r="C60" s="43"/>
      <c r="D60" s="44"/>
      <c r="E60" s="45"/>
      <c r="F60" s="46"/>
      <c r="G60" s="47">
        <f>SUM(G47:G59)</f>
        <v>0</v>
      </c>
      <c r="H60" s="47">
        <f>SUM(H47:H59)</f>
        <v>0</v>
      </c>
    </row>
    <row r="61" spans="1:8" x14ac:dyDescent="0.3">
      <c r="A61" s="48" t="s">
        <v>11</v>
      </c>
      <c r="B61" s="49"/>
      <c r="C61" s="49"/>
      <c r="D61" s="50"/>
      <c r="E61" s="51"/>
      <c r="F61" s="52"/>
      <c r="G61" s="53"/>
      <c r="H61" s="53"/>
    </row>
    <row r="62" spans="1:8" s="10" customFormat="1" ht="24" x14ac:dyDescent="0.35">
      <c r="A62" s="13" t="s">
        <v>22</v>
      </c>
      <c r="B62" s="14"/>
      <c r="C62" s="18" t="s">
        <v>56</v>
      </c>
      <c r="D62" s="15" t="s">
        <v>4</v>
      </c>
      <c r="E62" s="16">
        <v>38</v>
      </c>
      <c r="F62" s="82"/>
      <c r="G62" s="17">
        <f>E62*F62</f>
        <v>0</v>
      </c>
      <c r="H62" s="9">
        <f>G62*1.21</f>
        <v>0</v>
      </c>
    </row>
    <row r="63" spans="1:8" x14ac:dyDescent="0.3">
      <c r="A63" s="28" t="s">
        <v>26</v>
      </c>
      <c r="B63" s="14"/>
      <c r="C63" s="14" t="s">
        <v>57</v>
      </c>
      <c r="D63" s="15" t="s">
        <v>30</v>
      </c>
      <c r="E63" s="16">
        <v>90</v>
      </c>
      <c r="F63" s="82"/>
      <c r="G63" s="17">
        <f>E63*F63</f>
        <v>0</v>
      </c>
      <c r="H63" s="9">
        <f>G63*1.21</f>
        <v>0</v>
      </c>
    </row>
    <row r="64" spans="1:8" ht="12.5" thickBot="1" x14ac:dyDescent="0.35">
      <c r="A64" s="43" t="s">
        <v>29</v>
      </c>
      <c r="B64" s="43"/>
      <c r="C64" s="43"/>
      <c r="D64" s="44"/>
      <c r="E64" s="45"/>
      <c r="F64" s="46"/>
      <c r="G64" s="47">
        <f>SUM(G62:G63)</f>
        <v>0</v>
      </c>
      <c r="H64" s="47">
        <f>SUM(H62:H63)</f>
        <v>0</v>
      </c>
    </row>
    <row r="65" spans="1:8" x14ac:dyDescent="0.3">
      <c r="A65" s="48" t="s">
        <v>12</v>
      </c>
      <c r="B65" s="49"/>
      <c r="C65" s="49"/>
      <c r="D65" s="50"/>
      <c r="E65" s="51"/>
      <c r="F65" s="52"/>
      <c r="G65" s="53"/>
      <c r="H65" s="53"/>
    </row>
    <row r="66" spans="1:8" x14ac:dyDescent="0.3">
      <c r="A66" s="30" t="s">
        <v>17</v>
      </c>
      <c r="B66" s="31"/>
      <c r="C66" s="31" t="s">
        <v>58</v>
      </c>
      <c r="D66" s="27" t="s">
        <v>23</v>
      </c>
      <c r="E66" s="32">
        <v>20</v>
      </c>
      <c r="F66" s="83"/>
      <c r="G66" s="19">
        <f>E66*F66</f>
        <v>0</v>
      </c>
      <c r="H66" s="9">
        <f>G66*1.21</f>
        <v>0</v>
      </c>
    </row>
    <row r="67" spans="1:8" x14ac:dyDescent="0.3">
      <c r="A67" s="30" t="s">
        <v>16</v>
      </c>
      <c r="B67" s="31"/>
      <c r="C67" s="31" t="s">
        <v>58</v>
      </c>
      <c r="D67" s="27" t="s">
        <v>23</v>
      </c>
      <c r="E67" s="32">
        <v>20</v>
      </c>
      <c r="F67" s="83"/>
      <c r="G67" s="19">
        <f>E67*F67</f>
        <v>0</v>
      </c>
      <c r="H67" s="9">
        <f>G67*1.21</f>
        <v>0</v>
      </c>
    </row>
    <row r="68" spans="1:8" x14ac:dyDescent="0.3">
      <c r="A68" s="30" t="s">
        <v>18</v>
      </c>
      <c r="B68" s="31"/>
      <c r="C68" s="31" t="s">
        <v>59</v>
      </c>
      <c r="D68" s="27" t="s">
        <v>23</v>
      </c>
      <c r="E68" s="32">
        <v>20</v>
      </c>
      <c r="F68" s="83"/>
      <c r="G68" s="19">
        <f>E68*F68</f>
        <v>0</v>
      </c>
      <c r="H68" s="9">
        <f>G68*1.21</f>
        <v>0</v>
      </c>
    </row>
    <row r="69" spans="1:8" ht="12.5" thickBot="1" x14ac:dyDescent="0.35">
      <c r="A69" s="43" t="s">
        <v>29</v>
      </c>
      <c r="B69" s="43"/>
      <c r="C69" s="43"/>
      <c r="D69" s="44"/>
      <c r="E69" s="45"/>
      <c r="F69" s="46"/>
      <c r="G69" s="47">
        <f>SUM(G66:G68)</f>
        <v>0</v>
      </c>
      <c r="H69" s="47">
        <f>SUM(H66:H68)</f>
        <v>0</v>
      </c>
    </row>
    <row r="70" spans="1:8" x14ac:dyDescent="0.3">
      <c r="A70" s="48" t="s">
        <v>13</v>
      </c>
      <c r="B70" s="49"/>
      <c r="C70" s="49"/>
      <c r="D70" s="50"/>
      <c r="E70" s="51"/>
      <c r="F70" s="52"/>
      <c r="G70" s="53"/>
      <c r="H70" s="53"/>
    </row>
    <row r="71" spans="1:8" s="10" customFormat="1" x14ac:dyDescent="0.35">
      <c r="A71" s="4" t="s">
        <v>19</v>
      </c>
      <c r="B71" s="5"/>
      <c r="C71" s="6" t="s">
        <v>60</v>
      </c>
      <c r="D71" s="7" t="s">
        <v>4</v>
      </c>
      <c r="E71" s="8">
        <v>25</v>
      </c>
      <c r="F71" s="82"/>
      <c r="G71" s="9">
        <f>E71*F71</f>
        <v>0</v>
      </c>
      <c r="H71" s="9">
        <f>G71*1.21</f>
        <v>0</v>
      </c>
    </row>
    <row r="72" spans="1:8" x14ac:dyDescent="0.3">
      <c r="A72" s="30" t="s">
        <v>21</v>
      </c>
      <c r="B72" s="31"/>
      <c r="C72" s="31" t="s">
        <v>48</v>
      </c>
      <c r="D72" s="27" t="s">
        <v>4</v>
      </c>
      <c r="E72" s="32">
        <v>10</v>
      </c>
      <c r="F72" s="83"/>
      <c r="G72" s="19">
        <f>E72*F72</f>
        <v>0</v>
      </c>
      <c r="H72" s="9">
        <f>G72*1.21</f>
        <v>0</v>
      </c>
    </row>
    <row r="73" spans="1:8" x14ac:dyDescent="0.3">
      <c r="A73" s="30" t="s">
        <v>20</v>
      </c>
      <c r="B73" s="31"/>
      <c r="C73" s="31" t="s">
        <v>49</v>
      </c>
      <c r="D73" s="27" t="s">
        <v>4</v>
      </c>
      <c r="E73" s="32">
        <v>10</v>
      </c>
      <c r="F73" s="83"/>
      <c r="G73" s="19">
        <f>E73*F73</f>
        <v>0</v>
      </c>
      <c r="H73" s="9">
        <f>G73*1.21</f>
        <v>0</v>
      </c>
    </row>
    <row r="74" spans="1:8" s="20" customFormat="1" ht="12.5" thickBot="1" x14ac:dyDescent="0.35">
      <c r="A74" s="43" t="s">
        <v>29</v>
      </c>
      <c r="B74" s="43"/>
      <c r="C74" s="43"/>
      <c r="D74" s="44"/>
      <c r="E74" s="45"/>
      <c r="F74" s="46"/>
      <c r="G74" s="47">
        <f>SUM(G71:G73)</f>
        <v>0</v>
      </c>
      <c r="H74" s="47">
        <f>SUM(H71:H73)</f>
        <v>0</v>
      </c>
    </row>
    <row r="75" spans="1:8" s="20" customFormat="1" x14ac:dyDescent="0.3">
      <c r="A75" s="48" t="s">
        <v>14</v>
      </c>
      <c r="B75" s="49"/>
      <c r="C75" s="54"/>
      <c r="D75" s="50"/>
      <c r="E75" s="51"/>
      <c r="F75" s="52"/>
      <c r="G75" s="53"/>
      <c r="H75" s="53"/>
    </row>
    <row r="76" spans="1:8" s="38" customFormat="1" ht="24" x14ac:dyDescent="0.35">
      <c r="A76" s="11" t="s">
        <v>27</v>
      </c>
      <c r="B76" s="5"/>
      <c r="C76" s="33" t="s">
        <v>61</v>
      </c>
      <c r="D76" s="7" t="s">
        <v>4</v>
      </c>
      <c r="E76" s="8">
        <v>10</v>
      </c>
      <c r="F76" s="82"/>
      <c r="G76" s="9">
        <f>E76*F76</f>
        <v>0</v>
      </c>
      <c r="H76" s="9">
        <f>G76*1.21</f>
        <v>0</v>
      </c>
    </row>
    <row r="77" spans="1:8" s="20" customFormat="1" ht="12.5" thickBot="1" x14ac:dyDescent="0.35">
      <c r="A77" s="43" t="s">
        <v>29</v>
      </c>
      <c r="B77" s="43"/>
      <c r="C77" s="57"/>
      <c r="D77" s="44"/>
      <c r="E77" s="45"/>
      <c r="F77" s="46"/>
      <c r="G77" s="47">
        <f>SUM(G76)</f>
        <v>0</v>
      </c>
      <c r="H77" s="47">
        <f>SUM(H76)</f>
        <v>0</v>
      </c>
    </row>
    <row r="78" spans="1:8" s="20" customFormat="1" x14ac:dyDescent="0.3">
      <c r="A78" s="48" t="s">
        <v>15</v>
      </c>
      <c r="B78" s="49"/>
      <c r="C78" s="54"/>
      <c r="D78" s="50"/>
      <c r="E78" s="51"/>
      <c r="F78" s="52"/>
      <c r="G78" s="53"/>
      <c r="H78" s="53"/>
    </row>
    <row r="79" spans="1:8" s="20" customFormat="1" x14ac:dyDescent="0.3">
      <c r="A79" s="11" t="s">
        <v>28</v>
      </c>
      <c r="B79" s="5"/>
      <c r="C79" s="56" t="s">
        <v>62</v>
      </c>
      <c r="D79" s="7" t="s">
        <v>4</v>
      </c>
      <c r="E79" s="8">
        <v>10</v>
      </c>
      <c r="F79" s="82"/>
      <c r="G79" s="9">
        <f>E79*F79</f>
        <v>0</v>
      </c>
      <c r="H79" s="9">
        <f>G79*1.21</f>
        <v>0</v>
      </c>
    </row>
    <row r="80" spans="1:8" s="20" customFormat="1" ht="12.5" thickBot="1" x14ac:dyDescent="0.35">
      <c r="A80" s="43" t="s">
        <v>29</v>
      </c>
      <c r="B80" s="43"/>
      <c r="C80" s="57"/>
      <c r="D80" s="44"/>
      <c r="E80" s="45"/>
      <c r="F80" s="46"/>
      <c r="G80" s="47">
        <f>SUM(G79)</f>
        <v>0</v>
      </c>
      <c r="H80" s="47">
        <f>SUM(H79)</f>
        <v>0</v>
      </c>
    </row>
    <row r="81" spans="1:8" s="20" customFormat="1" ht="12.5" thickBot="1" x14ac:dyDescent="0.35">
      <c r="A81" s="58"/>
      <c r="B81" s="58"/>
      <c r="C81" s="58"/>
      <c r="D81" s="59"/>
      <c r="E81" s="60"/>
      <c r="F81" s="61"/>
      <c r="G81" s="62"/>
    </row>
    <row r="82" spans="1:8" ht="12.5" thickBot="1" x14ac:dyDescent="0.35">
      <c r="A82" s="85" t="s">
        <v>8</v>
      </c>
      <c r="B82" s="86"/>
      <c r="C82" s="86"/>
      <c r="D82" s="86"/>
      <c r="E82" s="86"/>
      <c r="F82" s="86"/>
      <c r="G82" s="86"/>
      <c r="H82" s="87"/>
    </row>
    <row r="83" spans="1:8" ht="12.5" thickBot="1" x14ac:dyDescent="0.35">
      <c r="A83" s="2" t="s">
        <v>0</v>
      </c>
      <c r="B83" s="2"/>
      <c r="C83" s="2"/>
      <c r="D83" s="2"/>
      <c r="E83" s="2"/>
      <c r="F83" s="2"/>
      <c r="G83" s="3" t="s">
        <v>120</v>
      </c>
      <c r="H83" s="3" t="s">
        <v>121</v>
      </c>
    </row>
    <row r="84" spans="1:8" ht="12.5" thickTop="1" x14ac:dyDescent="0.3">
      <c r="A84" s="34" t="s">
        <v>9</v>
      </c>
      <c r="B84" s="34"/>
      <c r="C84" s="34"/>
      <c r="D84" s="35"/>
      <c r="E84" s="35"/>
      <c r="F84" s="35"/>
      <c r="G84" s="36">
        <f>G12</f>
        <v>0</v>
      </c>
      <c r="H84" s="36">
        <f>G84*1.21</f>
        <v>0</v>
      </c>
    </row>
    <row r="85" spans="1:8" x14ac:dyDescent="0.3">
      <c r="A85" s="34" t="s">
        <v>118</v>
      </c>
      <c r="B85" s="34"/>
      <c r="C85" s="34"/>
      <c r="D85" s="35"/>
      <c r="E85" s="35"/>
      <c r="F85" s="35"/>
      <c r="G85" s="36">
        <f>G28</f>
        <v>0</v>
      </c>
      <c r="H85" s="36">
        <f t="shared" ref="H85:H92" si="6">G85*1.21</f>
        <v>0</v>
      </c>
    </row>
    <row r="86" spans="1:8" x14ac:dyDescent="0.3">
      <c r="A86" s="37" t="s">
        <v>80</v>
      </c>
      <c r="B86" s="37"/>
      <c r="C86" s="37"/>
      <c r="D86" s="35"/>
      <c r="E86" s="35"/>
      <c r="F86" s="35"/>
      <c r="G86" s="36">
        <f>G45</f>
        <v>0</v>
      </c>
      <c r="H86" s="36">
        <f t="shared" si="6"/>
        <v>0</v>
      </c>
    </row>
    <row r="87" spans="1:8" x14ac:dyDescent="0.3">
      <c r="A87" s="37" t="s">
        <v>10</v>
      </c>
      <c r="B87" s="37"/>
      <c r="C87" s="37"/>
      <c r="D87" s="35"/>
      <c r="E87" s="35"/>
      <c r="F87" s="35"/>
      <c r="G87" s="36">
        <f>G60</f>
        <v>0</v>
      </c>
      <c r="H87" s="36">
        <f t="shared" si="6"/>
        <v>0</v>
      </c>
    </row>
    <row r="88" spans="1:8" x14ac:dyDescent="0.3">
      <c r="A88" s="37" t="s">
        <v>11</v>
      </c>
      <c r="B88" s="37"/>
      <c r="C88" s="37"/>
      <c r="D88" s="35"/>
      <c r="E88" s="35"/>
      <c r="F88" s="35"/>
      <c r="G88" s="36">
        <f>G64</f>
        <v>0</v>
      </c>
      <c r="H88" s="36">
        <f t="shared" si="6"/>
        <v>0</v>
      </c>
    </row>
    <row r="89" spans="1:8" x14ac:dyDescent="0.3">
      <c r="A89" s="37" t="s">
        <v>12</v>
      </c>
      <c r="B89" s="37"/>
      <c r="C89" s="37"/>
      <c r="D89" s="35"/>
      <c r="E89" s="35"/>
      <c r="F89" s="35"/>
      <c r="G89" s="36">
        <f>G69</f>
        <v>0</v>
      </c>
      <c r="H89" s="36">
        <f t="shared" si="6"/>
        <v>0</v>
      </c>
    </row>
    <row r="90" spans="1:8" x14ac:dyDescent="0.3">
      <c r="A90" s="37" t="s">
        <v>13</v>
      </c>
      <c r="B90" s="37"/>
      <c r="C90" s="37"/>
      <c r="D90" s="35"/>
      <c r="E90" s="35"/>
      <c r="F90" s="35"/>
      <c r="G90" s="36">
        <f>G71</f>
        <v>0</v>
      </c>
      <c r="H90" s="36">
        <f t="shared" si="6"/>
        <v>0</v>
      </c>
    </row>
    <row r="91" spans="1:8" x14ac:dyDescent="0.3">
      <c r="A91" s="37" t="s">
        <v>14</v>
      </c>
      <c r="B91" s="37"/>
      <c r="C91" s="37"/>
      <c r="D91" s="35"/>
      <c r="E91" s="35"/>
      <c r="F91" s="35"/>
      <c r="G91" s="36">
        <f>G76</f>
        <v>0</v>
      </c>
      <c r="H91" s="36">
        <f t="shared" si="6"/>
        <v>0</v>
      </c>
    </row>
    <row r="92" spans="1:8" ht="12.5" thickBot="1" x14ac:dyDescent="0.35">
      <c r="A92" s="37" t="s">
        <v>15</v>
      </c>
      <c r="B92" s="37"/>
      <c r="C92" s="37"/>
      <c r="D92" s="35"/>
      <c r="E92" s="35"/>
      <c r="F92" s="35"/>
      <c r="G92" s="36">
        <f>G80</f>
        <v>0</v>
      </c>
      <c r="H92" s="36">
        <f t="shared" si="6"/>
        <v>0</v>
      </c>
    </row>
    <row r="93" spans="1:8" x14ac:dyDescent="0.3">
      <c r="A93" s="92" t="s">
        <v>6</v>
      </c>
      <c r="B93" s="93"/>
      <c r="C93" s="93"/>
      <c r="D93" s="41"/>
      <c r="E93" s="41"/>
      <c r="F93" s="94">
        <f>SUM(G84:G92)</f>
        <v>0</v>
      </c>
      <c r="G93" s="94"/>
      <c r="H93" s="42"/>
    </row>
    <row r="94" spans="1:8" ht="12.5" thickBot="1" x14ac:dyDescent="0.35">
      <c r="A94" s="90" t="s">
        <v>7</v>
      </c>
      <c r="B94" s="91"/>
      <c r="C94" s="91"/>
      <c r="D94" s="39"/>
      <c r="E94" s="39"/>
      <c r="F94" s="40"/>
      <c r="G94" s="88">
        <f>SUM(H84:H92)</f>
        <v>0</v>
      </c>
      <c r="H94" s="89"/>
    </row>
    <row r="98" ht="5.9" customHeight="1" x14ac:dyDescent="0.3"/>
  </sheetData>
  <sheetProtection password="9DC7" sheet="1" objects="1" scenarios="1"/>
  <mergeCells count="6">
    <mergeCell ref="F1:H1"/>
    <mergeCell ref="A82:H82"/>
    <mergeCell ref="G94:H94"/>
    <mergeCell ref="A94:C94"/>
    <mergeCell ref="A93:C93"/>
    <mergeCell ref="F93:G93"/>
  </mergeCells>
  <pageMargins left="0.59055118110236227" right="0.59055118110236227" top="0.59055118110236227" bottom="0.59055118110236227" header="0.31496062992125984" footer="0.31496062992125984"/>
  <pageSetup paperSize="9" orientation="landscape" r:id="rId1"/>
  <headerFooter>
    <oddFooter>&amp;CStránka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Habrdla</dc:creator>
  <cp:lastModifiedBy>Hilscher Pavla</cp:lastModifiedBy>
  <cp:lastPrinted>2018-11-21T12:05:50Z</cp:lastPrinted>
  <dcterms:created xsi:type="dcterms:W3CDTF">2016-01-27T08:38:25Z</dcterms:created>
  <dcterms:modified xsi:type="dcterms:W3CDTF">2018-11-21T12:06:00Z</dcterms:modified>
</cp:coreProperties>
</file>