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70" windowWidth="18735" windowHeight="11760" firstSheet="1" activeTab="7"/>
  </bookViews>
  <sheets>
    <sheet name="Uchazeč" sheetId="5" r:id="rId1"/>
    <sheet name="Stavba" sheetId="1" r:id="rId2"/>
    <sheet name="VzorObjekt" sheetId="9" state="hidden" r:id="rId3"/>
    <sheet name="VzorPolozky" sheetId="10" state="hidden" r:id="rId4"/>
    <sheet name="Rekapitulace Objekt 00" sheetId="11" state="hidden" r:id="rId5"/>
    <sheet name="00 58150400 Naklady" sheetId="12" r:id="rId6"/>
    <sheet name="Rekapitulace Objekt 01" sheetId="13" r:id="rId7"/>
    <sheet name="01 58150401 Pol" sheetId="14" r:id="rId8"/>
    <sheet name="BD č.p.207 Hrabyně specifikace" sheetId="15" r:id="rId9"/>
  </sheets>
  <externalReferences>
    <externalReference r:id="rId10"/>
  </externalReferences>
  <definedNames>
    <definedName name="CelkemObjekty" localSheetId="1">Stavba!$I$26</definedName>
    <definedName name="CenaStavby">Stavba!$D$8</definedName>
    <definedName name="cisloobjektu">'[1]Krycí list'!$A$5</definedName>
    <definedName name="CisloRozpoctu">'[1]Krycí list'!$C$2</definedName>
    <definedName name="CisloStavby" localSheetId="1">Stavba!$D$5</definedName>
    <definedName name="cislostavby">'[1]Krycí list'!$A$7</definedName>
    <definedName name="dadresa" localSheetId="1">Stavba!#REF!</definedName>
    <definedName name="DIČ" localSheetId="1">Stavba!#REF!</definedName>
    <definedName name="dmisto" localSheetId="1">Stavba!#REF!</definedName>
    <definedName name="dpsc" localSheetId="1">Stavba!#REF!</definedName>
    <definedName name="IČO" localSheetId="1">Stavba!#REF!</definedName>
    <definedName name="MenaStavby">Stavba!$E$8</definedName>
    <definedName name="MistoStavby">Stavba!$F$5</definedName>
    <definedName name="NazevObjektu" localSheetId="1">Stavba!#REF!</definedName>
    <definedName name="nazevobjektu">'[1]Krycí list'!$C$5</definedName>
    <definedName name="NazevRozpoctu">'[1]Krycí list'!$D$2</definedName>
    <definedName name="NazevStavby" localSheetId="1">Stavba!$D$6</definedName>
    <definedName name="nazevstavby">'[1]Krycí list'!$C$7</definedName>
    <definedName name="Objednatel" localSheetId="1">Stavba!$D$11</definedName>
    <definedName name="Objekt" localSheetId="1">Stavba!#REF!</definedName>
    <definedName name="_xlnm.Print_Area" localSheetId="5">'00 58150400 Naklady'!$A$1:$I$24</definedName>
    <definedName name="_xlnm.Print_Area" localSheetId="7">'01 58150401 Pol'!$A$1:$I$1134</definedName>
    <definedName name="_xlnm.Print_Area" localSheetId="4">'Rekapitulace Objekt 00'!$A$1:$H$32</definedName>
    <definedName name="_xlnm.Print_Area" localSheetId="6">'Rekapitulace Objekt 01'!$A$1:$H$64</definedName>
    <definedName name="_xlnm.Print_Area" localSheetId="1">Stavba!$A$1:$J$149</definedName>
    <definedName name="odic" localSheetId="1">Stavba!#REF!</definedName>
    <definedName name="oico" localSheetId="1">Stavba!#REF!</definedName>
    <definedName name="omisto" localSheetId="1">Stavba!$D$13</definedName>
    <definedName name="onazev" localSheetId="1">Stavba!$D$12</definedName>
    <definedName name="opsc" localSheetId="1">Stavba!$C$13</definedName>
    <definedName name="padresa">Stavba!$D$16</definedName>
    <definedName name="pmisto">Stavba!$D$17</definedName>
    <definedName name="PocetMJ">#REF!</definedName>
    <definedName name="PoptavkaID" localSheetId="1">Stavba!$A$1</definedName>
    <definedName name="ppsc">Stavba!$C$17</definedName>
    <definedName name="Projektant">Stavba!$D$15</definedName>
    <definedName name="SazbaDPH1" localSheetId="1">Stavba!#REF!</definedName>
    <definedName name="SazbaDPH1">'[1]Krycí list'!$C$30</definedName>
    <definedName name="SazbaDPH2" localSheetId="1">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1">Stavba!#REF!</definedName>
    <definedName name="StavbaCelkem" localSheetId="1">Stavba!#REF!</definedName>
    <definedName name="Z_0AEBBD8E_C796_45A2_B4B1_3E6FBD55C385_.wvu.Cols" localSheetId="1" hidden="1">Stavba!$A:$A</definedName>
    <definedName name="Z_0AEBBD8E_C796_45A2_B4B1_3E6FBD55C385_.wvu.PrintArea" localSheetId="1" hidden="1">Stavba!$B$1:$N$21</definedName>
    <definedName name="Zhotovitel" localSheetId="1">Stavba!#REF!</definedName>
  </definedNames>
  <calcPr calcId="145621"/>
  <customWorkbookViews>
    <customWorkbookView name="Radim" guid="{0AEBBD8E-C796-45A2-B4B1-3E6FBD55C385}" maximized="1" xWindow="1" yWindow="1" windowWidth="1280" windowHeight="832" activeSheetId="1"/>
  </customWorkbookViews>
</workbook>
</file>

<file path=xl/calcChain.xml><?xml version="1.0" encoding="utf-8"?>
<calcChain xmlns="http://schemas.openxmlformats.org/spreadsheetml/2006/main">
  <c r="H128" i="15" l="1"/>
  <c r="G63" i="15" s="1"/>
  <c r="H125" i="15"/>
  <c r="H118" i="15"/>
  <c r="H117" i="15"/>
  <c r="H120" i="15" s="1"/>
  <c r="G62" i="15" s="1"/>
  <c r="H109" i="15"/>
  <c r="H108" i="15"/>
  <c r="H107" i="15"/>
  <c r="H106" i="15"/>
  <c r="H105" i="15"/>
  <c r="H104" i="15"/>
  <c r="H103" i="15"/>
  <c r="H102" i="15"/>
  <c r="H101" i="15"/>
  <c r="H100" i="15"/>
  <c r="H99" i="15"/>
  <c r="H112" i="15" s="1"/>
  <c r="G61" i="15" s="1"/>
  <c r="H89" i="15"/>
  <c r="H88" i="15"/>
  <c r="H87" i="15"/>
  <c r="H86" i="15"/>
  <c r="H85" i="15"/>
  <c r="H84" i="15"/>
  <c r="H83" i="15"/>
  <c r="H82" i="15"/>
  <c r="H81" i="15"/>
  <c r="H91" i="15" s="1"/>
  <c r="H92" i="15" s="1"/>
  <c r="H94" i="15" s="1"/>
  <c r="G60" i="15" s="1"/>
  <c r="H76" i="15"/>
  <c r="H74" i="15"/>
  <c r="G66" i="15"/>
  <c r="H67" i="15" s="1"/>
  <c r="H20" i="15" s="1"/>
  <c r="H64" i="15" l="1"/>
  <c r="H18" i="15" s="1"/>
  <c r="H24" i="15" s="1"/>
  <c r="D64" i="13"/>
  <c r="BC31" i="13"/>
  <c r="AO1134" i="14"/>
  <c r="P21" i="13" s="1"/>
  <c r="H27" i="13" s="1"/>
  <c r="P24" i="13" s="1"/>
  <c r="P25" i="1" s="1"/>
  <c r="AK1133" i="14"/>
  <c r="AL1133" i="14"/>
  <c r="BA995" i="14"/>
  <c r="BA980" i="14"/>
  <c r="BA960" i="14"/>
  <c r="BA930" i="14"/>
  <c r="BA925" i="14"/>
  <c r="BA914" i="14"/>
  <c r="BA908" i="14"/>
  <c r="BA903" i="14"/>
  <c r="BA894" i="14"/>
  <c r="BA808" i="14"/>
  <c r="BA799" i="14"/>
  <c r="BA771" i="14"/>
  <c r="BA706" i="14"/>
  <c r="AZ580" i="14"/>
  <c r="BA533" i="14"/>
  <c r="BA526" i="14"/>
  <c r="BA376" i="14"/>
  <c r="BA375" i="14"/>
  <c r="BA359" i="14"/>
  <c r="AZ351" i="14"/>
  <c r="BA346" i="14"/>
  <c r="BA327" i="14"/>
  <c r="BA315" i="14"/>
  <c r="BA281" i="14"/>
  <c r="AZ278" i="14"/>
  <c r="AZ263" i="14"/>
  <c r="AZ188" i="14"/>
  <c r="AZ139" i="14"/>
  <c r="AZ50" i="14"/>
  <c r="G11" i="14"/>
  <c r="G21" i="14"/>
  <c r="G25" i="14"/>
  <c r="G31" i="14"/>
  <c r="G40" i="14"/>
  <c r="G51" i="14"/>
  <c r="G53" i="14"/>
  <c r="G56" i="14"/>
  <c r="G60" i="14"/>
  <c r="G65" i="14"/>
  <c r="G69" i="14"/>
  <c r="G74" i="14"/>
  <c r="G81" i="14"/>
  <c r="G84" i="14"/>
  <c r="G88" i="14"/>
  <c r="G93" i="14"/>
  <c r="G97" i="14"/>
  <c r="G102" i="14"/>
  <c r="G109" i="14"/>
  <c r="G111" i="14"/>
  <c r="G115" i="14"/>
  <c r="G117" i="14"/>
  <c r="F106" i="14" s="1"/>
  <c r="J119" i="1" s="1"/>
  <c r="G121" i="14"/>
  <c r="G123" i="14"/>
  <c r="G125" i="14"/>
  <c r="F127" i="14"/>
  <c r="H37" i="13" s="1"/>
  <c r="G128" i="14"/>
  <c r="G134" i="14"/>
  <c r="F133" i="14" s="1"/>
  <c r="G140" i="14"/>
  <c r="G145" i="14"/>
  <c r="G151" i="14"/>
  <c r="G167" i="14"/>
  <c r="G171" i="14"/>
  <c r="G189" i="14"/>
  <c r="G201" i="14"/>
  <c r="G226" i="14"/>
  <c r="G245" i="14"/>
  <c r="G248" i="14"/>
  <c r="G250" i="14"/>
  <c r="G252" i="14"/>
  <c r="G256" i="14"/>
  <c r="G265" i="14"/>
  <c r="G280" i="14"/>
  <c r="G314" i="14"/>
  <c r="G318" i="14"/>
  <c r="G326" i="14"/>
  <c r="G345" i="14"/>
  <c r="G352" i="14"/>
  <c r="G358" i="14"/>
  <c r="G374" i="14"/>
  <c r="G380" i="14"/>
  <c r="G384" i="14"/>
  <c r="G387" i="14"/>
  <c r="G394" i="14"/>
  <c r="G398" i="14"/>
  <c r="G402" i="14"/>
  <c r="G432" i="14"/>
  <c r="G435" i="14"/>
  <c r="G456" i="14"/>
  <c r="G460" i="14"/>
  <c r="G467" i="14"/>
  <c r="G471" i="14"/>
  <c r="G480" i="14"/>
  <c r="G484" i="14"/>
  <c r="G488" i="14"/>
  <c r="G495" i="14"/>
  <c r="G497" i="14"/>
  <c r="G502" i="14"/>
  <c r="F492" i="14" s="1"/>
  <c r="F515" i="14"/>
  <c r="H43" i="13" s="1"/>
  <c r="G518" i="14"/>
  <c r="G520" i="14"/>
  <c r="G525" i="14"/>
  <c r="F522" i="14" s="1"/>
  <c r="J127" i="1" s="1"/>
  <c r="G528" i="14"/>
  <c r="G532" i="14"/>
  <c r="G541" i="14"/>
  <c r="G544" i="14"/>
  <c r="G547" i="14"/>
  <c r="G550" i="14"/>
  <c r="G553" i="14"/>
  <c r="G556" i="14"/>
  <c r="G559" i="14"/>
  <c r="G562" i="14"/>
  <c r="G565" i="14"/>
  <c r="G568" i="14"/>
  <c r="G572" i="14"/>
  <c r="G576" i="14"/>
  <c r="G581" i="14"/>
  <c r="G590" i="14"/>
  <c r="G592" i="14"/>
  <c r="G594" i="14"/>
  <c r="G599" i="14"/>
  <c r="G604" i="14"/>
  <c r="G608" i="14"/>
  <c r="G612" i="14"/>
  <c r="G614" i="14"/>
  <c r="G620" i="14"/>
  <c r="G625" i="14"/>
  <c r="G632" i="14"/>
  <c r="G637" i="14"/>
  <c r="G642" i="14"/>
  <c r="G645" i="14"/>
  <c r="G650" i="14"/>
  <c r="G655" i="14"/>
  <c r="G659" i="14"/>
  <c r="G664" i="14"/>
  <c r="G668" i="14"/>
  <c r="G672" i="14"/>
  <c r="G678" i="14"/>
  <c r="G682" i="14"/>
  <c r="G686" i="14"/>
  <c r="G690" i="14"/>
  <c r="G692" i="14"/>
  <c r="G696" i="14"/>
  <c r="G700" i="14"/>
  <c r="G705" i="14"/>
  <c r="G710" i="14"/>
  <c r="G715" i="14"/>
  <c r="G719" i="14"/>
  <c r="G724" i="14"/>
  <c r="G732" i="14"/>
  <c r="F728" i="14" s="1"/>
  <c r="J131" i="1" s="1"/>
  <c r="G741" i="14"/>
  <c r="G745" i="14"/>
  <c r="G750" i="14"/>
  <c r="G757" i="14"/>
  <c r="G761" i="14"/>
  <c r="G765" i="14"/>
  <c r="G770" i="14"/>
  <c r="G775" i="14"/>
  <c r="G780" i="14"/>
  <c r="G784" i="14"/>
  <c r="G789" i="14"/>
  <c r="G795" i="14"/>
  <c r="G798" i="14"/>
  <c r="G803" i="14"/>
  <c r="G807" i="14"/>
  <c r="G810" i="14"/>
  <c r="G815" i="14"/>
  <c r="G821" i="14"/>
  <c r="F819" i="14" s="1"/>
  <c r="G824" i="14"/>
  <c r="G828" i="14"/>
  <c r="G833" i="14"/>
  <c r="G835" i="14"/>
  <c r="G837" i="14"/>
  <c r="G839" i="14"/>
  <c r="G843" i="14"/>
  <c r="G848" i="14"/>
  <c r="F847" i="14" s="1"/>
  <c r="F850" i="14"/>
  <c r="H54" i="13" s="1"/>
  <c r="G853" i="14"/>
  <c r="G859" i="14"/>
  <c r="G866" i="14"/>
  <c r="F863" i="14" s="1"/>
  <c r="H55" i="13" s="1"/>
  <c r="G869" i="14"/>
  <c r="G875" i="14"/>
  <c r="G878" i="14"/>
  <c r="G883" i="14"/>
  <c r="G886" i="14"/>
  <c r="G889" i="14"/>
  <c r="G893" i="14"/>
  <c r="G898" i="14"/>
  <c r="G902" i="14"/>
  <c r="G907" i="14"/>
  <c r="G913" i="14"/>
  <c r="G924" i="14"/>
  <c r="G929" i="14"/>
  <c r="G933" i="14"/>
  <c r="G939" i="14"/>
  <c r="G941" i="14"/>
  <c r="G945" i="14"/>
  <c r="G950" i="14"/>
  <c r="G954" i="14"/>
  <c r="G959" i="14"/>
  <c r="G964" i="14"/>
  <c r="G969" i="14"/>
  <c r="G973" i="14"/>
  <c r="G979" i="14"/>
  <c r="G994" i="14"/>
  <c r="G999" i="14"/>
  <c r="G1001" i="14"/>
  <c r="G1003" i="14"/>
  <c r="G1005" i="14"/>
  <c r="G1007" i="14"/>
  <c r="G1009" i="14"/>
  <c r="G1011" i="14"/>
  <c r="G1013" i="14"/>
  <c r="G1015" i="14"/>
  <c r="G1017" i="14"/>
  <c r="G1019" i="14"/>
  <c r="G1021" i="14"/>
  <c r="G1023" i="14"/>
  <c r="G1030" i="14"/>
  <c r="G1036" i="14"/>
  <c r="G1038" i="14"/>
  <c r="G1042" i="14"/>
  <c r="G1046" i="14"/>
  <c r="G1048" i="14"/>
  <c r="G1050" i="14"/>
  <c r="G1053" i="14"/>
  <c r="G1057" i="14"/>
  <c r="G1063" i="14"/>
  <c r="G1066" i="14"/>
  <c r="G1071" i="14"/>
  <c r="G1077" i="14"/>
  <c r="G1080" i="14"/>
  <c r="F1075" i="14" s="1"/>
  <c r="H59" i="13" s="1"/>
  <c r="G1082" i="14"/>
  <c r="G1086" i="14"/>
  <c r="G1092" i="14"/>
  <c r="G1095" i="14"/>
  <c r="G1099" i="14"/>
  <c r="G1102" i="14"/>
  <c r="G1108" i="14"/>
  <c r="G1119" i="14"/>
  <c r="G1122" i="14"/>
  <c r="G1124" i="14"/>
  <c r="G1128" i="14"/>
  <c r="F1126" i="14" s="1"/>
  <c r="G1132" i="14"/>
  <c r="F1131" i="14" s="1"/>
  <c r="H63" i="13" s="1"/>
  <c r="D22" i="13"/>
  <c r="B7" i="13"/>
  <c r="B6" i="13"/>
  <c r="C1" i="13"/>
  <c r="B1" i="13"/>
  <c r="D32" i="11"/>
  <c r="BC28" i="11"/>
  <c r="AO24" i="12"/>
  <c r="P18" i="11" s="1"/>
  <c r="H24" i="11" s="1"/>
  <c r="AK23" i="12"/>
  <c r="AL23" i="12"/>
  <c r="BA22" i="12"/>
  <c r="BA21" i="12"/>
  <c r="BA19" i="12"/>
  <c r="BA16" i="12"/>
  <c r="BA13" i="12"/>
  <c r="BA12" i="12"/>
  <c r="BA10" i="12"/>
  <c r="G9" i="12"/>
  <c r="F8" i="12" s="1"/>
  <c r="J147" i="1" s="1"/>
  <c r="G11" i="12"/>
  <c r="G15" i="12"/>
  <c r="G18" i="12"/>
  <c r="G20" i="12"/>
  <c r="D19" i="11"/>
  <c r="B7" i="11"/>
  <c r="B6" i="11"/>
  <c r="C1" i="11"/>
  <c r="B1" i="11"/>
  <c r="AZ105" i="1"/>
  <c r="AZ104" i="1"/>
  <c r="AZ102" i="1"/>
  <c r="AZ101" i="1"/>
  <c r="AZ99" i="1"/>
  <c r="AZ98" i="1"/>
  <c r="AZ96" i="1"/>
  <c r="AZ94" i="1"/>
  <c r="AZ93" i="1"/>
  <c r="AZ92" i="1"/>
  <c r="AZ90" i="1"/>
  <c r="AZ87" i="1"/>
  <c r="AZ85" i="1"/>
  <c r="AZ81" i="1"/>
  <c r="AZ80" i="1"/>
  <c r="AZ78" i="1"/>
  <c r="AZ77" i="1"/>
  <c r="AZ75" i="1"/>
  <c r="AZ74" i="1"/>
  <c r="AZ73" i="1"/>
  <c r="AZ71" i="1"/>
  <c r="AZ70" i="1"/>
  <c r="AZ68" i="1"/>
  <c r="AZ66" i="1"/>
  <c r="AZ65" i="1"/>
  <c r="AZ63" i="1"/>
  <c r="AZ61" i="1"/>
  <c r="AZ60" i="1"/>
  <c r="AZ58" i="1"/>
  <c r="AZ57" i="1"/>
  <c r="AZ55" i="1"/>
  <c r="AZ54" i="1"/>
  <c r="AZ52" i="1"/>
  <c r="AZ50" i="1"/>
  <c r="AZ49" i="1"/>
  <c r="AZ48" i="1"/>
  <c r="AZ47" i="1"/>
  <c r="AZ46" i="1"/>
  <c r="AZ45" i="1"/>
  <c r="AZ42" i="1"/>
  <c r="AZ40" i="1"/>
  <c r="AZ39" i="1"/>
  <c r="AZ37" i="1"/>
  <c r="AZ35" i="1"/>
  <c r="B1" i="9"/>
  <c r="C1" i="9"/>
  <c r="B7" i="9"/>
  <c r="B6" i="9"/>
  <c r="H53" i="13" l="1"/>
  <c r="J136" i="1"/>
  <c r="H51" i="13"/>
  <c r="J134" i="1"/>
  <c r="H62" i="13"/>
  <c r="J145" i="1"/>
  <c r="H42" i="13"/>
  <c r="J125" i="1"/>
  <c r="H38" i="13"/>
  <c r="J121" i="1"/>
  <c r="H36" i="13"/>
  <c r="H44" i="13"/>
  <c r="J120" i="1"/>
  <c r="F14" i="12"/>
  <c r="G24" i="12"/>
  <c r="H18" i="11" s="1"/>
  <c r="H19" i="11" s="1"/>
  <c r="J23" i="1" s="1"/>
  <c r="H30" i="11"/>
  <c r="F1090" i="14"/>
  <c r="F977" i="14"/>
  <c r="F737" i="14"/>
  <c r="F530" i="14"/>
  <c r="F137" i="14"/>
  <c r="F8" i="14"/>
  <c r="J137" i="1"/>
  <c r="H48" i="13"/>
  <c r="AN24" i="12"/>
  <c r="O18" i="11" s="1"/>
  <c r="H22" i="11" s="1"/>
  <c r="O21" i="11" s="1"/>
  <c r="O23" i="1" s="1"/>
  <c r="F1106" i="14"/>
  <c r="F1034" i="14"/>
  <c r="F754" i="14"/>
  <c r="F578" i="14"/>
  <c r="F186" i="14"/>
  <c r="F27" i="14"/>
  <c r="AN1134" i="14"/>
  <c r="O21" i="13" s="1"/>
  <c r="H25" i="13" s="1"/>
  <c r="O24" i="13" s="1"/>
  <c r="O25" i="1" s="1"/>
  <c r="J126" i="1"/>
  <c r="J138" i="1"/>
  <c r="J142" i="1"/>
  <c r="J146" i="1"/>
  <c r="F1061" i="14"/>
  <c r="F832" i="14"/>
  <c r="F596" i="14"/>
  <c r="F463" i="14"/>
  <c r="F78" i="14"/>
  <c r="H28" i="13"/>
  <c r="P21" i="11"/>
  <c r="P23" i="1" s="1"/>
  <c r="J31" i="1" s="1"/>
  <c r="J32" i="1" s="1"/>
  <c r="H25" i="11"/>
  <c r="H50" i="13" l="1"/>
  <c r="J133" i="1"/>
  <c r="H45" i="13"/>
  <c r="J128" i="1"/>
  <c r="J29" i="1"/>
  <c r="J30" i="1" s="1"/>
  <c r="H47" i="13"/>
  <c r="J130" i="1"/>
  <c r="J140" i="1"/>
  <c r="H57" i="13"/>
  <c r="J132" i="1"/>
  <c r="H49" i="13"/>
  <c r="H26" i="13"/>
  <c r="H29" i="13" s="1"/>
  <c r="H35" i="13"/>
  <c r="J118" i="1"/>
  <c r="H58" i="13"/>
  <c r="J141" i="1"/>
  <c r="H46" i="13"/>
  <c r="J129" i="1"/>
  <c r="H39" i="13"/>
  <c r="J122" i="1"/>
  <c r="J143" i="1"/>
  <c r="H60" i="13"/>
  <c r="J124" i="1"/>
  <c r="H41" i="13"/>
  <c r="H23" i="11"/>
  <c r="H26" i="11" s="1"/>
  <c r="H34" i="13"/>
  <c r="J117" i="1"/>
  <c r="J135" i="1"/>
  <c r="H52" i="13"/>
  <c r="J123" i="1"/>
  <c r="H40" i="13"/>
  <c r="J144" i="1"/>
  <c r="H61" i="13"/>
  <c r="J116" i="1"/>
  <c r="H33" i="13"/>
  <c r="H64" i="13" s="1"/>
  <c r="G1134" i="14"/>
  <c r="H21" i="13" s="1"/>
  <c r="H22" i="13" s="1"/>
  <c r="J25" i="1" s="1"/>
  <c r="J26" i="1" s="1"/>
  <c r="J139" i="1"/>
  <c r="H56" i="13"/>
  <c r="H31" i="11"/>
  <c r="H32" i="11" s="1"/>
  <c r="J148" i="1"/>
  <c r="J33" i="1"/>
  <c r="J149" i="1" l="1"/>
</calcChain>
</file>

<file path=xl/comments1.xml><?xml version="1.0" encoding="utf-8"?>
<comments xmlns="http://schemas.openxmlformats.org/spreadsheetml/2006/main">
  <authors>
    <author>JURA</author>
  </authors>
  <commentList>
    <comment ref="A1" authorId="0">
      <text>
        <r>
          <rPr>
            <sz val="8"/>
            <color indexed="81"/>
            <rFont val="Tahoma"/>
            <charset val="238"/>
          </rPr>
          <t xml:space="preserve">
 (C) 2004, JVprogram,s.r.o.,tel.+420 556421037, +420 603417206
 (C) 2004, JVprogram,s.r.o.,tel.+420 556421037, +420 603417206
 (C) 2004, JVprogram,s.r.o.,tel.+420 556421037, +420 603417206
 (C) 2004, JVprogram,s.r.o.,tel.+420 556421037, +420 603417206
 (C) 2004, JVprogram,s.r.o.,tel.+420 556421037, +420 603417206
 (C) 2004, JVprogram,s.r.o.,tel.+420 556421037, +420 603417206</t>
        </r>
      </text>
    </comment>
  </commentList>
</comments>
</file>

<file path=xl/sharedStrings.xml><?xml version="1.0" encoding="utf-8"?>
<sst xmlns="http://schemas.openxmlformats.org/spreadsheetml/2006/main" count="2625" uniqueCount="1402">
  <si>
    <t xml:space="preserve"> </t>
  </si>
  <si>
    <t>Stavba :</t>
  </si>
  <si>
    <t>IČO :</t>
  </si>
  <si>
    <t>DIČ :</t>
  </si>
  <si>
    <t>Vyplňte  následující údaje o Vaší společnosti</t>
  </si>
  <si>
    <t>Obchodní název</t>
  </si>
  <si>
    <t xml:space="preserve">Ulice a č.p. </t>
  </si>
  <si>
    <t xml:space="preserve">Místo </t>
  </si>
  <si>
    <t xml:space="preserve">PSČ </t>
  </si>
  <si>
    <t>IČO</t>
  </si>
  <si>
    <t>DIČ</t>
  </si>
  <si>
    <t xml:space="preserve">Kontaktní osoba </t>
  </si>
  <si>
    <t xml:space="preserve">                telefon, fax</t>
  </si>
  <si>
    <t xml:space="preserve">                e-mail </t>
  </si>
  <si>
    <t>Poznámka :</t>
  </si>
  <si>
    <t>JKSO :</t>
  </si>
  <si>
    <t>800.122</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</si>
  <si>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</si>
  <si>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</si>
  <si>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</si>
  <si>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</si>
  <si>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</si>
  <si>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</si>
  <si>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</si>
  <si>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</si>
  <si>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</si>
  <si>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</si>
  <si>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</si>
  <si>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</si>
  <si>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</si>
  <si>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</si>
  <si>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</si>
  <si>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</si>
  <si>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</si>
  <si>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</si>
  <si>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</si>
  <si>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</si>
  <si>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</si>
  <si>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</si>
  <si>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</si>
  <si>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t>
  </si>
  <si>
    <t>581504</t>
  </si>
  <si>
    <t xml:space="preserve">Stavební úpravy bytového domu č.p. 207 Hrabyně </t>
  </si>
  <si>
    <t>Obec Hrabyně</t>
  </si>
  <si>
    <t>70</t>
  </si>
  <si>
    <t xml:space="preserve">Hrabyně </t>
  </si>
  <si>
    <t>74763</t>
  </si>
  <si>
    <t>PPS Kania s.r.o.</t>
  </si>
  <si>
    <t>Olešní 600/9</t>
  </si>
  <si>
    <t>Ostrava-Muglinov</t>
  </si>
  <si>
    <t>71200</t>
  </si>
  <si>
    <t>26821940</t>
  </si>
  <si>
    <t>CZ26821940</t>
  </si>
  <si>
    <t>00300136</t>
  </si>
  <si>
    <t>CZ00300136</t>
  </si>
  <si>
    <t>Ostatní a vedlejší náklady</t>
  </si>
  <si>
    <t>00</t>
  </si>
  <si>
    <t>Vedlejší a ostatní náklady</t>
  </si>
  <si>
    <t>Stavební objekt</t>
  </si>
  <si>
    <t>01</t>
  </si>
  <si>
    <t>803.25.5.3</t>
  </si>
  <si>
    <t>Celkem za stavbu</t>
  </si>
  <si>
    <t>Rekapitulace DPH</t>
  </si>
  <si>
    <t>Základ pro DPH</t>
  </si>
  <si>
    <t>%</t>
  </si>
  <si>
    <t>DPH</t>
  </si>
  <si>
    <t>Celkem za stavbu s DPH</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</si>
  <si>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</si>
  <si>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</si>
  <si>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</si>
  <si>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</si>
  <si>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</si>
  <si>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</si>
  <si>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</si>
  <si>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</si>
  <si>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</si>
  <si>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</si>
  <si>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</si>
  <si>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</si>
  <si>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</si>
  <si>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</si>
  <si>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</si>
  <si>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</si>
  <si>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</si>
  <si>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</si>
  <si>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</si>
  <si>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</si>
  <si>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</si>
  <si>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</si>
  <si>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</si>
  <si>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</si>
  <si>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</si>
  <si>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</si>
  <si>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</si>
  <si>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</si>
  <si>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</si>
  <si>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</si>
  <si>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</si>
  <si>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</si>
  <si>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</si>
  <si>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</si>
  <si>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</si>
  <si>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</si>
  <si>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</si>
  <si>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</si>
  <si>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</si>
  <si>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</si>
  <si>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</si>
  <si>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</si>
  <si>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</si>
  <si>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</si>
  <si>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</si>
  <si>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Číslo</t>
  </si>
  <si>
    <t>Název</t>
  </si>
  <si>
    <t>Celkem</t>
  </si>
  <si>
    <t>1</t>
  </si>
  <si>
    <t>Zemní práce</t>
  </si>
  <si>
    <t>11a</t>
  </si>
  <si>
    <t>Přípravné a přidružené práce</t>
  </si>
  <si>
    <t>11b</t>
  </si>
  <si>
    <t>18</t>
  </si>
  <si>
    <t>Povrchové úpravy terénu</t>
  </si>
  <si>
    <t>27</t>
  </si>
  <si>
    <t>Základy</t>
  </si>
  <si>
    <t>38</t>
  </si>
  <si>
    <t>Kompletní konstrukce</t>
  </si>
  <si>
    <t>61</t>
  </si>
  <si>
    <t>Upravy povrchů vnitřní</t>
  </si>
  <si>
    <t>62</t>
  </si>
  <si>
    <t>Úpravy povrchů vnější</t>
  </si>
  <si>
    <t>63</t>
  </si>
  <si>
    <t>Podlahy a podlahové konstrukce</t>
  </si>
  <si>
    <t>64</t>
  </si>
  <si>
    <t>Výplně otvorů</t>
  </si>
  <si>
    <t>91</t>
  </si>
  <si>
    <t>Doplňující práce na komunikaci</t>
  </si>
  <si>
    <t>93</t>
  </si>
  <si>
    <t>Dokončovací práce inženýrských staveb</t>
  </si>
  <si>
    <t>94</t>
  </si>
  <si>
    <t>Lešení a stavební výtahy</t>
  </si>
  <si>
    <t>95</t>
  </si>
  <si>
    <t>Dokončovací konstrukce na pozemních stavbách</t>
  </si>
  <si>
    <t>96</t>
  </si>
  <si>
    <t>Bourání konstrukcí</t>
  </si>
  <si>
    <t>99</t>
  </si>
  <si>
    <t>Staveništní přesun hmot</t>
  </si>
  <si>
    <t>711</t>
  </si>
  <si>
    <t>Izolace proti vodě</t>
  </si>
  <si>
    <t>712</t>
  </si>
  <si>
    <t>Živičné krytiny</t>
  </si>
  <si>
    <t>713</t>
  </si>
  <si>
    <t>Izolace tepelné</t>
  </si>
  <si>
    <t>721</t>
  </si>
  <si>
    <t>Vnitřní kanalizace</t>
  </si>
  <si>
    <t>735</t>
  </si>
  <si>
    <t>Otopná tělesa</t>
  </si>
  <si>
    <t>762</t>
  </si>
  <si>
    <t>Konstrukce tesařské</t>
  </si>
  <si>
    <t>764</t>
  </si>
  <si>
    <t>Konstrukce klempířské</t>
  </si>
  <si>
    <t>766</t>
  </si>
  <si>
    <t>Konstrukce truhlářské</t>
  </si>
  <si>
    <t>767</t>
  </si>
  <si>
    <t>Konstrukce zámečnické</t>
  </si>
  <si>
    <t>771</t>
  </si>
  <si>
    <t>Podlahy z dlaždic a obklady</t>
  </si>
  <si>
    <t>776</t>
  </si>
  <si>
    <t>Podlahy povlakové</t>
  </si>
  <si>
    <t>781</t>
  </si>
  <si>
    <t>Obklady keramické</t>
  </si>
  <si>
    <t>784</t>
  </si>
  <si>
    <t>Malby</t>
  </si>
  <si>
    <t>799</t>
  </si>
  <si>
    <t>Ostatní</t>
  </si>
  <si>
    <t>M21</t>
  </si>
  <si>
    <t>Elektromontáže</t>
  </si>
  <si>
    <t>VN</t>
  </si>
  <si>
    <t>Vedlejší náklady</t>
  </si>
  <si>
    <t>ON</t>
  </si>
  <si>
    <t>Ostatní náklady</t>
  </si>
  <si>
    <t>Cena celkem</t>
  </si>
  <si>
    <t>Rozsah:</t>
  </si>
  <si>
    <t>Rekapitulace soupisů náležejících k objektu</t>
  </si>
  <si>
    <t>Soupis</t>
  </si>
  <si>
    <t>Cena (Kč)</t>
  </si>
  <si>
    <t>58150400</t>
  </si>
  <si>
    <t>Celkem objekt</t>
  </si>
  <si>
    <t>Celkem za objekt s DPH</t>
  </si>
  <si>
    <t>Soupis vedlejších a ostatních nákladů</t>
  </si>
  <si>
    <t>Ceník</t>
  </si>
  <si>
    <t>Cen. soustava</t>
  </si>
  <si>
    <t>#LevelZatrideniCeniku#</t>
  </si>
  <si>
    <t>Ceník, kapitola</t>
  </si>
  <si>
    <t>Poznámka uchazeče</t>
  </si>
  <si>
    <t>Díl:</t>
  </si>
  <si>
    <t>005121 R</t>
  </si>
  <si>
    <t>Zařízení staveniště</t>
  </si>
  <si>
    <t>Soubor</t>
  </si>
  <si>
    <t>RTS</t>
  </si>
  <si>
    <t>Veškeré náklady spojené s vybudováním, provozem a odstraněním zařízení staveniště.</t>
  </si>
  <si>
    <t>005122 R</t>
  </si>
  <si>
    <t>Provozní vlivy</t>
  </si>
  <si>
    <t>Náklady na ztížené podmínky provádění tam, kde jsou stavební práce zcela nebo zčásti omezovány provozem jiných osob.</t>
  </si>
  <si>
    <t>Náklady na ochranu stávajících a nových konstrukcí proti poškození a znečištění.</t>
  </si>
  <si>
    <t>005231010R</t>
  </si>
  <si>
    <t>Revize elektro - hromosvody</t>
  </si>
  <si>
    <t>náklady spojené s provedením všech technickými normami předepsaných zkoušek a revizí stavebních konstrukcí nebo stavebních prací.</t>
  </si>
  <si>
    <t>revize elektroinstalace : 1</t>
  </si>
  <si>
    <t>005241010R</t>
  </si>
  <si>
    <t xml:space="preserve">Dokumentace skutečného provedení </t>
  </si>
  <si>
    <t>Náklady na vyhotovení dokumentace skutečného provedení stavby a její předání objednateli v požadované formě a požadovaném počtu.</t>
  </si>
  <si>
    <t>0092T</t>
  </si>
  <si>
    <t>Ostatní náklady dle podmínek zadávací dokumentace</t>
  </si>
  <si>
    <t>Vlastní</t>
  </si>
  <si>
    <t>Odtahové zkoušky, protokoly o odtahových zkouškách. Náklady spojené se schválením vzorků a barevným řešení prvků fasády ap..</t>
  </si>
  <si>
    <t>Ostatními náklady dodavatele spojené se splněním povinností dodavatele vyplývajících z obchodních či jiných podmínek zadávací dokumentace.</t>
  </si>
  <si>
    <t>Celkem za objekt</t>
  </si>
  <si>
    <t>Rekapitulace soupisu</t>
  </si>
  <si>
    <t>Stavební díl</t>
  </si>
  <si>
    <t>Celkem soupis</t>
  </si>
  <si>
    <t>803</t>
  </si>
  <si>
    <t>Budovy pro bydlení</t>
  </si>
  <si>
    <t>803.2</t>
  </si>
  <si>
    <t>Domy bytové typové s konstrukčními soustavami panelovými</t>
  </si>
  <si>
    <t>803.25</t>
  </si>
  <si>
    <t>domy bytové typové 5-8 podlažní, s občans. vybavením</t>
  </si>
  <si>
    <t>803.25.5</t>
  </si>
  <si>
    <t>svislá nosná konstrukce montovaná z dílců betonových plošných</t>
  </si>
  <si>
    <t>rekonstrukce a modernizace objektu s opravou</t>
  </si>
  <si>
    <t>58150401</t>
  </si>
  <si>
    <t>Stavební úpravy bytového domu č.p. 207 Hrabyně</t>
  </si>
  <si>
    <t>Položkový soupis prací a dodávek</t>
  </si>
  <si>
    <t>139 6 Ruční výkop jam, rýh a šachet</t>
  </si>
  <si>
    <t>s přehozením na vzdálenost do 5 m nebo s naložením na ruční dopravní prostředek</t>
  </si>
  <si>
    <t>139601102R00</t>
  </si>
  <si>
    <t>...v hornině 3</t>
  </si>
  <si>
    <t>m3</t>
  </si>
  <si>
    <t>800-1</t>
  </si>
  <si>
    <t xml:space="preserve">izolace suterénu vč 01 výkop do hl. 500mm : </t>
  </si>
  <si>
    <t>Začátek provozního součtu</t>
  </si>
  <si>
    <t xml:space="preserve">  PV : 39,35+1,8+0,7</t>
  </si>
  <si>
    <t xml:space="preserve">  PS : 19,05+3,0+1,8+0,7-7,25</t>
  </si>
  <si>
    <t xml:space="preserve">  PJ : 19,05+3,0+1,8+0,7</t>
  </si>
  <si>
    <t>Konec provozního součtu</t>
  </si>
  <si>
    <t>83,7*0,7*0,5</t>
  </si>
  <si>
    <t>174 10-11 Zásyp sypaninou se zhutněním</t>
  </si>
  <si>
    <t>z jakékoliv horniny s uložením výkopku po vrstvách,</t>
  </si>
  <si>
    <t>174101102R00</t>
  </si>
  <si>
    <t>...v uzavřených prostorách s urovnáním povrchu zásypu s ručním zhutněním</t>
  </si>
  <si>
    <t>výměra dle výkopů : 29,295</t>
  </si>
  <si>
    <t>181 20 Úprava pláně v násypech</t>
  </si>
  <si>
    <t>vyrovnání výškových rozdílů, plochy vodorovné a plochy do sklonu 1 : 5,</t>
  </si>
  <si>
    <t>181201111R00</t>
  </si>
  <si>
    <t>...bez rozlišení horniny, se zhutněním - ručně</t>
  </si>
  <si>
    <t>m2</t>
  </si>
  <si>
    <t>83,7*0,7</t>
  </si>
  <si>
    <t>113 10-6 Rozebrání dlažeb, panelů</t>
  </si>
  <si>
    <t>s přemístěním hmot na skládku na vzdálenost do 3 m nebo s naložením na dopravní prostředek</t>
  </si>
  <si>
    <t>113 10-61 komunikací pro pěší s jakýmkoliv ložem a výplní spár</t>
  </si>
  <si>
    <t>113106121R00</t>
  </si>
  <si>
    <t>...z betonových nebo kameninových dlaždic nebo tvarovek</t>
  </si>
  <si>
    <t>822-1</t>
  </si>
  <si>
    <t xml:space="preserve">okapový chodník : </t>
  </si>
  <si>
    <t xml:space="preserve">vč 06 pozn.1, vč 09 pozn. 2 : </t>
  </si>
  <si>
    <t xml:space="preserve">  PV : 39,35+1,8+0,5</t>
  </si>
  <si>
    <t xml:space="preserve">  PS : 19,05+3,0+1,8+0,5-7,25</t>
  </si>
  <si>
    <t xml:space="preserve">  PJ : 19,05+3,0+1,8+0,5</t>
  </si>
  <si>
    <t>výměna dlažby 20% : 83,1*0,5*0,2</t>
  </si>
  <si>
    <t>113106121V02</t>
  </si>
  <si>
    <t>Rozebrání dlažeb z betonových dlaždic na sucho, pro opětovné použití</t>
  </si>
  <si>
    <t xml:space="preserve">vč 01 pozn.2, vč 09 pozn. 2 : </t>
  </si>
  <si>
    <t>opětovné použití dlažby 80% : 83,1*0,5*0,8</t>
  </si>
  <si>
    <t>979 02 Očištění vybouraných obrubníků, dlaždic</t>
  </si>
  <si>
    <t>krajníků, desek nebo panelů od spojovacího materiálu s odklizením a uložením očištěných hmot a spojovacího materiálu na skládku na vzdálenost do 10 m</t>
  </si>
  <si>
    <t>979054441R00</t>
  </si>
  <si>
    <t xml:space="preserve">...dlaždic, desek nebo tvarovek s původním vyplněním spár kamenivem těženým </t>
  </si>
  <si>
    <t>113201112T00</t>
  </si>
  <si>
    <t>Demontáž příkopového žlabu</t>
  </si>
  <si>
    <t>m</t>
  </si>
  <si>
    <t>odvodňovací žlab : 45,0</t>
  </si>
  <si>
    <t>113 10-7 Odstranění podkladů nebo krytů</t>
  </si>
  <si>
    <t>113109310R00</t>
  </si>
  <si>
    <t>...v ploše jednotlivě do 50 m2, z betonu prostého, tloušťka vrstvy 100 mm</t>
  </si>
  <si>
    <t>odvodňovací žlab : 45,0*0,8</t>
  </si>
  <si>
    <t>979 08-7 Nakládání na dopravní prostředky</t>
  </si>
  <si>
    <t>pro vodorovnou dopravu</t>
  </si>
  <si>
    <t>979087213R00</t>
  </si>
  <si>
    <t>...vybouraných hmot</t>
  </si>
  <si>
    <t>t</t>
  </si>
  <si>
    <t xml:space="preserve">Demontážní hmotnosti z položek s pořadovými čísly: : </t>
  </si>
  <si>
    <t xml:space="preserve">4,7,8, : </t>
  </si>
  <si>
    <t>Součet: : 20.13678</t>
  </si>
  <si>
    <t>979 08-4 Vodorovná doprava vybouraných hmot po suchu</t>
  </si>
  <si>
    <t>979084216R00</t>
  </si>
  <si>
    <t>...bez naložení, ale se složením na vzdálenost do 5 km</t>
  </si>
  <si>
    <t>979084219R00</t>
  </si>
  <si>
    <t>...příplatek k ceně za každých dalších i započatých 5 km přes 5 km</t>
  </si>
  <si>
    <t>Součet: : 60.41034</t>
  </si>
  <si>
    <t>979 08-4 Poplatek za skládku</t>
  </si>
  <si>
    <t>979990103R00</t>
  </si>
  <si>
    <t>...beton do 30x30 cm</t>
  </si>
  <si>
    <t>801-3</t>
  </si>
  <si>
    <t>919 73-5 Řezání stávajících krytů nebo podkladů</t>
  </si>
  <si>
    <t>včetně spotřeby vody</t>
  </si>
  <si>
    <t>919735113R00</t>
  </si>
  <si>
    <t>...živičných, hloubky přes 100 do 150 mm</t>
  </si>
  <si>
    <t>vč 06 pozn 3 : 39,35+1,8+0,22</t>
  </si>
  <si>
    <t>113108315R00</t>
  </si>
  <si>
    <t>...v ploše jednotlivě do 50 m2, živičných, tloušťka vrstvy 150 mm</t>
  </si>
  <si>
    <t>vč 06 pozn 3 : (39,35+1,8+0,22)*0,22</t>
  </si>
  <si>
    <t>979087212R00</t>
  </si>
  <si>
    <t>...suti</t>
  </si>
  <si>
    <t xml:space="preserve">14, : </t>
  </si>
  <si>
    <t>Součet: : 3.00346</t>
  </si>
  <si>
    <t>979 08-2 Vodorovná doprava suti po suchu</t>
  </si>
  <si>
    <t>979082213R00</t>
  </si>
  <si>
    <t>...bez naložení, ale se složením a hrubým urovnáním na vzdálenost do 1 km</t>
  </si>
  <si>
    <t>979082219R00</t>
  </si>
  <si>
    <t>...příplatek k ceně za každý další i započatý 1 km přes 1 km</t>
  </si>
  <si>
    <t>Součet: : 57.06578</t>
  </si>
  <si>
    <t>979990113R00</t>
  </si>
  <si>
    <t xml:space="preserve">...obalovaný asfalt </t>
  </si>
  <si>
    <t>182 00-11 Plošná úprava terénu</t>
  </si>
  <si>
    <t>Plošná úprava terénu s urovnáním povrchu, bez doplnění ornice, v hornině 1 až 4</t>
  </si>
  <si>
    <t>182001112R00</t>
  </si>
  <si>
    <t>Plošná úprava terénu, nerovnosti do 10 cm svah 1:2</t>
  </si>
  <si>
    <t>823-1</t>
  </si>
  <si>
    <t>vč 09 pozn. 5 úprava terénu : 30,0</t>
  </si>
  <si>
    <t>182001113R00</t>
  </si>
  <si>
    <t>Plošná úprava terénu, nerovnosti do 10 cm svah 1:1</t>
  </si>
  <si>
    <t>182 30 Rozprostření a urovnání ornice ve svahu</t>
  </si>
  <si>
    <t>s případným nutným přemístěním hromad nebo dočasných skládek na místo potřeby ze vzdálenosti do 30 m, ve svahu sklonu přes 1 : 5,</t>
  </si>
  <si>
    <t>182301122R00</t>
  </si>
  <si>
    <t>...v souvislé ploše do 500 m2, tloušťka vrstvy přes 100 do 150 mm</t>
  </si>
  <si>
    <t>vč 09 pozn. 5 úprava terénu : 60,0</t>
  </si>
  <si>
    <t>10364200R</t>
  </si>
  <si>
    <t>ornice pro pozemkové úpravy</t>
  </si>
  <si>
    <t>SPCM</t>
  </si>
  <si>
    <t>60,0*0,15</t>
  </si>
  <si>
    <t>180 40-11 Založení trávníku</t>
  </si>
  <si>
    <t>Založení trávníku na půdě předem připravené s pokosením, naložením, odvozem odpadu do 20 km a se složením</t>
  </si>
  <si>
    <t>180402112R00</t>
  </si>
  <si>
    <t>Založení trávníku parkového výsevem svah do 1:2</t>
  </si>
  <si>
    <t>180402113R00</t>
  </si>
  <si>
    <t>Založení trávníku parkového výsevem svah do 1:1</t>
  </si>
  <si>
    <t>00572400R</t>
  </si>
  <si>
    <t>směs travní parková, pro běžnou zátěž</t>
  </si>
  <si>
    <t>kg</t>
  </si>
  <si>
    <t>60,0*1,03*0,03</t>
  </si>
  <si>
    <t>Předběžná cena</t>
  </si>
  <si>
    <t>Oprava betonových patek pod vstupníma rampama</t>
  </si>
  <si>
    <t>soubor</t>
  </si>
  <si>
    <t>vč 09 pozn. 6 : 1</t>
  </si>
  <si>
    <t xml:space="preserve">stanovena předběžná cena 22.000,0 Kč/soubor : </t>
  </si>
  <si>
    <t xml:space="preserve">rozsah prací bude stanoven projektantem při realizaci : </t>
  </si>
  <si>
    <t xml:space="preserve">cena bude stanovena dodavatelem odsouhlaseným nabídkovým rozpočtem po upřesnění rozsahu prací : </t>
  </si>
  <si>
    <t>38940</t>
  </si>
  <si>
    <t>Svorníkové kotvy Fischer FAZ II 16/150 GS, dl. 275mm</t>
  </si>
  <si>
    <t>ks</t>
  </si>
  <si>
    <t xml:space="preserve">TZ - statika - statické zajištění sendvičového pláště min. počet 0,26 ks/m2 : </t>
  </si>
  <si>
    <t>fakturovat dle skutečnosti : 500,0</t>
  </si>
  <si>
    <t>610 99 Zakrývání výplní vnitřních otvorů, předmětů apod.</t>
  </si>
  <si>
    <t>které se zřizují před úpravami povrchu, a obalení osazených dveřních zárubní před znečištěním při úpravách povrchu nástřikem plastických maltovin včetně pozdějšího odkrytí,</t>
  </si>
  <si>
    <t>610991111R00</t>
  </si>
  <si>
    <t>...fólií Pe 0,05-0,2 mm</t>
  </si>
  <si>
    <t>801-1</t>
  </si>
  <si>
    <t>3,0*1,6*22+3,0*1,2*2+1,5*1,6*10+1,8*1,6*48+2,1*1,6*24</t>
  </si>
  <si>
    <t>3,0*0,6*5+2,1*0,6*5+1,8*0,6*2+1,5*0,6*1+0,9*0,6*4</t>
  </si>
  <si>
    <t>2,4*2,135*10+0,85*1,8*2</t>
  </si>
  <si>
    <t>612 40-9 Začištění omítek kolem oken, dveří a obkladů apod.</t>
  </si>
  <si>
    <t>612409991RT2</t>
  </si>
  <si>
    <t>...s použitím suché maltové směsi</t>
  </si>
  <si>
    <t>801-4</t>
  </si>
  <si>
    <t xml:space="preserve">parapety oken : </t>
  </si>
  <si>
    <t>3,0*22+3,0*2+1,5*10+1,8*48+2,1*24</t>
  </si>
  <si>
    <t>3,0*5+2,1*5+1,8*2+1,5*1+0,9*4</t>
  </si>
  <si>
    <t>612 42-5 Omítka vápenná vnitřního ostění</t>
  </si>
  <si>
    <t>okenního nebo dveřního, z pomocného pracovního lešení o výšce podlahy do 1900 mm a pro zatížení do 1,5 kPa,</t>
  </si>
  <si>
    <t>612425931RT2</t>
  </si>
  <si>
    <t>...omítkou štukovou</t>
  </si>
  <si>
    <t xml:space="preserve">ostění a nadpraží oken : </t>
  </si>
  <si>
    <t>P03 : (3,00+1,60*2)*0,3*12</t>
  </si>
  <si>
    <t>P04 : (3,00+1,60*2)*0,3*10</t>
  </si>
  <si>
    <t>P05 : (3,00+1,20*2)*0,3*2</t>
  </si>
  <si>
    <t>P06 : (1,50+1,60*2)*0,3*10</t>
  </si>
  <si>
    <t>P07 : (1,80+1,60*2)*0,3*48</t>
  </si>
  <si>
    <t>P08 : (2,10+1,60*2)*0,3*24</t>
  </si>
  <si>
    <t>P09 : (3,00+0,60*2)*0,15*5</t>
  </si>
  <si>
    <t>P10 : (2,10+0,60*2)*0,15*5</t>
  </si>
  <si>
    <t>P11 : (1,80+0,60*2)*0,15*2</t>
  </si>
  <si>
    <t>P12 : (1,50+0,60*2)*0,15*1</t>
  </si>
  <si>
    <t>P13 : (0,90+0,60*2)*0,30*4</t>
  </si>
  <si>
    <t>Z3 : (2,40+2,135*2)*0,15*10</t>
  </si>
  <si>
    <t>Z5 : (0,85+1,8*2)*0,2*2</t>
  </si>
  <si>
    <t>612 48-12 Vyztužení vnitřních stěn sklotextilní síťovinou</t>
  </si>
  <si>
    <t>612481211RU1</t>
  </si>
  <si>
    <t>...s dodávkou síťoviny a stěrkového tmelu</t>
  </si>
  <si>
    <t>výkaz výměr dle omítky ostění : 189,655</t>
  </si>
  <si>
    <t>612 47-31 Omítky vnitřní zdiva ze suchých směsí</t>
  </si>
  <si>
    <t>omítka vápenocementová, strojně nebo ručně nanášená v podlaží i ve schodišti na jakýkoliv druh podkladu,</t>
  </si>
  <si>
    <t>612473186V02</t>
  </si>
  <si>
    <t>...Příplatek za zabudované rohovníky, Lišta rohová plastová s tkaninou</t>
  </si>
  <si>
    <t>P03 : (3,00+1,60*2)*12</t>
  </si>
  <si>
    <t>P04 : (3,00+1,60*2)*10</t>
  </si>
  <si>
    <t>P05 : (3,00+1,20*2)*2</t>
  </si>
  <si>
    <t>P06 : (1,50+1,60*2)*10</t>
  </si>
  <si>
    <t>P07 : (1,80+1,60*2)*48</t>
  </si>
  <si>
    <t>P08 : (2,10+1,60*2)*24</t>
  </si>
  <si>
    <t>P09 : (3,00+0,60*2)*5</t>
  </si>
  <si>
    <t>P10 : (2,10+0,60*2)*5</t>
  </si>
  <si>
    <t>P11 : (1,80+0,60*2)*2</t>
  </si>
  <si>
    <t>P12 : (1,50+0,60*2)*1</t>
  </si>
  <si>
    <t>P13 : (0,90+0,60*2)*4</t>
  </si>
  <si>
    <t>Z3 : (2,40+2,135*2)*10</t>
  </si>
  <si>
    <t>Z5 : (0,85+1,8*2)*2</t>
  </si>
  <si>
    <t>620 99-2 Zakrývání výplní vnějších otvorů</t>
  </si>
  <si>
    <t>s rámy a zárubněmi, zábradlí, předmětů oplechování apod., které se zřizují ještě před úpravami povrchu, před jejich znečištěním při úpravách povrchu nástřikem plastických (lepivých) maltovin</t>
  </si>
  <si>
    <t>620991121R00</t>
  </si>
  <si>
    <t>...z postaveného lešení</t>
  </si>
  <si>
    <t xml:space="preserve">výplně otvorů : </t>
  </si>
  <si>
    <t xml:space="preserve">sokl : </t>
  </si>
  <si>
    <t>3,0*0,6*5+2,1*0,6*5+1,8*0,6*2+1,5*0,6*1+2,4*2,135*10</t>
  </si>
  <si>
    <t xml:space="preserve">vstupy : </t>
  </si>
  <si>
    <t>3,3*2,1*2</t>
  </si>
  <si>
    <t xml:space="preserve">strojovna : </t>
  </si>
  <si>
    <t>(0,85*1,8+0,9*0,6*2)*2</t>
  </si>
  <si>
    <t xml:space="preserve">zábradlí : </t>
  </si>
  <si>
    <t>4,8*1,1*2*46</t>
  </si>
  <si>
    <t>622 45-4 Oprava vnějších omítek cementových</t>
  </si>
  <si>
    <t>622454111R00</t>
  </si>
  <si>
    <t>...v množství opravované plochy do 10 % , hladkých hlazených dřevěným hladítkem</t>
  </si>
  <si>
    <t xml:space="preserve">oprava omítky před zateplením : </t>
  </si>
  <si>
    <t xml:space="preserve">odhad 10% fakturovat dle skutečnosti : </t>
  </si>
  <si>
    <t xml:space="preserve">PV : </t>
  </si>
  <si>
    <t>(39,45+1,8)*(17,82+0,55)</t>
  </si>
  <si>
    <t xml:space="preserve">PZ : </t>
  </si>
  <si>
    <t>(39,45+1,8)*(17,82+0,44)</t>
  </si>
  <si>
    <t xml:space="preserve">PS : </t>
  </si>
  <si>
    <t>(19,05+3,0+1,8)*(17,82+0,69)</t>
  </si>
  <si>
    <t>-7,65*0,69-5,125*2,4-6,3*4,2</t>
  </si>
  <si>
    <t xml:space="preserve">PJ : </t>
  </si>
  <si>
    <t xml:space="preserve">odpočet sloupce lodžiových stěn : </t>
  </si>
  <si>
    <t>-3,75*16,65*8</t>
  </si>
  <si>
    <t xml:space="preserve">přípočet u bočních stěn lodžií : </t>
  </si>
  <si>
    <t>(0,5*2,65*2)*46</t>
  </si>
  <si>
    <t xml:space="preserve">přípočet vstupů 1.NP : </t>
  </si>
  <si>
    <t>(3,75*2,65+1,055*2,65*2)*2</t>
  </si>
  <si>
    <t xml:space="preserve">odpočet výplní otvorů : </t>
  </si>
  <si>
    <t>-(3,0*1,6*22+3,0*1,2*2+1,5*1,6*10+1,8*1,6*48+2,1*1,6*24)</t>
  </si>
  <si>
    <t>-(3,0*2,1*2)</t>
  </si>
  <si>
    <t>(8,8+4,65)*2*3,32*2</t>
  </si>
  <si>
    <t>-(0,85*1,8+0,9*0,6*2)*2</t>
  </si>
  <si>
    <t>(0,9+0,6*2)*0,15*4</t>
  </si>
  <si>
    <t>622454511R00</t>
  </si>
  <si>
    <t>...v množství opravované plochy přes 30  do 50 % , hladkých hlazených dřevěným hladítkem</t>
  </si>
  <si>
    <t xml:space="preserve">sokl - oprava omítky před zateplením : </t>
  </si>
  <si>
    <t xml:space="preserve">odhad 50% fakturovat dle skutečnosti : </t>
  </si>
  <si>
    <t>(39,35+1,8)*(1,4-0,55)</t>
  </si>
  <si>
    <t>(39,35+1,8)*(2,8-0,44)</t>
  </si>
  <si>
    <t>11,525*0,8+3,0*1,2</t>
  </si>
  <si>
    <t>(19,05+1,8+3,0)*1,48</t>
  </si>
  <si>
    <t>-(3,0*0,6*5+2,1*0,6*5+1,8*0,6*2+1,5*0,6*1+2,4*2,13*10)</t>
  </si>
  <si>
    <t xml:space="preserve">přípočet ostění : </t>
  </si>
  <si>
    <t>(3,00+0,60*2)*0,1*5</t>
  </si>
  <si>
    <t>(2,10+0,60*2)*0,1*5</t>
  </si>
  <si>
    <t>(1,80+0,60*2)*0,1*2</t>
  </si>
  <si>
    <t>(1,50+0,60*2)*0,1*1</t>
  </si>
  <si>
    <t>622 90-4 Očištění fasád</t>
  </si>
  <si>
    <t>622904112R00</t>
  </si>
  <si>
    <t>...tlakovou vodou, složitost fasády 1 - 2</t>
  </si>
  <si>
    <t>výkaz výměr dle opravy omítek : 1809,71+115,3495</t>
  </si>
  <si>
    <t>622 30 Příprava podkladu</t>
  </si>
  <si>
    <t>622300131R00</t>
  </si>
  <si>
    <t>...vyrovnání podkladu tmelem tl. do 5 mm, včetně dodávky materiálu</t>
  </si>
  <si>
    <t>odhad 30% - fakturovat dle skutečnosti : (38,28+2006,6626)*0,3</t>
  </si>
  <si>
    <t>622300141R00</t>
  </si>
  <si>
    <t>...montáž vyrovnávací vrstvy izolantem</t>
  </si>
  <si>
    <t>28375930R</t>
  </si>
  <si>
    <t>deska izolační EPS 70 F; pěnový polystyren; povrch hladký; tl. 20,0 mm; součinitel tepelné vodivosti 0,039 W/mK; R = 0,510 m2K/W; U = 1,960 W/m2K; obj. hmotnost 17,00 kg/m3</t>
  </si>
  <si>
    <t>odhad 30% - fakturovat dle skutečnosti : (38,28+2006,6626)*0,3*1,05</t>
  </si>
  <si>
    <t>622 31-1 Zateplení suterénu</t>
  </si>
  <si>
    <t>nanesení lepicího tmelu na izolační desky, nalepení desek a zajištění talířovými hmoždinkami (6 ks/m2). Bez povrchové úpravy desek.</t>
  </si>
  <si>
    <t>622319510R01</t>
  </si>
  <si>
    <t>...extrudovaným polysterenem, tloušťky 40 mm</t>
  </si>
  <si>
    <t xml:space="preserve">sokl pod úr. terénu : </t>
  </si>
  <si>
    <t>PV : (39,35+1,8+0,04)*0,5</t>
  </si>
  <si>
    <t>PS : (7,65+1,8+3,75+3,0+0,35)*0,5</t>
  </si>
  <si>
    <t>PJ : (19,05+3,0+1,8+0,04)*0,5</t>
  </si>
  <si>
    <t>PZ : 39,35*0,1</t>
  </si>
  <si>
    <t>622 31-2 Zateplení soklu</t>
  </si>
  <si>
    <t>nanesení lepicího tmelu na izolační desky, nalepení desek, zajištění talířovými hmoždinkami (6 ks/m2), přebroušení desek, natažení stěrky, vtlačení výztužné tkaniny (1,15 m2/m2), přehlazení stěrky. Další vrstvy podle popisu položky.</t>
  </si>
  <si>
    <t>K ochraně hran na rozích budovy je do plochy zahrnuto 0,14 m rohových lišt na m2.</t>
  </si>
  <si>
    <t>622319119RV1.</t>
  </si>
  <si>
    <t>...soklovým polystyrénem, tloušťky 40 mm, zakončené stěrkou s výztužnou tkaninou</t>
  </si>
  <si>
    <t xml:space="preserve">sokl nad úr. terénu : </t>
  </si>
  <si>
    <t>(39,35+1,8+0,04)*(1,4-0,55)</t>
  </si>
  <si>
    <t>(39,35+1,8+0,04*2)*(2,8-0,44)</t>
  </si>
  <si>
    <t>(19,05+1,8+3,0+0,04*2)*1,48</t>
  </si>
  <si>
    <t>622 31-3 Zateplení fasády</t>
  </si>
  <si>
    <t>K ochraně hran na rozích budovy je zahrnuto 0,14 m rohových lišt na m2.</t>
  </si>
  <si>
    <t>622319133RV1</t>
  </si>
  <si>
    <t xml:space="preserve">... , expandovaným polystyrénem, tloušťky 120 mm, zakončené stěrkou s výztužnou tkaninou,  </t>
  </si>
  <si>
    <t>Položka neobsahuje kontaktní nátěr a povrchovou úpravu omítkou.</t>
  </si>
  <si>
    <t>(39,75+1,8)*(17,82+0,55)</t>
  </si>
  <si>
    <t>(39,75+1,8)*(17,82+0,44-0,15)</t>
  </si>
  <si>
    <t>(19,35+3,0+1,8)*(17,82+0,69)</t>
  </si>
  <si>
    <t>(19,35+1,8+3,0)*(17,82+0,69)</t>
  </si>
  <si>
    <t>-3,45*16,65*8</t>
  </si>
  <si>
    <t xml:space="preserve">odpočet MV : </t>
  </si>
  <si>
    <t>-(39,75+1,8-3,45*4)*0,5*5</t>
  </si>
  <si>
    <t>-(39,75+1,8)*1,17</t>
  </si>
  <si>
    <t>-(39,75+1,8)*0,44</t>
  </si>
  <si>
    <t>-3,75*0,5*6</t>
  </si>
  <si>
    <t>-(4,4*1,17+4,4*0,5*3)</t>
  </si>
  <si>
    <t>-(4,4*1,17+4,4*0,5*5)</t>
  </si>
  <si>
    <t>(9,07+4,94)*2*1,8*2</t>
  </si>
  <si>
    <t>-0,85*1,2*2</t>
  </si>
  <si>
    <t>(0,62*2,65*2)*46</t>
  </si>
  <si>
    <t>622319136RV1</t>
  </si>
  <si>
    <t xml:space="preserve">... , expandovaným polystyrénem, tloušťky 180 mm, zakončené stěrkou s výztužnou tkaninou,  </t>
  </si>
  <si>
    <t>(39,75+1,8)*0,15</t>
  </si>
  <si>
    <t>622319730RV40</t>
  </si>
  <si>
    <t>...minerálními deskami s kolmým vláknem, tloušťky 40 mm,, zakončený stěrkou s výztužnou tkaninou</t>
  </si>
  <si>
    <t xml:space="preserve">skladba F řez B-B' : </t>
  </si>
  <si>
    <t xml:space="preserve">vstupy čelní stěna : </t>
  </si>
  <si>
    <t>(3,3*2,65-3,3*2,1)*2</t>
  </si>
  <si>
    <t xml:space="preserve">stěny vstupů mč. 36, 53 řez B-B : </t>
  </si>
  <si>
    <t>(4,05*2,65-3,3*2,1)*2</t>
  </si>
  <si>
    <t xml:space="preserve">podhled vč 10 mč 36, 53 : </t>
  </si>
  <si>
    <t>14,28+24,0</t>
  </si>
  <si>
    <t>622319733RV1</t>
  </si>
  <si>
    <t xml:space="preserve">... , minerálními deskami s kolmým vláknem, tloušťky 120 mm, zakončené stěrkou s výztužnou tkaninou,  </t>
  </si>
  <si>
    <t xml:space="preserve">skladba B : </t>
  </si>
  <si>
    <t>(39,75+1,8-3,45*4)*0,5*5</t>
  </si>
  <si>
    <t>(39,75+1,8)*1,17</t>
  </si>
  <si>
    <t>(1,175*2+3,75)*2,65*2-3,3*2,65*2</t>
  </si>
  <si>
    <t>3,75*0,5*6</t>
  </si>
  <si>
    <t>4,4*1,17+4,4*0,5*3</t>
  </si>
  <si>
    <t>4,4*1,17+4,4*0,5*5</t>
  </si>
  <si>
    <t>(9,07+4,94)*2*1,64*2</t>
  </si>
  <si>
    <t>-0,9*0,6*4-0,85*0,6*2</t>
  </si>
  <si>
    <t>622319736RV1</t>
  </si>
  <si>
    <t xml:space="preserve">... , minerálními deskami s kolmým vláknem, tloušťky 180 mm, zakončené stěrkou s výztužnou tkaninou,  </t>
  </si>
  <si>
    <t xml:space="preserve">skladba D : </t>
  </si>
  <si>
    <t>(39,75+1,8)*0,44</t>
  </si>
  <si>
    <t>622 31-6 Zateplení parapetu</t>
  </si>
  <si>
    <t>nanesení lepicího tmelu na izolační desky, nalepení desek, natažení stěrky, vtlačení výztužné tkaniny (1,15 m2/m2) a přehlazení stěrky. Položka obsahuje  5,0 m parapetních lišt na m2.</t>
  </si>
  <si>
    <t>622319564R00</t>
  </si>
  <si>
    <t>...extrudovaným polystyrénem, tloušťky 40 mm</t>
  </si>
  <si>
    <t xml:space="preserve">parapet 1pp,6np,strojovna : </t>
  </si>
  <si>
    <t>(3,0*5+2,1*5+1,8*2+1,5)*0,04</t>
  </si>
  <si>
    <t>(3,0*24+3,0*2+1,5*10+1,8*48+2,1*24+0,9*4)*0,15</t>
  </si>
  <si>
    <t>622 31-7 Povrchová úprava ostění zateplovacího systému</t>
  </si>
  <si>
    <t>okenní a rohové lišty, výztužná stěrka</t>
  </si>
  <si>
    <t>622319450RV1</t>
  </si>
  <si>
    <t>... , stěrka s výztužnou tkaninou</t>
  </si>
  <si>
    <t>Položka obsahuje okenní a rohové lišty a výztužnou stěrku.</t>
  </si>
  <si>
    <t xml:space="preserve">úprava ostění u výplní otvorů do líce zdiva : </t>
  </si>
  <si>
    <t>(3,0+1,6*2)*0,15*22</t>
  </si>
  <si>
    <t>(3,0+1,2*2)*0,15*2</t>
  </si>
  <si>
    <t>(1,5+1,6*2)*0,15*10</t>
  </si>
  <si>
    <t>(1,8+1,6*2)*0,15*48</t>
  </si>
  <si>
    <t>(2,1+1,6*2)*0,15*24</t>
  </si>
  <si>
    <t>(0,85+1,8*2)*0,15*2</t>
  </si>
  <si>
    <t>(3,0+0,6*2)*0,04*5</t>
  </si>
  <si>
    <t>(2,1+0,6*2)*0,04*5</t>
  </si>
  <si>
    <t>(1,8+0,6*2)*0,04*2</t>
  </si>
  <si>
    <t>(1,50+0,6*2)*0,04*1</t>
  </si>
  <si>
    <t>(2,40+2,135*2)*0,04*10</t>
  </si>
  <si>
    <t>622 31-9 Příplatky, slevy</t>
  </si>
  <si>
    <t>622391002R00</t>
  </si>
  <si>
    <t>...za montáž KZS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</si>
  <si>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</si>
  <si>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</si>
  <si>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622 33 Profily zakládací</t>
  </si>
  <si>
    <t>622319013R00</t>
  </si>
  <si>
    <t>...hliníkové, pro izolaci tl. 120 mm</t>
  </si>
  <si>
    <t>PV : 3,3*2</t>
  </si>
  <si>
    <t>strojovna : (9,09*2+4,94*2-3,75)*2</t>
  </si>
  <si>
    <t>622391112R00</t>
  </si>
  <si>
    <t>...za počet hmoždinek 8 ks/m2, s dodávkou hmoždinek</t>
  </si>
  <si>
    <t>statika - nároží - fakturovat dle skutečnosti : 1194,204</t>
  </si>
  <si>
    <t>622319021R00</t>
  </si>
  <si>
    <t>...plastové, pro izolaci tl. 180 mm</t>
  </si>
  <si>
    <t>PV : 39,75+1,8-3,3*2+1,175*4</t>
  </si>
  <si>
    <t>PZ : 39,75+1,8</t>
  </si>
  <si>
    <t>PS : 19,35+1,8+3,0-5,2+7,65</t>
  </si>
  <si>
    <t>PJ : 19,35+1,8+3,0</t>
  </si>
  <si>
    <t>601 01 Omítky stropů a podhledů z hotových směsí</t>
  </si>
  <si>
    <t>po jednotlivých vrstvách</t>
  </si>
  <si>
    <t>601015187RT6</t>
  </si>
  <si>
    <t xml:space="preserve">...vrchní tenkovrstvá, silikonová, zatíraná, tloušťka vrstvy 1,5 mm,  </t>
  </si>
  <si>
    <t>601 01-1 Doplňkové práce pro omítky stropů z hotových směsí</t>
  </si>
  <si>
    <t>601015191R00</t>
  </si>
  <si>
    <t>...podkladní nátěr stropů pod tenkovrstvé omítky</t>
  </si>
  <si>
    <t>výkaz výměr dle omítky : 38,28</t>
  </si>
  <si>
    <t>602 01 Omítky stěn z hotových směsí</t>
  </si>
  <si>
    <t>602015187RT6</t>
  </si>
  <si>
    <t xml:space="preserve">...omítka vrchní tenkovrstvá, silikonová, zatřená, tloušťka vrstvy 1,5 mm,  </t>
  </si>
  <si>
    <t>(39,75+1,8)*(17,82+0,44)</t>
  </si>
  <si>
    <t>(9,07+4,94)*2*3,44*2</t>
  </si>
  <si>
    <t>(1,175*2+3,45)*2,65*2-3,3*2,1*2</t>
  </si>
  <si>
    <t>-(0,8*1,97+0,9*0,6*2)*2</t>
  </si>
  <si>
    <t xml:space="preserve">ostění : </t>
  </si>
  <si>
    <t>(0,85+1,8*2+0,9*2+0,6*4)*0,15*2</t>
  </si>
  <si>
    <t>602 01-1 Doplňkové práce pro omítky stěn z hotových směsí</t>
  </si>
  <si>
    <t>602015191R00</t>
  </si>
  <si>
    <t>...podkladní nátěr pod tenkovrstvé omítky</t>
  </si>
  <si>
    <t>výkaz výměr dle omítky : 2006,6626</t>
  </si>
  <si>
    <t>622 43 Omítky vnější stěn z umělého kamene v přírodní barvě drtí</t>
  </si>
  <si>
    <t>622432111R00</t>
  </si>
  <si>
    <t>...dekorativní jemnozrnné, akrylátové</t>
  </si>
  <si>
    <t xml:space="preserve">povrchová úprava soklů - jemnozrnná omítka se zvýšenou odolností : </t>
  </si>
  <si>
    <t>(3,00+0,60*2)*0,04*5</t>
  </si>
  <si>
    <t>(2,10+0,60*2)*0,04*5</t>
  </si>
  <si>
    <t>(1,80+0,60*2)*0,04*2</t>
  </si>
  <si>
    <t>(1,50+0,60*2)*0,04*1</t>
  </si>
  <si>
    <t>629 45 Vyrovnávací vrstva z cementové malty</t>
  </si>
  <si>
    <t>pod klempířskými prvky,</t>
  </si>
  <si>
    <t>629451111R00</t>
  </si>
  <si>
    <t>...šířky do 150 mm</t>
  </si>
  <si>
    <t>parapety dle K1, K2, K3, K4, K5, K6 : 3,6+8,1+18,0+97,0+162,0+87,0</t>
  </si>
  <si>
    <t>622 45-3 Omítky vnější cementové stěn nebo štítů</t>
  </si>
  <si>
    <t>622 45-32 hladké</t>
  </si>
  <si>
    <t>622451131R00</t>
  </si>
  <si>
    <t>...stupeň složitosti I až II</t>
  </si>
  <si>
    <t xml:space="preserve">vč 06 pozn. 2 oprava po vybourání přizdívky : </t>
  </si>
  <si>
    <t>(39,35+1,8+19,05+3,0+1,8-7,25+19,05+3,0+1,8)*0,5</t>
  </si>
  <si>
    <t>631 57 Násyp pod podlahy z kameniva</t>
  </si>
  <si>
    <t>pod mazaniny a dlažby, popř. na plochých střechách, vodorovný nebo ve spádu, s udusáním a urovnáním povrchu,</t>
  </si>
  <si>
    <t>631 57-1 z kameniva</t>
  </si>
  <si>
    <t>631571004R00</t>
  </si>
  <si>
    <t>...ze štěrkopísku 0-32 tř. I</t>
  </si>
  <si>
    <t>okapový chodník : 83,1*0,5*0,1</t>
  </si>
  <si>
    <t>632 92 Dlažba vnitřní nebo vnější při objektu z dlaždic betonových</t>
  </si>
  <si>
    <t>vodorovná nebo ve spádu do 15° od vodorovné roviny</t>
  </si>
  <si>
    <t>632921912T09</t>
  </si>
  <si>
    <t>...Dlažba z dlaždic betonových do písku, tl. 50 mm, Bez dodávky dlaždic</t>
  </si>
  <si>
    <t xml:space="preserve">vč vč 09 pozn. 2 : </t>
  </si>
  <si>
    <t>83,1*0,5</t>
  </si>
  <si>
    <t>59245601R</t>
  </si>
  <si>
    <t>dlažba betonová jednovrstvá; čtverec; šedá; l = 500 mm; š = 500 mm; tl. 50,0 mm</t>
  </si>
  <si>
    <t>doplnění dlažby 20% : 83,1*0,5*0,2</t>
  </si>
  <si>
    <t>632 41-1 Potěr ze suchých směsí</t>
  </si>
  <si>
    <t>s rozprostřením a uhlazením</t>
  </si>
  <si>
    <t>632411104R01</t>
  </si>
  <si>
    <t>...Vyrovnávací stěrka ruční zprac. tl.4 mm</t>
  </si>
  <si>
    <t>vč 10 čistící zóny : 2,3*1,125*2+2,3*2,3*2</t>
  </si>
  <si>
    <t>632 47 Reprofilace vodorovných betonových povrchů</t>
  </si>
  <si>
    <t>rozmíchání směsi s vodou, nanesení stěrky</t>
  </si>
  <si>
    <t>632477127R00</t>
  </si>
  <si>
    <t>...polymercementová malta+penetrace, tloušťky do 30 mm</t>
  </si>
  <si>
    <t xml:space="preserve">vč 13 pozn. 1 srovnání atiky : </t>
  </si>
  <si>
    <t>atika BD : (39,45*2+1,8*4+3,0*2+7,65*4)*0,3</t>
  </si>
  <si>
    <t>atika strojovny : (8,8*4+4,65*2)*0,3</t>
  </si>
  <si>
    <t>642 94-1 Osazování ocelových zárubní dodatečně</t>
  </si>
  <si>
    <t>lisovaných nebo z úhelníků s vybetonováním prahu</t>
  </si>
  <si>
    <t>642944121R00</t>
  </si>
  <si>
    <t>...plochy do 2,5 m2</t>
  </si>
  <si>
    <t>kus</t>
  </si>
  <si>
    <t>Z/5 : 2</t>
  </si>
  <si>
    <t>642944221R00</t>
  </si>
  <si>
    <t>...plochy přes 2,5 m2</t>
  </si>
  <si>
    <t>Z/3 : 10</t>
  </si>
  <si>
    <t>648 99 Osazení parapetních desek z plastických hmot</t>
  </si>
  <si>
    <t>a poloplastických hmot na montážní pěnu, zapravení omítky pod parapetem, těsnění spáry mezi parapetem a rámem okna, dodávka silikonu.</t>
  </si>
  <si>
    <t>648 99-1 Dodávka a osazení parapetních desek z plastických hmot</t>
  </si>
  <si>
    <t>648991113RT2</t>
  </si>
  <si>
    <t>...šířky 250 mm</t>
  </si>
  <si>
    <t xml:space="preserve">vč b-21, technická zpráva odd. 4.10.1 š. parapetu 210mm : </t>
  </si>
  <si>
    <t>odkaz P03 : 3,0*12</t>
  </si>
  <si>
    <t>odkaz P04 : 3,0*10</t>
  </si>
  <si>
    <t>odkaz P05 : 3,0*2</t>
  </si>
  <si>
    <t>odkaz P06 : 1,5*10</t>
  </si>
  <si>
    <t>odkaz P07 : 1,8*48</t>
  </si>
  <si>
    <t>odkaz P08 : 2,1*24</t>
  </si>
  <si>
    <t>odkaz P09 : 3,0*5</t>
  </si>
  <si>
    <t>odkaz P10 : 2,1*5</t>
  </si>
  <si>
    <t>odkaz P11 : 1,8*2</t>
  </si>
  <si>
    <t>odkaz P12 : 1,5*1</t>
  </si>
  <si>
    <t>odkaz P13 : 0,9*4</t>
  </si>
  <si>
    <t>916 .. Osazení silniční obruby z dlažebních kostek</t>
  </si>
  <si>
    <t>v jedné řadě, se zřízením lože tl. 5 až 10 cm, s vyplněním a zatřením spár cementovou maltou</t>
  </si>
  <si>
    <t>916231111R00</t>
  </si>
  <si>
    <t>...z kostek drobných, bez boční opěry, do lože z betonu prostého C 12/15</t>
  </si>
  <si>
    <t>vč 14 pozn. 1 : (39,35+1,8)*2</t>
  </si>
  <si>
    <t>58380120.AR</t>
  </si>
  <si>
    <t>kostka dlažební materiálová skupina I/2 (žula); tř. I.; 8/10 cm</t>
  </si>
  <si>
    <t>vč 14 pozn. 1 : (39,35+1,8)*0,22*1,02</t>
  </si>
  <si>
    <t>935 11 Osazení příkopového žlabu</t>
  </si>
  <si>
    <t>s vyplněním a zatřením spár cementovou maltou, se zřízením lože tl. 10 cm</t>
  </si>
  <si>
    <t>935112211R00</t>
  </si>
  <si>
    <t>...se zřízením lože tl. 100 mm z betonu C 8/10, z betonových příkopových tvárnic, šířky přes 500 do 800 mm</t>
  </si>
  <si>
    <t>Včetně  dodání hmot pro lože a vyplnění spár.</t>
  </si>
  <si>
    <t>592275200R</t>
  </si>
  <si>
    <t>tvárnice příkopová beton; l = 330,0 mm; š = 590 mm; š1 = 360 mm; h = 75,0 mm</t>
  </si>
  <si>
    <t>45,0/0,33*1,01</t>
  </si>
  <si>
    <t>941 94-1 Montáž lešení lehkého pracovního řadového s podlahami</t>
  </si>
  <si>
    <t>941941032R00</t>
  </si>
  <si>
    <t>...šířky od 0,80 do 1,00 m, výšky přes 10 do 30 m</t>
  </si>
  <si>
    <t>800-3</t>
  </si>
  <si>
    <t>Včetně kotvení lešení.</t>
  </si>
  <si>
    <t>PV : (39,75+1,8+1,0*2)*(17,82+1,4)</t>
  </si>
  <si>
    <t>PZ : (39,75+1,8+1,0*2)*(17,82+2,8)</t>
  </si>
  <si>
    <t>PS : (19,35+1,8+3,0+1,0*2)*(17,82+1,0)</t>
  </si>
  <si>
    <t>-6,3*8,0</t>
  </si>
  <si>
    <t>PJ : (19,35+1,8+3,0+1,0*2)*(17,82+1,5)</t>
  </si>
  <si>
    <t>strojovna : (11,07+6,94)*2*3,32*2</t>
  </si>
  <si>
    <t>941 94-19 příplatek za každý další i započatý měsíc použití lešení</t>
  </si>
  <si>
    <t>941941192R00</t>
  </si>
  <si>
    <t>...šířky šířky od 0,80 do 1,00 m a výšky přes 10 do 30 m</t>
  </si>
  <si>
    <t>předpoklad 2 měsíce : 2921,1658*2</t>
  </si>
  <si>
    <t>941 94-18 Demontáž lešení lehkého řadového s podlahami</t>
  </si>
  <si>
    <t>941941832R00</t>
  </si>
  <si>
    <t>...šířky od 0,8 do 1 m, výšky přes 10 do 30 m</t>
  </si>
  <si>
    <t>výkaz výměr dle montáže : 2921,1658</t>
  </si>
  <si>
    <t>941 95-5 Lešení lehké pracovní pomocné</t>
  </si>
  <si>
    <t>941955001R00</t>
  </si>
  <si>
    <t>...pomocné, o výšce lešeňové podlahy do 1,2 m</t>
  </si>
  <si>
    <t>podhled vč 10 mč 36, 53 : 14,28+24,0</t>
  </si>
  <si>
    <t>943 95-5 Montáž lešeňové podlahy</t>
  </si>
  <si>
    <t>943955021R00</t>
  </si>
  <si>
    <t>...s příčníky nebo podélníky, výšky do 10 m</t>
  </si>
  <si>
    <t>střecha krčku : 6,3*2,0</t>
  </si>
  <si>
    <t>943 95-59 příplatek k ceně za každý další i započatý měsíc použití lešení</t>
  </si>
  <si>
    <t>943955191R00</t>
  </si>
  <si>
    <t>...s příčníky nebo podélníky</t>
  </si>
  <si>
    <t>předpoklad 2 měsíce : 12,6*2</t>
  </si>
  <si>
    <t>943 95-58 Demontáž lešeňové podlahy</t>
  </si>
  <si>
    <t>943955831R00</t>
  </si>
  <si>
    <t>...bez příčníků a podélníků, výšky do 10 m</t>
  </si>
  <si>
    <t>výkaz výměr dle montáže : 12,6</t>
  </si>
  <si>
    <t>944 94-40 Ochranné sítě</t>
  </si>
  <si>
    <t>944944011R00</t>
  </si>
  <si>
    <t xml:space="preserve">...z umělých vláken </t>
  </si>
  <si>
    <t>výkaz výměr dle montáže lešení : 2921,1658</t>
  </si>
  <si>
    <t>944 94-409 příplatek k ceně za každý další i započatý měsíc použití ochranných sítí</t>
  </si>
  <si>
    <t>944944031R00</t>
  </si>
  <si>
    <t>...z umělých vláken</t>
  </si>
  <si>
    <t>944 94-48 Demontáž ochranné sítě</t>
  </si>
  <si>
    <t>944944081R00</t>
  </si>
  <si>
    <t>944 94-5 Montáž záchytné stříšky</t>
  </si>
  <si>
    <t>944945012R00</t>
  </si>
  <si>
    <t>...šířky do 2 m</t>
  </si>
  <si>
    <t>vstupy : (1,0*2+3,75)*2</t>
  </si>
  <si>
    <t>garáže : 39,35+1,8+1,0*2</t>
  </si>
  <si>
    <t>944 94-59 příplatek k ceně za každý další i započatý měsíc použití záchytné stříšky</t>
  </si>
  <si>
    <t>944945192R00</t>
  </si>
  <si>
    <t>předpoklad 2 měsíce : 54,65*2</t>
  </si>
  <si>
    <t>944 94-58 Demontáž záchytné stříšky</t>
  </si>
  <si>
    <t>zřizované současně s lehkým nebo těžkým lešením,</t>
  </si>
  <si>
    <t>944945812R00</t>
  </si>
  <si>
    <t>výkaz výměr dle montáže : 54,65</t>
  </si>
  <si>
    <t>952 90 Vyčištění budov a ostatních objektů</t>
  </si>
  <si>
    <t>952 90-11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t>
  </si>
  <si>
    <t>952901111R00</t>
  </si>
  <si>
    <t>...světlá výška podlaží do 4 m</t>
  </si>
  <si>
    <t>zateplení podhledů u vstupů mč 36+53 : 14,28+24,0</t>
  </si>
  <si>
    <t>vnější vstupy : 3,75*4,0*2</t>
  </si>
  <si>
    <t xml:space="preserve">kolem oken š. 1,0 m : </t>
  </si>
  <si>
    <t>1pp : (4,05*12+2,85*12+7,125*2)*1,0</t>
  </si>
  <si>
    <t>1np : (4,05*2+2,85*11+2,7)*1,0</t>
  </si>
  <si>
    <t>2-6np : (4,05*2+2,82*12)*1,0*5</t>
  </si>
  <si>
    <t>953 94 Doplňující konstrukce</t>
  </si>
  <si>
    <t>953 94-6 Osazení ventilačních mřížek</t>
  </si>
  <si>
    <t>953946111R00</t>
  </si>
  <si>
    <t>...bez dodávky ventilač. mřížky</t>
  </si>
  <si>
    <t>ventilační mřížky výkaz výměr dle K7 : 208+20</t>
  </si>
  <si>
    <t>283950901</t>
  </si>
  <si>
    <t>Mřížka ventilační kruhová d 100-120mm včetně síťky proti hmyzu, prodloužení PVC trubkou</t>
  </si>
  <si>
    <t>K07 : 208</t>
  </si>
  <si>
    <t>283950902</t>
  </si>
  <si>
    <t>Mřížka ventilační čtyřhranná 150/150mm včetně síťky proti hmyzu, prodloužení PVC trubkou</t>
  </si>
  <si>
    <t>K07 : 20</t>
  </si>
  <si>
    <t>919735122R00</t>
  </si>
  <si>
    <t>...betonových, hloubky přes 50 do 100 mm</t>
  </si>
  <si>
    <t xml:space="preserve">vč 02 čistící zóny : </t>
  </si>
  <si>
    <t>(2,0+2,0)*2*2</t>
  </si>
  <si>
    <t>(2,3+1,325)*2*2</t>
  </si>
  <si>
    <t>965 04 Bourání podkladů pod dlažby nebo litých celistvých dlažeb a mazanin</t>
  </si>
  <si>
    <t>965043341R00</t>
  </si>
  <si>
    <t>...betonových s potěrem nebo teracem, tloušťky do 100 mm, plochy přes 4 m2</t>
  </si>
  <si>
    <t>(2,0*2,0)*0,05*2</t>
  </si>
  <si>
    <t>(2,3*1,325)*0,05*2</t>
  </si>
  <si>
    <t>965048150R01</t>
  </si>
  <si>
    <t>...Dočištění povrchu po vybourání podlah</t>
  </si>
  <si>
    <t>vč 02 pozn. 6  1.čistící zona : (2,3*1,325)*2</t>
  </si>
  <si>
    <t>965 08-1 Bourání dlažeb z dlaždic keramických a z xylolitu litého</t>
  </si>
  <si>
    <t>bez podkladního lože, s jakoukoliv výplní spár</t>
  </si>
  <si>
    <t>965081712RT1</t>
  </si>
  <si>
    <t>...z keramických dlaždic nebo xylolitových, plochy do 1 m2</t>
  </si>
  <si>
    <t>vč 02 pozn. 11 úpravy u vstupu : 0,5*2</t>
  </si>
  <si>
    <t>965081813R00</t>
  </si>
  <si>
    <t>...z kameninových, cementových, teracových, čedičových nebo keramických dlaždic tl. přes 10 mm , plochy přes 1 m2</t>
  </si>
  <si>
    <t>(2,0*2,0)*2</t>
  </si>
  <si>
    <t>(2,3*1,325)*2</t>
  </si>
  <si>
    <t>967 03-17 Přisekání plošné zdiva cihelného</t>
  </si>
  <si>
    <t>z jakýchkoliv cihel pálených, včetně pomocného lešení o výšce podlahy do 1900 mm a pro zatížení do 1,5 kPa  (150 kg/m2),</t>
  </si>
  <si>
    <t>967031732R00</t>
  </si>
  <si>
    <t>...na jakoukoliv maltu vápennou nebo vépenocementovou, tloušťky do 100 mm</t>
  </si>
  <si>
    <t xml:space="preserve">vč 06 pozn. 2 : </t>
  </si>
  <si>
    <t>968 06-1 Vyvěšení nebo zavěšení dřevěných křídel</t>
  </si>
  <si>
    <t>oken, dveří a vrat, s uložením a opětovným zavěšením po provedení stavebních změn,</t>
  </si>
  <si>
    <t>968061112R00</t>
  </si>
  <si>
    <t>...oken, plochy do 1,5 m2</t>
  </si>
  <si>
    <t xml:space="preserve">1pp okna vč 01 pozn. 1 : </t>
  </si>
  <si>
    <t>5*3+5*2+2*2+1*2+2*3</t>
  </si>
  <si>
    <t xml:space="preserve">1-6np dřevěná okna vč 02,03,04 pozn. 1 : </t>
  </si>
  <si>
    <t>12,0*1+48*1+24*1</t>
  </si>
  <si>
    <t xml:space="preserve">střecha kna vč 05 okna pozn. č 1 : </t>
  </si>
  <si>
    <t>4</t>
  </si>
  <si>
    <t>968061113R00</t>
  </si>
  <si>
    <t>...oken, plochy přes 1,5 m2</t>
  </si>
  <si>
    <t>12*2+10*2+10*1+48*1+24*1</t>
  </si>
  <si>
    <t>968 06-2 Vybourání dřevěných rámů</t>
  </si>
  <si>
    <t>včetně pomocného lešení o výšce podlahy do 1900 mm a pro zatížení do 1,5 kPa  (150 kg/m2),</t>
  </si>
  <si>
    <t>968062354R00</t>
  </si>
  <si>
    <t>...oken dvojitých nebo zdvojených, plochy do 1 m2</t>
  </si>
  <si>
    <t>1,5*0,6</t>
  </si>
  <si>
    <t>0,9*0,6*4</t>
  </si>
  <si>
    <t>968062355R00</t>
  </si>
  <si>
    <t>...oken dvojitých nebo zdvojených, plochy do 2 m2</t>
  </si>
  <si>
    <t>1,8*0,6*2+2,1*0,6*5+3,0*0,6*5</t>
  </si>
  <si>
    <t>968062356R00</t>
  </si>
  <si>
    <t>...oken dvojitých nebo zdvojených, plochy do 4 m2</t>
  </si>
  <si>
    <t>3,0*1,2*2</t>
  </si>
  <si>
    <t>1,5*1,6*10+1,8*1,6*48+2,1*1,6*24</t>
  </si>
  <si>
    <t>968062357R00</t>
  </si>
  <si>
    <t>...oken dvojitých nebo zdvojených, plochy přes 4 m2</t>
  </si>
  <si>
    <t>3,0*1,6*22</t>
  </si>
  <si>
    <t>968 07-1 Vyvěšení nebo zavěšení kovových křídel</t>
  </si>
  <si>
    <t>s případným uložením a opětovným zavěšením po provedení stavebních změn,</t>
  </si>
  <si>
    <t>968071125R00</t>
  </si>
  <si>
    <t>...dveří, plochy do 2 m2</t>
  </si>
  <si>
    <t>968 07-2 Vybourání a vyjmutí kovových rámů a rolet</t>
  </si>
  <si>
    <t>968 07-21 rámů, včetně pomocného lešení o výšce podlahy do 1900 mm a pro zatížení do 1,5 kPa  (150 kg/m2)</t>
  </si>
  <si>
    <t>968072455R00</t>
  </si>
  <si>
    <t>...dveřních zárubní, plochy do 2 m2</t>
  </si>
  <si>
    <t xml:space="preserve">vybourání vyřezáním včetně prahu vč 05 pozn. 2 : </t>
  </si>
  <si>
    <t>Z/5 : 0,85*1,8*2</t>
  </si>
  <si>
    <t>968071136R00</t>
  </si>
  <si>
    <t>...vrat, plochy do 4 m2</t>
  </si>
  <si>
    <t>Z/3 : 10*2</t>
  </si>
  <si>
    <t>968072559R00</t>
  </si>
  <si>
    <t>...vrat, plochy přes 5 m2</t>
  </si>
  <si>
    <t xml:space="preserve">vybourání vyřezáním včetně prahu vč 01 pozn. 3 : </t>
  </si>
  <si>
    <t>Z/3 : 2,4*2,135*10</t>
  </si>
  <si>
    <t>968 09 Vybourání vnitřních parapetů</t>
  </si>
  <si>
    <t>968095001R00</t>
  </si>
  <si>
    <t xml:space="preserve">...dřevěných, šířky do 25 cm,  </t>
  </si>
  <si>
    <t xml:space="preserve">1pp-6np parapety oken vč 01,02,03,04,05 pozn. 1 : </t>
  </si>
  <si>
    <t>3,0*2+3,0*5+2,1*5+1,8*2+1,5*1</t>
  </si>
  <si>
    <t>3,0*12+3,0*10+1,5*10+1,8*48+2,1*24</t>
  </si>
  <si>
    <t>0,9*4</t>
  </si>
  <si>
    <t>976 07 Vybourání kovových doplňkových konstrukcí</t>
  </si>
  <si>
    <t>976072220T00</t>
  </si>
  <si>
    <t>Vybourání větrací mřížky</t>
  </si>
  <si>
    <t>978 01 Otlučení omítek vápenných nebo vápenocementových</t>
  </si>
  <si>
    <t>978 01-2 vnějších s vyškrabáním spár, s očištěním zdiva</t>
  </si>
  <si>
    <t>978015221R00</t>
  </si>
  <si>
    <t>...1. až 4. stupni složitosti, v rozsahu do 10 %</t>
  </si>
  <si>
    <t>výkaz výměr dle opravy omítek : 1809,71</t>
  </si>
  <si>
    <t>978015261R00</t>
  </si>
  <si>
    <t>...1. až 4. stupni složitosti, v rozsahu do 50 %</t>
  </si>
  <si>
    <t>výkaz výměr dle opravy omítek : 115,3495</t>
  </si>
  <si>
    <t>978 05 Odsekání a odebrání obkladů</t>
  </si>
  <si>
    <t>Odsekání a odebrání obkladů, včetně otlučení podkladní omítky až na zdivo</t>
  </si>
  <si>
    <t>978059712T00</t>
  </si>
  <si>
    <t>Odsekání soklu</t>
  </si>
  <si>
    <t>vč 02 pozn. 11 úpravy u vstupu : (1,325+0,225)*2*2</t>
  </si>
  <si>
    <t>970051100R01</t>
  </si>
  <si>
    <t>Vyvrtání kruhových prostupů v ŽB podlaze</t>
  </si>
  <si>
    <t xml:space="preserve">vč 02 pozn 6 : </t>
  </si>
  <si>
    <t>prostupy pro odvod vody z čistící zóny : 2</t>
  </si>
  <si>
    <t>979 01 Svislá doprava suti a vybouraných hmot</t>
  </si>
  <si>
    <t>979011111R00</t>
  </si>
  <si>
    <t>...za prvé podlaží nad nebo pod základním podlažím</t>
  </si>
  <si>
    <t xml:space="preserve">90,91,92,93,94,97,98,99,100,102,104,105,106,107,108,109,110, : </t>
  </si>
  <si>
    <t>Součet: : 48.79352</t>
  </si>
  <si>
    <t>979011121R00</t>
  </si>
  <si>
    <t>...příplatek za každé další podlaží</t>
  </si>
  <si>
    <t>Součet: : 195.17407</t>
  </si>
  <si>
    <t>979 08-1 Odvoz suti a vybouraných hmot na skládku</t>
  </si>
  <si>
    <t>979081111R00</t>
  </si>
  <si>
    <t>...do 1 km</t>
  </si>
  <si>
    <t>Včetně naložení na dopravní prostředek a složení na skládku, bez poplatku za skládku.</t>
  </si>
  <si>
    <t>979081121R00</t>
  </si>
  <si>
    <t>...příplatek za každý další 1 km</t>
  </si>
  <si>
    <t>Součet: : 927.07682</t>
  </si>
  <si>
    <t>979 08-2 Vnitrostaveništní doprava suti a vybouraných hmot</t>
  </si>
  <si>
    <t>979082111R00</t>
  </si>
  <si>
    <t>...do 10 m</t>
  </si>
  <si>
    <t>979082121R00</t>
  </si>
  <si>
    <t>...příplatek k ceně za každých dalších 5 m</t>
  </si>
  <si>
    <t>Součet: : 585.52220</t>
  </si>
  <si>
    <t>979990107R00</t>
  </si>
  <si>
    <t>...směs betonu,cihel a dřeva</t>
  </si>
  <si>
    <t>999 28 Přesun hmot pro opravy a údržbu objektů</t>
  </si>
  <si>
    <t>oborů 801, 803, 811 a 812</t>
  </si>
  <si>
    <t>999 28-1 pro opravy a údržbu dosavadních objektů včetně vnějších plášťů</t>
  </si>
  <si>
    <t>999281111R00</t>
  </si>
  <si>
    <t>...výšky do 25 m</t>
  </si>
  <si>
    <t xml:space="preserve">Hmotnosti z položek s pořadovými čísly: : </t>
  </si>
  <si>
    <t xml:space="preserve">22,25,27,28,29,30,31,32,33,34,35,36,37,38,39,40,41,42,43,44,45,46,47,48,50,52,53,54,55,56,57,58,59, : </t>
  </si>
  <si>
    <t xml:space="preserve">60,61,62,63,64,65,66,67,68,69,70,71,72,73,75,76,77,82,83,85,86,87,88,94,97,98,99,100,102,104, : </t>
  </si>
  <si>
    <t>Součet: : 222.65406</t>
  </si>
  <si>
    <t>711 11 Provedení izolace proti zemní vlhkosti natěradly za studena</t>
  </si>
  <si>
    <t>711 11-2 na ploše svislé, včetně pomocného lešení o výšce podlahy do 1900 mm a pro zatížení do 1,5 kPa.</t>
  </si>
  <si>
    <t>711 11-21 nátěrem</t>
  </si>
  <si>
    <t>711112001RZ1</t>
  </si>
  <si>
    <t>...penetračním, 1x nátěr, včetně dodávky penetračního laku ALP</t>
  </si>
  <si>
    <t>800-711</t>
  </si>
  <si>
    <t xml:space="preserve">TZ čl. 4.15 oprava izolace 20% : </t>
  </si>
  <si>
    <t>(39,35+1,8+19,05+3,0+1,8-7,25+19,05+3,0+1,8)*0,5*0,2</t>
  </si>
  <si>
    <t>711 14 Provedení izolace proti zemní vlhkosti pásy přitavením</t>
  </si>
  <si>
    <t>711142559RY1</t>
  </si>
  <si>
    <t>...svislá, 1 vrstva, s dodávkou izolačního pásu se skleněnou nebo polyesterovou vložkou, s minerálním posypem</t>
  </si>
  <si>
    <t>998 71-1 Přesun hmot pro izolace proti vodě</t>
  </si>
  <si>
    <t>50 m vodorovně měřeno od těžiště půdorysné plochy skládky do těžiště půdorysné plochy objektu</t>
  </si>
  <si>
    <t>998711103R00</t>
  </si>
  <si>
    <t>...svisle do 60 m</t>
  </si>
  <si>
    <t xml:space="preserve">119,120, : </t>
  </si>
  <si>
    <t>Součet: : 0.05402</t>
  </si>
  <si>
    <t>712 30 Oprava povlakové krytiny střech plochých do 10°</t>
  </si>
  <si>
    <t>příplatek za správkový kus,</t>
  </si>
  <si>
    <t>712300951RT2</t>
  </si>
  <si>
    <t>...oprava boulí NAIP pásy přitavením</t>
  </si>
  <si>
    <t xml:space="preserve">včetně dodávky asfaltového pásu : </t>
  </si>
  <si>
    <t>vč 13 předpoklad 20% : (40,65*20,85-27,6*1,8*2-3,75*1,8*2-11,4*1,2*2)*0,2</t>
  </si>
  <si>
    <t xml:space="preserve">122, : </t>
  </si>
  <si>
    <t>Součet: : 1.98053</t>
  </si>
  <si>
    <t>Součet: : 11.88319</t>
  </si>
  <si>
    <t>Součet: : 37.63009</t>
  </si>
  <si>
    <t>Součet: : 23.76637</t>
  </si>
  <si>
    <t>979990121R00</t>
  </si>
  <si>
    <t>...Poplatek za skládku suti - asfaltové pásy</t>
  </si>
  <si>
    <t>712 39 Povlakové krytiny střech do 10° ostatní</t>
  </si>
  <si>
    <t>712 39-1 textilie</t>
  </si>
  <si>
    <t>712391171RZ3</t>
  </si>
  <si>
    <t>...podkladní, 1 vrstva, včetně dodávky materiálu</t>
  </si>
  <si>
    <t xml:space="preserve">separační textilní folie : </t>
  </si>
  <si>
    <t>vč 13 skladba pláště H : 40,89*21,09-27,6*1,8*2-3,51*1,80*2-11,4*1,2*2</t>
  </si>
  <si>
    <t>712373111RS1.</t>
  </si>
  <si>
    <t>Krytina střech do 10° fólie, mechanicky kotvená na beton, tl. izolace do 160 mm, fólie ve specifikaci</t>
  </si>
  <si>
    <t>Položení fólie, ukotvení k podkladu talířovými hmoždinkami, svaření všech spojů, překrytí kotev pásem fólie.</t>
  </si>
  <si>
    <t>712 87 Samostatné vytažení izolačního povlaku termoplasty</t>
  </si>
  <si>
    <t>na konstrukce převyšující úroveň střechy,</t>
  </si>
  <si>
    <t>712871801RT1</t>
  </si>
  <si>
    <t>...1 vrstva, materiál ve specifikaci, bez rozlišení tloušťky fólie</t>
  </si>
  <si>
    <t>atika : (39,45*2+1,8*2+7,35*4+1,5*2+2,75*2)*0,5</t>
  </si>
  <si>
    <t>stěny strojovny : (9,07*4+4,94*4-3,51*2)*0,5</t>
  </si>
  <si>
    <t>712 37-7 Doplňkové konstruce k povlakovým krytinám z fólií</t>
  </si>
  <si>
    <t>712378005R01</t>
  </si>
  <si>
    <t>...stěnová lišta vyhnutá, z pozinkovaného plechu s povrchovou úpravou PVC, RŠ 140 mm</t>
  </si>
  <si>
    <t>Úprava délky a připevnění stěnové lišty natloukacími hmoždinkami včetně dodávky lišty.</t>
  </si>
  <si>
    <t>K14 : 45,6</t>
  </si>
  <si>
    <t>283220101RA</t>
  </si>
  <si>
    <t>Fólie izolační střešní hydroizolační; tloušťka 1,80 mm; plošná hmotnost 2240 g/m2; PVC-P, PES výztuž</t>
  </si>
  <si>
    <t>krytina : 723,0141*1,15</t>
  </si>
  <si>
    <t>vytažení na atiku a stěny strojovny : 84,71*1,2</t>
  </si>
  <si>
    <t>998 71-2 Přesun hmot pro povlakové krytiny</t>
  </si>
  <si>
    <t>50 m vodorovně</t>
  </si>
  <si>
    <t>998712103R00</t>
  </si>
  <si>
    <t>...Přesun hmot pro povlakové krytiny, výšky do 24 m</t>
  </si>
  <si>
    <t xml:space="preserve">122,130,132,133,134, : </t>
  </si>
  <si>
    <t>Součet: : 3.14937</t>
  </si>
  <si>
    <t>713 11 Montáž tepelné izolace stropů</t>
  </si>
  <si>
    <t>713111111RT2</t>
  </si>
  <si>
    <t>...kladené vrchem, volně, dvouvrstvá</t>
  </si>
  <si>
    <t>800-713</t>
  </si>
  <si>
    <t xml:space="preserve">kotvení viz ood. 712 : </t>
  </si>
  <si>
    <t>28375704R</t>
  </si>
  <si>
    <t>Deska izolační stabilizov. EPS 100S  1000 x 500 mm</t>
  </si>
  <si>
    <t>723,0141*0,16*1,02</t>
  </si>
  <si>
    <t xml:space="preserve">137, : </t>
  </si>
  <si>
    <t>Součet: : 2.35992</t>
  </si>
  <si>
    <t>72127321</t>
  </si>
  <si>
    <t>Odřezání stávajících větracích komínků kanalizace, demontáž</t>
  </si>
  <si>
    <t>vč 05 pozn. 5 : 24</t>
  </si>
  <si>
    <t>72127312</t>
  </si>
  <si>
    <t>Plastový odvětrávací komínek se stříškou pr. 110/500mm, dodávk, montáž, napojení na stávající potrubí</t>
  </si>
  <si>
    <t>vč b-21 odkaz 14P : 24</t>
  </si>
  <si>
    <t>72124280</t>
  </si>
  <si>
    <t>Demontáž lapače nečistot DN 100</t>
  </si>
  <si>
    <t>K12 : 2</t>
  </si>
  <si>
    <t>72124210</t>
  </si>
  <si>
    <t>Lapač nečistot DN 100</t>
  </si>
  <si>
    <t>998 72-1 Přesun hmot pro vnitřní kanalizaci</t>
  </si>
  <si>
    <t>50 m vodorovně, měřeno od těžiště půdorysné plochy skládky do těžiště půdorysné plochy objektu</t>
  </si>
  <si>
    <t>998721103R00</t>
  </si>
  <si>
    <t>...v objektech výšky do 24 m</t>
  </si>
  <si>
    <t>800-721</t>
  </si>
  <si>
    <t xml:space="preserve">140,142, : </t>
  </si>
  <si>
    <t>Součet: : 0.06628</t>
  </si>
  <si>
    <t>73501</t>
  </si>
  <si>
    <t>Demontáž, očištění, nátěr a zpětná montáž otopných těles pod vybouranými okny, včetně vypuštění a napuštění vody, tlakové a topné zkoušky</t>
  </si>
  <si>
    <t>otopná tělesa 1.NP-6NP pod bouranými okny : 1</t>
  </si>
  <si>
    <t>762 44 Obložení atiky</t>
  </si>
  <si>
    <t>762 44-2 s dodávkou řeziva</t>
  </si>
  <si>
    <t>762441113RT2</t>
  </si>
  <si>
    <t>...1 vrstva, z dřevoštěpkových desek, tloušťky 18 mm, upevnění hmoždinkami a šrouby, včetně dodávky desky OSB ECO 3 N tl. 18 mm</t>
  </si>
  <si>
    <t>800-762</t>
  </si>
  <si>
    <t xml:space="preserve">úpravu atik pod oplechování dořeší projektant s dodavatelem v průběhu realizace : </t>
  </si>
  <si>
    <t>atika BD : (39,45*2+1,8*4+3,0*2+7,65*4)*0,42</t>
  </si>
  <si>
    <t>atika strojovny : (8,8*4+4,65*2)*0,42</t>
  </si>
  <si>
    <t>998 76 Přesun hmot pro konstrukce tesařské</t>
  </si>
  <si>
    <t>998762103R00</t>
  </si>
  <si>
    <t xml:space="preserve">145, : </t>
  </si>
  <si>
    <t>Součet: : 0.82794</t>
  </si>
  <si>
    <t>764 21-13 Demontáž lemování</t>
  </si>
  <si>
    <t>764 21-131 zdí</t>
  </si>
  <si>
    <t>764331850R00</t>
  </si>
  <si>
    <t>...na střechách s tvrdou krytinou, rš 400 a 500 mm, sklonu do 30°</t>
  </si>
  <si>
    <t>800-764</t>
  </si>
  <si>
    <t>výkaz výměr dle K9 : 5,2</t>
  </si>
  <si>
    <t>764 21-21 Demontáž oplechování parapetů</t>
  </si>
  <si>
    <t>764410850R00</t>
  </si>
  <si>
    <t>...rš od 100 do 330 mm</t>
  </si>
  <si>
    <t>3,0*5+2,1*5+1,8*2+1,5*1</t>
  </si>
  <si>
    <t>3,0*24+1,5*10+1,8*48+2,1*24</t>
  </si>
  <si>
    <t>764 21-23 Demontáž oplechování zdí a nadezdívek</t>
  </si>
  <si>
    <t>764430840R00</t>
  </si>
  <si>
    <t>...rš od 330 do 500 mm</t>
  </si>
  <si>
    <t>výkaz výměr dle K8 : 13,2</t>
  </si>
  <si>
    <t>výkaz výměr dle K10 : 1,5</t>
  </si>
  <si>
    <t>764430850R00</t>
  </si>
  <si>
    <t>...rš 600 mm</t>
  </si>
  <si>
    <t xml:space="preserve">vč 05 pozn. 3 : </t>
  </si>
  <si>
    <t>stávající atika BD : 39,45*2+1,8*4+3,0*2+7,65*4</t>
  </si>
  <si>
    <t>stávající atika strojovny : 8,8*4+4,65*2</t>
  </si>
  <si>
    <t>764 21-15 Demontáž žlabů</t>
  </si>
  <si>
    <t>764352800R00</t>
  </si>
  <si>
    <t>...podokapních půlkruhových rovných, rš 250 mm, sklonu do 30°</t>
  </si>
  <si>
    <t>dle K13 : 9,3</t>
  </si>
  <si>
    <t>764 21-12 Demontáž oplechování</t>
  </si>
  <si>
    <t>764323820R00</t>
  </si>
  <si>
    <t xml:space="preserve">...okapů na střechách s živičnou (fóliovou) krytinou, rš 250 mm,  </t>
  </si>
  <si>
    <t>764 21-25 Demontáž odpadních trub nebo součástí</t>
  </si>
  <si>
    <t>764454801R00</t>
  </si>
  <si>
    <t>...trub kruhových , o průměru 75 a 100 mm</t>
  </si>
  <si>
    <t>dle K12 : 7,0</t>
  </si>
  <si>
    <t>764 90 Klempířské prvky z plechu s povrchovou úpravou</t>
  </si>
  <si>
    <t>764 90-8 okapový systém</t>
  </si>
  <si>
    <t>764908104RT2</t>
  </si>
  <si>
    <t>...podokapní půlkruhový žlab, ocelový žárově zinkovaný plech s povrchovou úpravou, velikost 125 mm, v ostatních barvách</t>
  </si>
  <si>
    <t>včetně háku, čela a spojky.</t>
  </si>
  <si>
    <t>K13 : 9,3</t>
  </si>
  <si>
    <t>764908101RT2</t>
  </si>
  <si>
    <t>...žlabový kotlík kónický, ocelový žárově zinkovaný plech s povrchovou úpravou, velikost 125 mm, v ostatních barvách</t>
  </si>
  <si>
    <t>764908108RT2</t>
  </si>
  <si>
    <t>...odpadní trouby kruhové, ocelový žárově zinkovaný plech s povrchovou úpravou, průměr 87 mm, v ostatních barvách</t>
  </si>
  <si>
    <t>včetně kolena, objímky, mezikusu, spojovacího materiálu a zednické výpomoci.</t>
  </si>
  <si>
    <t>K12 : 7,0</t>
  </si>
  <si>
    <t>764 07-13 Lemování z ocelových plechů s povrchovou úpravou</t>
  </si>
  <si>
    <t>764 07-131 výroba (zhotovení) a montáž lemování zdí</t>
  </si>
  <si>
    <t>764918333R00</t>
  </si>
  <si>
    <t>...na plochých střechách včetně rohů, spojů, lišt a dilatací, rš 400 mm</t>
  </si>
  <si>
    <t>včetně zednické výpomoci.</t>
  </si>
  <si>
    <t>K9 : 5,2</t>
  </si>
  <si>
    <t>764 07-21 Oplechování parapetů z ocelových plechů s povrchovou úpravou</t>
  </si>
  <si>
    <t>včetně rohů</t>
  </si>
  <si>
    <t>764 07-211 výroba (zhotovení) a montáž</t>
  </si>
  <si>
    <t>764928104R00</t>
  </si>
  <si>
    <t>...rš 250 mm</t>
  </si>
  <si>
    <t>K1 : 3,6</t>
  </si>
  <si>
    <t>K2 : 8,1</t>
  </si>
  <si>
    <t>K3 : 18,0</t>
  </si>
  <si>
    <t>K4 : 97,0</t>
  </si>
  <si>
    <t>K5 : 162,0</t>
  </si>
  <si>
    <t>K6 : 87,0</t>
  </si>
  <si>
    <t>764 07-23 Oplechování zdí a nadezdívek z ocelových plechů s povrchovou úpravou</t>
  </si>
  <si>
    <t>764 07-231 výroba a montáž</t>
  </si>
  <si>
    <t>764928305R00</t>
  </si>
  <si>
    <t>K11 : 10,0</t>
  </si>
  <si>
    <t>764 07-24 Ostatní prvky na fasádě z ocelových plechů s povrchovou úpravou</t>
  </si>
  <si>
    <t>764 07-243 výroba a montáž dilatace dvoudílné z popl.plech</t>
  </si>
  <si>
    <t>764928401R00</t>
  </si>
  <si>
    <t>...spár zdí a stropů, rš 400 mm</t>
  </si>
  <si>
    <t>K8 : 13,2</t>
  </si>
  <si>
    <t>K10 : 1,5</t>
  </si>
  <si>
    <t>13851062R1</t>
  </si>
  <si>
    <t>Plech ocelový s povrchovou úpravou tvrdý; povrchová úprava jednostranně, matný polyester,tl. 30 mikronů,  tvrdé ocelové jádro</t>
  </si>
  <si>
    <t>K1 - K6 viz montáž parapetů : 375,7*0,25*1,1</t>
  </si>
  <si>
    <t>K8 : 13,2*0,4*1,1</t>
  </si>
  <si>
    <t>K9 : 5,2*0,4*1,1</t>
  </si>
  <si>
    <t>K10 : 1,5*0,4*1,1</t>
  </si>
  <si>
    <t>K11 : 10,0*0,62*1,1</t>
  </si>
  <si>
    <t>764394940R01</t>
  </si>
  <si>
    <t>Příponky z ploché oceli rš. 560mm</t>
  </si>
  <si>
    <t>K11 : 34</t>
  </si>
  <si>
    <t>7649101</t>
  </si>
  <si>
    <t>Ukončovací atikový profil pro izolaci tl. 160mm, lišta, výztuha, dilatační spojka, dodávka, montáž, kotvení</t>
  </si>
  <si>
    <t>Z4 : 168,0</t>
  </si>
  <si>
    <t>998 76-4 Přesun hmot pro konstrukce klempířské</t>
  </si>
  <si>
    <t>998764103R00</t>
  </si>
  <si>
    <t xml:space="preserve">154,155,156,157,158,159,160,161,162,163, : </t>
  </si>
  <si>
    <t>Součet: : 1.86605</t>
  </si>
  <si>
    <t xml:space="preserve">139,141,147,148,149,150,151,152,153, : </t>
  </si>
  <si>
    <t>Součet: : 1.09476</t>
  </si>
  <si>
    <t>Součet: : 6.56859</t>
  </si>
  <si>
    <t>Součet: : 20.80053</t>
  </si>
  <si>
    <t>Součet: : 13.13718</t>
  </si>
  <si>
    <t>766 62-4 Montáž otvorových prvků plastových</t>
  </si>
  <si>
    <t>766711001R00</t>
  </si>
  <si>
    <t xml:space="preserve">...oken a balkonových dveří,  </t>
  </si>
  <si>
    <t>800-766</t>
  </si>
  <si>
    <t>Montáž plastových oken a dveří včetně dodávky a montáže PU pěny a spojovacích prostředků.</t>
  </si>
  <si>
    <t>P03 : (3,00+1,60)*2*12</t>
  </si>
  <si>
    <t>P04 : (3,00+1,60)*2*10</t>
  </si>
  <si>
    <t>P05 : (3,00+1,20)*2*2</t>
  </si>
  <si>
    <t>P06 : (1,50+1,60)*2*10</t>
  </si>
  <si>
    <t>P07 : (1,80+1,60)*2*48</t>
  </si>
  <si>
    <t>P08 : (2,10+1,60)*2*24</t>
  </si>
  <si>
    <t>P09 : (3,00+0,60)*2*5</t>
  </si>
  <si>
    <t>P10 : (2,10+0,60)*2*5</t>
  </si>
  <si>
    <t>P11 : (1,80+0,60)*2*2</t>
  </si>
  <si>
    <t>P12 : (1,50+0,60)*2*1</t>
  </si>
  <si>
    <t>P13 : (0,90+0,60)*2*4</t>
  </si>
  <si>
    <t>766 60 Těsnění připojovací spáry</t>
  </si>
  <si>
    <t>766 60-1 montáž těsnění připojovací spáry</t>
  </si>
  <si>
    <t>766601211R01</t>
  </si>
  <si>
    <t>...Dodávka a montáž těsnící pásky, paropropustnéí fólie</t>
  </si>
  <si>
    <t>Vložení parotěsné okenní folie, paropropustné expanzní pásky. Dodávka materiálu.</t>
  </si>
  <si>
    <t>výkaz výměr dle montáže oken : 874,0</t>
  </si>
  <si>
    <t>767 61 Montáž oken jednoduchých, nebo okenních rámů</t>
  </si>
  <si>
    <t>767 61-3 ostatní</t>
  </si>
  <si>
    <t>767612151R00</t>
  </si>
  <si>
    <t>...dokování pákovým uzávěrem</t>
  </si>
  <si>
    <t>800-767</t>
  </si>
  <si>
    <t>vč 03 odkaz P09- P13 : 5+5+2+1+4</t>
  </si>
  <si>
    <t>611-03P</t>
  </si>
  <si>
    <t>Okno plastové trojkřídlé 3000x1600 mm O/O/OS, U=1,10 W/m2K; barva bílá; profil 7-komorový; mikroventilace</t>
  </si>
  <si>
    <t>odkaz P03, technická zpráva odd. 4.10.1 : 12</t>
  </si>
  <si>
    <t>611-04P</t>
  </si>
  <si>
    <t>odkaz P04, technická zpráva odd. 4.10.1 : 10</t>
  </si>
  <si>
    <t>611-05P</t>
  </si>
  <si>
    <t>Okno plastové trojkřídlé 3000x1200 mm O/O/OS, U=1,10 W/m2K; barva bílá; profil 7-komorový; mikroventilace</t>
  </si>
  <si>
    <t>odkaz P05, technická zpráva odd. 4.10.1 : 2</t>
  </si>
  <si>
    <t>611-06P</t>
  </si>
  <si>
    <t>Okno plastové dvoukřídlé 1500x1600 mm O/OS, U=1,10 W/m2K; barva bílá; profil 7-komorový; mikroventilace</t>
  </si>
  <si>
    <t>odkaz P06, technická zpráva odd. 4.10.1 : 10</t>
  </si>
  <si>
    <t>611-07P</t>
  </si>
  <si>
    <t>Okno plastové dvoukřídlé 1800x1600 mm O/OS, U=1,10 W/m2K; barva bílá; profil 7-komorový; mikroventilace</t>
  </si>
  <si>
    <t>odkaz P07, technická zpráva odd. 4.10.1 : 48</t>
  </si>
  <si>
    <t>611-08P</t>
  </si>
  <si>
    <t>Okno plastové trojkřídlé 2100x1600 mm O/O/OS, U=1,10 W/m2K; barva bílá; profil 7-komorový; mikroventilace</t>
  </si>
  <si>
    <t>odkaz P08 technická zpráva odd. 4.10.1 : 24</t>
  </si>
  <si>
    <t>611-09P</t>
  </si>
  <si>
    <t>Okno plastové čtyřkřídlé 3000x600 mm 4xS, pákový ovládač s táhlem, drátosklo+čiré sklo, U=1,10 W/m2K; barva bílá; profil 3-komorový</t>
  </si>
  <si>
    <t>odkaz P09 technická zpráva odd. 4.10.1 : 5</t>
  </si>
  <si>
    <t>611-10P</t>
  </si>
  <si>
    <t>Okno plastové trojkřídlé 2100x600 mm 3xS, pákový ovládač s táhlem, drátosklo+čiré sklo, U=1,10 W/m2K; barva bílá; profil 3-komorový</t>
  </si>
  <si>
    <t>odkaz P10 technická zpráva odd. 4.10.1 : 5</t>
  </si>
  <si>
    <t>611-11P</t>
  </si>
  <si>
    <t>Okno plastové dvoukřídlé 1800x600 mm 2xS, pákový ovládač s táhlem, drátosklo+čiré sklo, U=1,10 W/m2K; barva bílá; profil 3-komorový</t>
  </si>
  <si>
    <t>odkaz P11 technická zpráva odd. 4.10.1 : 2</t>
  </si>
  <si>
    <t>611-12P</t>
  </si>
  <si>
    <t>Okno plastové dvoukřídlé 1500x600 mm 2xS, pákový ovládač s táhlem, drátosklo+čiré sklo, U=1,10 W/m2K; barva bílá; profil 3-komorový</t>
  </si>
  <si>
    <t>odkaz P12 technická zpráva odd. 4.10.1 : 1</t>
  </si>
  <si>
    <t>611-13P</t>
  </si>
  <si>
    <t>Okno plastové jednokřídlé 900x600 mm S, pákový ovládač s táhlem, čiré sklo, U=1,10 W/m2K; barva bílá; profil 3-komorový</t>
  </si>
  <si>
    <t>odkaz P13 technická zpráva odd. 4.10.1 : 4</t>
  </si>
  <si>
    <t>76690</t>
  </si>
  <si>
    <t>Žaluzie vnitřní - dodávka a montáž žaluzií</t>
  </si>
  <si>
    <t>P03 : 3,0*1,6*12</t>
  </si>
  <si>
    <t>P06 : 1,5*1,6*10</t>
  </si>
  <si>
    <t>P07 : 1,8*1,6*48</t>
  </si>
  <si>
    <t>P08 : 2,1*1,6*24</t>
  </si>
  <si>
    <t>998 76-6 Přesun hmot pro konstrukce truhlářské</t>
  </si>
  <si>
    <t>998766103R00</t>
  </si>
  <si>
    <t xml:space="preserve">171,172,174,175,176,177,178,179,180,181,182,183,184,185, : </t>
  </si>
  <si>
    <t>Součet: : 7.42646</t>
  </si>
  <si>
    <t>767 64 Montáž dveří</t>
  </si>
  <si>
    <t>767641110R00</t>
  </si>
  <si>
    <t>...dokončení okování dveří osazených do ocelové zárubně, otvíravých, jednokřídlových</t>
  </si>
  <si>
    <t>553Z05</t>
  </si>
  <si>
    <t>Dveře ocelové atyp 850x1800 mm včetně zárubně, kování, včetně povrchové úpravy</t>
  </si>
  <si>
    <t>767 65 Montáž vrat</t>
  </si>
  <si>
    <t>včetně dokončení okování dvířek průchodových,</t>
  </si>
  <si>
    <t>767651210R00</t>
  </si>
  <si>
    <t>...otočných, osazených do ocelové zárubně z dílů, o ploše do 6 m2</t>
  </si>
  <si>
    <t>767 64-1 montáž doplňků dveří</t>
  </si>
  <si>
    <t>767649193R00</t>
  </si>
  <si>
    <t>...stavěče křídel</t>
  </si>
  <si>
    <t>553Z03</t>
  </si>
  <si>
    <t>Vrata garážová 2400/2135 mm, ocelová, zateplená. bezpečn. zámek, kování, omezovač, včetně povrchové úpravy</t>
  </si>
  <si>
    <t>odkaz Z3 : 10</t>
  </si>
  <si>
    <t>7679001</t>
  </si>
  <si>
    <t>Zábradlí vstupu - demontáž, oprava, povrchová úprava nátěrem, zpětná montáž</t>
  </si>
  <si>
    <t xml:space="preserve">zábradlí u vstupů dl. 2750mm : </t>
  </si>
  <si>
    <t>vč 02 pozn. 10 : 4</t>
  </si>
  <si>
    <t>7679004</t>
  </si>
  <si>
    <t>Demontáž, úprava a zpětné osazení rolet v místnosti policie</t>
  </si>
  <si>
    <t>1np vč 10 pozn. 9 : 1</t>
  </si>
  <si>
    <t>998 76-7 Přesun hmot pro kovové stavební doplňk. konstrukce</t>
  </si>
  <si>
    <t>998767203R00</t>
  </si>
  <si>
    <t xml:space="preserve">Ceny z položek s pořadovými čísly: : </t>
  </si>
  <si>
    <t xml:space="preserve">188,189,190,191, : </t>
  </si>
  <si>
    <t>Součet: : 2614.07000</t>
  </si>
  <si>
    <t>771 44 Montáž soklíků z dlaždic hutných a polohutných</t>
  </si>
  <si>
    <t>771445014R00</t>
  </si>
  <si>
    <t>...na výšku 100 mm, soklíků vodorovných, do flexibilního tmele</t>
  </si>
  <si>
    <t>800-771</t>
  </si>
  <si>
    <t xml:space="preserve">doplnění soklu u vstupů 1np : </t>
  </si>
  <si>
    <t>(3,75-3,3+1,175*2+0,3*2+4,05-3,3)*2</t>
  </si>
  <si>
    <t>597642410R</t>
  </si>
  <si>
    <t>dlažba keramická sokl; š = 80 mm; l = 300 mm; h = 9,0 mm; povrch matný; pro interiér i exteriér</t>
  </si>
  <si>
    <t xml:space="preserve">specifikace dle technické zprávy odd. 4.11.2 : </t>
  </si>
  <si>
    <t>výkaz výměr viz montáž : 8,3/0,3*1,05</t>
  </si>
  <si>
    <t>998 77-1 Přesun hmot pro podlahy z dlaždic</t>
  </si>
  <si>
    <t>998771103R00</t>
  </si>
  <si>
    <t xml:space="preserve">195,196, : </t>
  </si>
  <si>
    <t>Součet: : 0.01573</t>
  </si>
  <si>
    <t>776 97 Čisticí zóny a rohože</t>
  </si>
  <si>
    <t>776976101R00</t>
  </si>
  <si>
    <t xml:space="preserve">...rám z profilu L, z hliníku,  </t>
  </si>
  <si>
    <t xml:space="preserve">m     </t>
  </si>
  <si>
    <t>800-775</t>
  </si>
  <si>
    <t>vč 10, vč b-19 odkaz 1/Z : (2,3+2,0)*2</t>
  </si>
  <si>
    <t>vč 10, vč b-19 odkaz 2/Z : (2,3+1,325)*2</t>
  </si>
  <si>
    <t>776972328R00</t>
  </si>
  <si>
    <t>...vstupní rohož, z pružných gumových vlnovek přinýtovaných k hliníkovým páskům, tloušťky 28 nebo 18 mm</t>
  </si>
  <si>
    <t>vč 10, vč b-19 odkaz 2/Z : (2,3*1,325)*2</t>
  </si>
  <si>
    <t>776971318R00</t>
  </si>
  <si>
    <t>...textilní rohož, ze 100%polypropylenu, podklad PVC, tloušťky 18 mm</t>
  </si>
  <si>
    <t>vč 10, vč b-19 odkaz 1/Z : (2,3*2,0)*2</t>
  </si>
  <si>
    <t>998 77-6 Přesun hmot pro podlahy povlakové</t>
  </si>
  <si>
    <t>vodorovně do 50 m</t>
  </si>
  <si>
    <t>998776103R00</t>
  </si>
  <si>
    <t xml:space="preserve">198,199,200, : </t>
  </si>
  <si>
    <t>Součet: : 0.10799</t>
  </si>
  <si>
    <t>781 77 Montáž obkladů vnějších stěn z dlaždic keramických</t>
  </si>
  <si>
    <t>781775011R00</t>
  </si>
  <si>
    <t>...režných nebo glazovaných, hladkých, 400 x 300 mm, kladených do flexibilního tmele</t>
  </si>
  <si>
    <t xml:space="preserve">doplnění soklu na stěnách lodžií : </t>
  </si>
  <si>
    <t>0,65*0,3*2*46</t>
  </si>
  <si>
    <t>597642030R</t>
  </si>
  <si>
    <t>dlažba keramická š = 300 mm; l = 300 mm; h = 9,0 mm; povrch matný; pro interiér i exteriér</t>
  </si>
  <si>
    <t>17,94*1,1</t>
  </si>
  <si>
    <t>781 77-9 příplatky k položkám montáže obkladů vnějších stěn z dlaždic keramických</t>
  </si>
  <si>
    <t>781779711R00</t>
  </si>
  <si>
    <t>...za plochu do 10 m2</t>
  </si>
  <si>
    <t>výkaz výměr viz montáž : 17,94</t>
  </si>
  <si>
    <t>998 78 Přesun hmot pro obklady keramické</t>
  </si>
  <si>
    <t>998781103R00</t>
  </si>
  <si>
    <t xml:space="preserve">202,203, : </t>
  </si>
  <si>
    <t>Součet: : 0.46662</t>
  </si>
  <si>
    <t>784 40 Odstranění maleb</t>
  </si>
  <si>
    <t>784402801R00</t>
  </si>
  <si>
    <t>...oškrabáním, v místnostech do 3,8 m</t>
  </si>
  <si>
    <t>800-784</t>
  </si>
  <si>
    <t xml:space="preserve">technická zpráva odd. 4.11.5 : </t>
  </si>
  <si>
    <t xml:space="preserve">celá stěna s výměnou oken : </t>
  </si>
  <si>
    <t>1pp : (4,05*12+2,85*12+7,125*2)*2,65</t>
  </si>
  <si>
    <t>1np : (4,05*2+2,85*11+2,7)*2,65</t>
  </si>
  <si>
    <t>2-6np : (4,05*2+2,82*12)*2,65*5</t>
  </si>
  <si>
    <t>odpočet otvorů nad 4,0m2 : -((3,0*1,6)-4,0)*22</t>
  </si>
  <si>
    <t>1np mč 36 : (4,05+3,525)*2*2,65-3,3*2,1+4,0+14,25</t>
  </si>
  <si>
    <t>1np mč 53 : (4,05+6,00)*2*2,65-3,3*2,1+4,0+24,0</t>
  </si>
  <si>
    <t>784 41 Příprava povrchu</t>
  </si>
  <si>
    <t>784 41-2 Penetrace (napouštění) podkladu</t>
  </si>
  <si>
    <t>784191101R00</t>
  </si>
  <si>
    <t>...disperzní, jednonásobná</t>
  </si>
  <si>
    <t>výkaz výměr dle oškrábání malby : 1032,7875</t>
  </si>
  <si>
    <t>784 45 Malby z malířských směsí se začištěním</t>
  </si>
  <si>
    <t>784195112R00</t>
  </si>
  <si>
    <t>...hlinkové,  , bělost 77 %, dvojnásobné</t>
  </si>
  <si>
    <t>výkaz výměr dle oškrábání malby : 1032,7875*0,5</t>
  </si>
  <si>
    <t>784195122R00</t>
  </si>
  <si>
    <t>...hlinkové,  , barevné, dvojnásobné</t>
  </si>
  <si>
    <t>9 Hodinové zúčtovací sazby</t>
  </si>
  <si>
    <t>909      R00</t>
  </si>
  <si>
    <t>Hzs-nezmeritelne stavebni prace</t>
  </si>
  <si>
    <t>h</t>
  </si>
  <si>
    <t>Prav.M</t>
  </si>
  <si>
    <t xml:space="preserve">vč 02 pozn. 7, vč 03+04 pozn. 5 - demontáž rozvodů na fasádě a zábradlích, apod. : </t>
  </si>
  <si>
    <t>ostatní práce neuvedené v rozpočtu - odhad -fakturovat dle skutečnosti : 100,0</t>
  </si>
  <si>
    <t>21001</t>
  </si>
  <si>
    <t>Hromosvod - samostatný rozpočet (cene bez revize)</t>
  </si>
  <si>
    <t>Stavební úpravy BD č.p.207 Hrabyně</t>
  </si>
  <si>
    <t>Zakázkové číslo:PPS-01/15</t>
  </si>
  <si>
    <t/>
  </si>
  <si>
    <t>Objednatel-Investor      :</t>
  </si>
  <si>
    <t>Sídlo,ulice a číslo      :</t>
  </si>
  <si>
    <t>Telefon / Fax            :</t>
  </si>
  <si>
    <t xml:space="preserve">Zhotovil-Obchodní jméno  </t>
  </si>
  <si>
    <t>Sídlo,ulice a číslo      ,</t>
  </si>
  <si>
    <t xml:space="preserve">Telefon / Fax            </t>
  </si>
  <si>
    <t>Identif.číslo IČ/DIČ     /</t>
  </si>
  <si>
    <t>Finanč. spojení / Účet   /</t>
  </si>
  <si>
    <t>R E K A P I T U L A C E   N Á K L A D Ů</t>
  </si>
  <si>
    <t>ZÁKL. BEZ DPH</t>
  </si>
  <si>
    <t>CENA MONTÁž.PRACÍ</t>
  </si>
  <si>
    <t>ZKOUŠKY A REVIZE</t>
  </si>
  <si>
    <t>HL.III ZÁKLADNÍ CENA CELKEM</t>
  </si>
  <si>
    <t>Zpracováno pomocí software fy  JV program,s.r.o.,tel. +420 603417206</t>
  </si>
  <si>
    <t>S O U H R N   N Á K L A D Ů</t>
  </si>
  <si>
    <t xml:space="preserve">PSV HROMOSVOD  </t>
  </si>
  <si>
    <t xml:space="preserve">SPECIF.PSV HROMOSVOD  </t>
  </si>
  <si>
    <t xml:space="preserve">HL.III-HZS </t>
  </si>
  <si>
    <t xml:space="preserve">POPLATEK                     </t>
  </si>
  <si>
    <t>REVIZE</t>
  </si>
  <si>
    <t>Oddíl</t>
  </si>
  <si>
    <t>Sazebník:</t>
  </si>
  <si>
    <t>VC-7/222/89 VYCHOZI REVIZE</t>
  </si>
  <si>
    <t>Ceník.č.</t>
  </si>
  <si>
    <t>Popis položky</t>
  </si>
  <si>
    <t>měr.j.</t>
  </si>
  <si>
    <t>výměra</t>
  </si>
  <si>
    <t>Kč/mj</t>
  </si>
  <si>
    <t>Cena Kč</t>
  </si>
  <si>
    <t>0001</t>
  </si>
  <si>
    <t>38010002</t>
  </si>
  <si>
    <t>Vychozi revize hromosvodu</t>
  </si>
  <si>
    <t>hod</t>
  </si>
  <si>
    <t>------------</t>
  </si>
  <si>
    <t>0002</t>
  </si>
  <si>
    <t>SOUČET</t>
  </si>
  <si>
    <t>VC 7/155-M M21 Elektromontaze</t>
  </si>
  <si>
    <t>Min/mj</t>
  </si>
  <si>
    <t>Celkem Min</t>
  </si>
  <si>
    <t>0003</t>
  </si>
  <si>
    <t>210220101</t>
  </si>
  <si>
    <t>Vod svod FeZn d10,Al10,Cu8 +podpery</t>
  </si>
  <si>
    <t>0004</t>
  </si>
  <si>
    <t>2102203010</t>
  </si>
  <si>
    <t>Svorka hromosvodova SS</t>
  </si>
  <si>
    <t>0005</t>
  </si>
  <si>
    <t>2102203011</t>
  </si>
  <si>
    <t>Svorka hromosvodova SP 1</t>
  </si>
  <si>
    <t>0006</t>
  </si>
  <si>
    <t>2102203012</t>
  </si>
  <si>
    <t>Svorka hromosvodova SR 03</t>
  </si>
  <si>
    <t>0007</t>
  </si>
  <si>
    <t>2102203020</t>
  </si>
  <si>
    <t>Svorka hromosvodova SK</t>
  </si>
  <si>
    <t>0008</t>
  </si>
  <si>
    <t>2102203021</t>
  </si>
  <si>
    <t>Svorka hromosvodova SZ</t>
  </si>
  <si>
    <t>0009</t>
  </si>
  <si>
    <t>210220372</t>
  </si>
  <si>
    <t>Uhelnik ochran,trubka+drzaky-zed</t>
  </si>
  <si>
    <t>0010</t>
  </si>
  <si>
    <t>210220391</t>
  </si>
  <si>
    <t>Vodive spoj ochr trubky s vodicem</t>
  </si>
  <si>
    <t>0011</t>
  </si>
  <si>
    <t>210220401</t>
  </si>
  <si>
    <t>Stitek smalt,um hmota-oznac svodu</t>
  </si>
  <si>
    <t>0012</t>
  </si>
  <si>
    <t>Časový fond položek [ minut ]</t>
  </si>
  <si>
    <t>0013</t>
  </si>
  <si>
    <t>Časový fond položek [ hodin ]</t>
  </si>
  <si>
    <t>0014</t>
  </si>
  <si>
    <t>Kč/h</t>
  </si>
  <si>
    <t>Cenik materialu</t>
  </si>
  <si>
    <t>0015</t>
  </si>
  <si>
    <t>15614225</t>
  </si>
  <si>
    <t>Drat FeZn p 8                    B</t>
  </si>
  <si>
    <t>0016</t>
  </si>
  <si>
    <t>35412900</t>
  </si>
  <si>
    <t>Stitek c. ..pro oznac.svodu      B</t>
  </si>
  <si>
    <t>0017</t>
  </si>
  <si>
    <t>35441425</t>
  </si>
  <si>
    <t>Podpera ved do zdi PV03 250mm    B</t>
  </si>
  <si>
    <t>0018</t>
  </si>
  <si>
    <t>35441540</t>
  </si>
  <si>
    <t>Podpera ved ploch st PV21 100    B</t>
  </si>
  <si>
    <t>0019</t>
  </si>
  <si>
    <t>35441830</t>
  </si>
  <si>
    <t>Uhelnik ochr OU vodic d6-12mm/   B</t>
  </si>
  <si>
    <t>0020</t>
  </si>
  <si>
    <t>35441840</t>
  </si>
  <si>
    <t>Drzak ochr uhelnik DUz do zdi    B</t>
  </si>
  <si>
    <t>0021</t>
  </si>
  <si>
    <t>35441875</t>
  </si>
  <si>
    <t>Svorka kriz SK vodic     d6-10mm B</t>
  </si>
  <si>
    <t>0022</t>
  </si>
  <si>
    <t>35441885</t>
  </si>
  <si>
    <t>Svorka spoj SS lano      d8-10mm B</t>
  </si>
  <si>
    <t>0023</t>
  </si>
  <si>
    <t>35441895</t>
  </si>
  <si>
    <t>Svorka pripoj SP1        d6-12mm B</t>
  </si>
  <si>
    <t>0024</t>
  </si>
  <si>
    <t>35441925</t>
  </si>
  <si>
    <t>Svorka zkuseb SZ lano    d6-12mm B</t>
  </si>
  <si>
    <t>0025</t>
  </si>
  <si>
    <t>35441996</t>
  </si>
  <si>
    <t>Svorka vodov SR 03   pasek/d6-12 B</t>
  </si>
  <si>
    <t>vykres neni</t>
  </si>
  <si>
    <t>0026</t>
  </si>
  <si>
    <t>Pravidla M FCU c. 5043\5.1\90</t>
  </si>
  <si>
    <t>0027</t>
  </si>
  <si>
    <t>50435105</t>
  </si>
  <si>
    <t>Koordinace praci s investorem</t>
  </si>
  <si>
    <t>0028</t>
  </si>
  <si>
    <t>50435107</t>
  </si>
  <si>
    <t>Demontaze hromosvodu</t>
  </si>
  <si>
    <t>0029</t>
  </si>
  <si>
    <t>0030</t>
  </si>
  <si>
    <t>Poplatek za ekologickou likvidaci</t>
  </si>
  <si>
    <t>demontovaneho materialu</t>
  </si>
  <si>
    <t>0031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</si>
</sst>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_K_č"/>
    <numFmt numFmtId="165" formatCode="#,##0.00000"/>
    <numFmt numFmtId="166" formatCode="#,##0.00_\_K_č"/>
    <numFmt numFmtId="167" formatCode="0.0"/>
  </numFmts>
  <fonts count="27" x14ac:knownFonts="1">
    <font>
      <sz val="10"/>
      <name val="Arial CE"/>
      <charset val="238"/>
    </font>
    <font>
      <sz val="10"/>
      <name val="Arial CE"/>
      <family val="2"/>
      <charset val="238"/>
    </font>
    <font>
      <b/>
      <sz val="14"/>
      <name val="Arial CE"/>
      <family val="2"/>
      <charset val="238"/>
    </font>
    <font>
      <sz val="9"/>
      <name val="Arial CE"/>
      <family val="2"/>
      <charset val="238"/>
    </font>
    <font>
      <b/>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charset val="238"/>
    </font>
    <font>
      <sz val="10"/>
      <color indexed="9"/>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
      <sz val="8"/>
      <color indexed="21"/>
      <name val="Arial CE"/>
      <family val="2"/>
      <charset val="238"/>
    </font>
    <font>
      <sz val="8"/>
      <color indexed="8"/>
      <name val="Courier New"/>
      <family val="3"/>
      <charset val="238"/>
    </font>
    <font>
      <sz val="8"/>
      <color indexed="8"/>
      <name val="Arial CE"/>
      <family val="2"/>
      <charset val="238"/>
    </font>
    <font>
      <sz val="8"/>
      <color indexed="8"/>
      <name val="Courier New CE"/>
      <family val="3"/>
      <charset val="238"/>
    </font>
    <font>
      <sz val="10"/>
      <color indexed="8"/>
      <name val="Arial CE"/>
      <family val="2"/>
      <charset val="238"/>
    </font>
    <font>
      <b/>
      <sz val="8"/>
      <color indexed="8"/>
      <name val="Courier New"/>
      <family val="3"/>
      <charset val="238"/>
    </font>
    <font>
      <b/>
      <sz val="8"/>
      <color indexed="8"/>
      <name val="Arial CE"/>
      <charset val="238"/>
    </font>
    <font>
      <b/>
      <sz val="8"/>
      <color indexed="8"/>
      <name val="Courier New CE"/>
      <charset val="238"/>
    </font>
    <font>
      <sz val="8"/>
      <color indexed="81"/>
      <name val="Tahoma"/>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rgb="FF99CCFF"/>
        <bgColor indexed="64"/>
      </patternFill>
    </fill>
    <fill>
      <patternFill patternType="solid">
        <fgColor rgb="FFFFFFFF"/>
        <bgColor indexed="64"/>
      </patternFill>
    </fill>
  </fills>
  <borders count="8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cellStyleXfs>
  <cellXfs count="353">
    <xf numFmtId="0" fontId="0" fillId="0" borderId="0" xfId="0"/>
    <xf numFmtId="0" fontId="0" fillId="0" borderId="0" xfId="0" applyAlignment="1"/>
    <xf numFmtId="0" fontId="2" fillId="0" borderId="0" xfId="0" applyFont="1"/>
    <xf numFmtId="0" fontId="2" fillId="0" borderId="0" xfId="0" applyFont="1" applyAlignment="1">
      <alignment horizontal="left"/>
    </xf>
    <xf numFmtId="0" fontId="2" fillId="0" borderId="0" xfId="0" applyFont="1" applyAlignment="1"/>
    <xf numFmtId="0" fontId="3" fillId="0" borderId="0" xfId="0" applyFont="1" applyAlignment="1">
      <alignment horizontal="right"/>
    </xf>
    <xf numFmtId="14" fontId="3" fillId="0" borderId="0" xfId="0" applyNumberFormat="1" applyFont="1" applyAlignment="1">
      <alignment horizontal="left"/>
    </xf>
    <xf numFmtId="0" fontId="4" fillId="0" borderId="0" xfId="0" applyFont="1" applyAlignment="1">
      <alignment horizontal="right"/>
    </xf>
    <xf numFmtId="49" fontId="0" fillId="0" borderId="0" xfId="0" applyNumberFormat="1"/>
    <xf numFmtId="0" fontId="5" fillId="0" borderId="0" xfId="0" applyFont="1" applyAlignment="1">
      <alignment horizontal="left"/>
    </xf>
    <xf numFmtId="0" fontId="6" fillId="0" borderId="0" xfId="0" applyFont="1"/>
    <xf numFmtId="0" fontId="6" fillId="0" borderId="0" xfId="0" applyFont="1" applyAlignment="1"/>
    <xf numFmtId="0" fontId="0" fillId="0" borderId="0" xfId="0" applyAlignment="1">
      <alignment horizontal="left"/>
    </xf>
    <xf numFmtId="0" fontId="0" fillId="0" borderId="0" xfId="0" applyAlignment="1">
      <alignment horizontal="right"/>
    </xf>
    <xf numFmtId="49" fontId="5" fillId="0" borderId="0" xfId="0" applyNumberFormat="1" applyFont="1" applyBorder="1" applyAlignment="1">
      <alignment horizontal="left"/>
    </xf>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1" xfId="0" applyFont="1" applyFill="1" applyBorder="1"/>
    <xf numFmtId="0" fontId="11" fillId="2" borderId="2" xfId="0" applyFont="1" applyFill="1" applyBorder="1"/>
    <xf numFmtId="0" fontId="11" fillId="2" borderId="3" xfId="0" applyFont="1" applyFill="1" applyBorder="1"/>
    <xf numFmtId="0" fontId="6" fillId="2" borderId="0" xfId="0" applyFont="1" applyFill="1"/>
    <xf numFmtId="4" fontId="7" fillId="0" borderId="4" xfId="0" applyNumberFormat="1" applyFont="1" applyBorder="1"/>
    <xf numFmtId="4" fontId="7" fillId="0" borderId="5" xfId="0" applyNumberFormat="1" applyFont="1" applyBorder="1"/>
    <xf numFmtId="4" fontId="7" fillId="0" borderId="6" xfId="0" applyNumberFormat="1" applyFont="1" applyBorder="1"/>
    <xf numFmtId="4" fontId="7" fillId="0" borderId="7" xfId="0" applyNumberFormat="1" applyFont="1" applyBorder="1"/>
    <xf numFmtId="0" fontId="5" fillId="0" borderId="0" xfId="0" applyFont="1"/>
    <xf numFmtId="49" fontId="12" fillId="0" borderId="5" xfId="0" applyNumberFormat="1" applyFont="1" applyBorder="1"/>
    <xf numFmtId="49" fontId="5" fillId="0" borderId="0" xfId="0" applyNumberFormat="1" applyFont="1"/>
    <xf numFmtId="0" fontId="12" fillId="0" borderId="7" xfId="0" applyNumberFormat="1" applyFont="1" applyBorder="1"/>
    <xf numFmtId="49" fontId="12" fillId="0" borderId="5" xfId="0" applyNumberFormat="1" applyFont="1" applyBorder="1" applyAlignment="1">
      <alignment horizontal="left"/>
    </xf>
    <xf numFmtId="0" fontId="7" fillId="0" borderId="0" xfId="0" applyFont="1"/>
    <xf numFmtId="164" fontId="7" fillId="0" borderId="8" xfId="0" applyNumberFormat="1" applyFont="1" applyBorder="1"/>
    <xf numFmtId="164" fontId="7" fillId="0" borderId="9" xfId="0" applyNumberFormat="1" applyFont="1" applyBorder="1"/>
    <xf numFmtId="164" fontId="0" fillId="0" borderId="0" xfId="0" applyNumberFormat="1"/>
    <xf numFmtId="164" fontId="7" fillId="0" borderId="0" xfId="0" applyNumberFormat="1" applyFont="1"/>
    <xf numFmtId="0" fontId="7" fillId="0" borderId="0" xfId="0" applyFont="1" applyAlignment="1">
      <alignment horizontal="right"/>
    </xf>
    <xf numFmtId="0" fontId="7" fillId="0" borderId="10" xfId="0" applyFont="1" applyBorder="1" applyAlignment="1">
      <alignment horizontal="left"/>
    </xf>
    <xf numFmtId="0" fontId="0" fillId="0" borderId="10" xfId="0" applyBorder="1"/>
    <xf numFmtId="0" fontId="5" fillId="0" borderId="10" xfId="0" applyFont="1" applyBorder="1" applyAlignment="1">
      <alignment horizontal="left"/>
    </xf>
    <xf numFmtId="0" fontId="6" fillId="0" borderId="10" xfId="0" applyFont="1" applyBorder="1"/>
    <xf numFmtId="0" fontId="6" fillId="0" borderId="10" xfId="0" applyFont="1" applyBorder="1" applyAlignment="1"/>
    <xf numFmtId="0" fontId="2" fillId="0" borderId="0" xfId="0" applyFont="1" applyAlignment="1">
      <alignment horizontal="center"/>
    </xf>
    <xf numFmtId="0" fontId="6" fillId="0" borderId="0" xfId="0" applyFont="1" applyAlignment="1">
      <alignment horizontal="left"/>
    </xf>
    <xf numFmtId="0" fontId="6" fillId="0" borderId="0" xfId="0" applyFont="1" applyBorder="1" applyAlignment="1"/>
    <xf numFmtId="0" fontId="0" fillId="0" borderId="0" xfId="0" applyBorder="1"/>
    <xf numFmtId="3" fontId="5" fillId="0" borderId="0" xfId="0" applyNumberFormat="1" applyFont="1" applyAlignment="1">
      <alignment horizontal="left" shrinkToFit="1"/>
    </xf>
    <xf numFmtId="0" fontId="0" fillId="0" borderId="0" xfId="0" applyAlignment="1">
      <alignment shrinkToFit="1"/>
    </xf>
    <xf numFmtId="0" fontId="0" fillId="0" borderId="0" xfId="0" applyBorder="1" applyAlignment="1">
      <alignment shrinkToFit="1"/>
    </xf>
    <xf numFmtId="0" fontId="0" fillId="0" borderId="10" xfId="0" applyBorder="1" applyAlignment="1">
      <alignment shrinkToFit="1"/>
    </xf>
    <xf numFmtId="0" fontId="0" fillId="0" borderId="0" xfId="0" applyAlignment="1">
      <alignment horizontal="left" shrinkToFit="1"/>
    </xf>
    <xf numFmtId="0" fontId="0" fillId="0" borderId="0" xfId="0" applyAlignment="1">
      <alignment horizontal="right" shrinkToFit="1"/>
    </xf>
    <xf numFmtId="0" fontId="2" fillId="0" borderId="0" xfId="0" applyFont="1" applyAlignment="1">
      <alignment horizontal="center" shrinkToFit="1"/>
    </xf>
    <xf numFmtId="0" fontId="0" fillId="0" borderId="0" xfId="0" applyAlignment="1">
      <alignment vertical="top"/>
    </xf>
    <xf numFmtId="0" fontId="0" fillId="0" borderId="14" xfId="0" applyBorder="1" applyAlignment="1">
      <alignment vertical="top"/>
    </xf>
    <xf numFmtId="49" fontId="0" fillId="0" borderId="15" xfId="0" applyNumberFormat="1" applyBorder="1" applyAlignment="1">
      <alignment vertical="top"/>
    </xf>
    <xf numFmtId="0" fontId="0" fillId="0" borderId="16" xfId="0" applyBorder="1" applyAlignment="1">
      <alignment vertical="top"/>
    </xf>
    <xf numFmtId="49" fontId="0" fillId="0" borderId="12" xfId="0" applyNumberFormat="1" applyBorder="1" applyAlignment="1">
      <alignment vertical="top"/>
    </xf>
    <xf numFmtId="0" fontId="0" fillId="0" borderId="17" xfId="0" applyBorder="1" applyAlignment="1">
      <alignment vertical="top"/>
    </xf>
    <xf numFmtId="49" fontId="0" fillId="0" borderId="18"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4" borderId="19" xfId="0" applyFill="1" applyBorder="1" applyAlignment="1">
      <alignment vertical="top"/>
    </xf>
    <xf numFmtId="0" fontId="0" fillId="4" borderId="20" xfId="0" applyNumberFormat="1" applyFill="1" applyBorder="1" applyAlignment="1">
      <alignment vertical="top"/>
    </xf>
    <xf numFmtId="0" fontId="0" fillId="4" borderId="21" xfId="0" applyNumberFormat="1" applyFill="1" applyBorder="1" applyAlignment="1">
      <alignment horizontal="left" vertical="top" wrapText="1"/>
    </xf>
    <xf numFmtId="0" fontId="0" fillId="4" borderId="21" xfId="0" applyFill="1" applyBorder="1" applyAlignment="1">
      <alignment horizontal="center" vertical="top" shrinkToFit="1"/>
    </xf>
    <xf numFmtId="165" fontId="0" fillId="4" borderId="21" xfId="0" applyNumberFormat="1" applyFill="1" applyBorder="1" applyAlignment="1">
      <alignment vertical="top"/>
    </xf>
    <xf numFmtId="4" fontId="0" fillId="4" borderId="21" xfId="0" applyNumberFormat="1" applyFill="1" applyBorder="1" applyAlignment="1">
      <alignment vertical="top"/>
    </xf>
    <xf numFmtId="4" fontId="0" fillId="4" borderId="22" xfId="0" applyNumberFormat="1" applyFill="1" applyBorder="1" applyAlignment="1">
      <alignment vertical="top"/>
    </xf>
    <xf numFmtId="0" fontId="0" fillId="0" borderId="23" xfId="0" applyBorder="1" applyAlignment="1">
      <alignment vertical="top"/>
    </xf>
    <xf numFmtId="0" fontId="0" fillId="0" borderId="24" xfId="0" applyNumberFormat="1" applyBorder="1" applyAlignment="1">
      <alignment vertical="top"/>
    </xf>
    <xf numFmtId="0" fontId="0" fillId="0" borderId="24" xfId="0" applyNumberFormat="1" applyBorder="1" applyAlignment="1">
      <alignment horizontal="left" vertical="top" wrapText="1"/>
    </xf>
    <xf numFmtId="0" fontId="0" fillId="0" borderId="25" xfId="0" applyBorder="1" applyAlignment="1">
      <alignment horizontal="center" vertical="top" shrinkToFit="1"/>
    </xf>
    <xf numFmtId="165" fontId="0" fillId="0" borderId="25" xfId="0" applyNumberFormat="1" applyBorder="1" applyAlignment="1">
      <alignment vertical="top"/>
    </xf>
    <xf numFmtId="4" fontId="0" fillId="0" borderId="25" xfId="0" applyNumberFormat="1" applyBorder="1" applyAlignment="1">
      <alignment vertical="top"/>
    </xf>
    <xf numFmtId="4" fontId="0" fillId="0" borderId="26" xfId="0" applyNumberFormat="1" applyBorder="1" applyAlignment="1">
      <alignment vertical="top"/>
    </xf>
    <xf numFmtId="0" fontId="0" fillId="0" borderId="0" xfId="0" applyAlignment="1">
      <alignment vertical="top" wrapText="1"/>
    </xf>
    <xf numFmtId="49" fontId="5"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right"/>
    </xf>
    <xf numFmtId="49" fontId="0" fillId="0" borderId="0" xfId="0" applyNumberFormat="1" applyAlignment="1"/>
    <xf numFmtId="4" fontId="0" fillId="0" borderId="11" xfId="0" applyNumberFormat="1" applyBorder="1"/>
    <xf numFmtId="4" fontId="4" fillId="3" borderId="11" xfId="0" applyNumberFormat="1" applyFont="1" applyFill="1" applyBorder="1" applyAlignment="1">
      <alignment vertical="center"/>
    </xf>
    <xf numFmtId="4" fontId="6" fillId="3" borderId="12" xfId="0" applyNumberFormat="1" applyFont="1" applyFill="1" applyBorder="1" applyAlignment="1">
      <alignment vertical="center"/>
    </xf>
    <xf numFmtId="4" fontId="6" fillId="3" borderId="12" xfId="0" applyNumberFormat="1" applyFont="1" applyFill="1" applyBorder="1" applyAlignment="1">
      <alignment vertical="center" wrapText="1"/>
    </xf>
    <xf numFmtId="4" fontId="6" fillId="3" borderId="12" xfId="0" applyNumberFormat="1" applyFont="1" applyFill="1" applyBorder="1" applyAlignment="1">
      <alignment horizontal="center" vertical="center" wrapText="1"/>
    </xf>
    <xf numFmtId="4" fontId="0" fillId="0" borderId="0" xfId="0" applyNumberFormat="1"/>
    <xf numFmtId="4" fontId="0" fillId="0" borderId="0" xfId="0" applyNumberFormat="1" applyAlignment="1"/>
    <xf numFmtId="4" fontId="0" fillId="0" borderId="0" xfId="0" applyNumberFormat="1" applyAlignment="1">
      <alignment shrinkToFit="1"/>
    </xf>
    <xf numFmtId="4" fontId="0" fillId="0" borderId="37" xfId="0" applyNumberFormat="1" applyBorder="1"/>
    <xf numFmtId="4" fontId="0" fillId="0" borderId="0" xfId="0" applyNumberFormat="1" applyBorder="1"/>
    <xf numFmtId="4" fontId="0" fillId="0" borderId="0" xfId="0" applyNumberFormat="1" applyBorder="1" applyAlignment="1"/>
    <xf numFmtId="4" fontId="6" fillId="3" borderId="27" xfId="0" applyNumberFormat="1" applyFont="1" applyFill="1" applyBorder="1" applyAlignment="1">
      <alignment vertical="center" wrapText="1"/>
    </xf>
    <xf numFmtId="4" fontId="6" fillId="3" borderId="27" xfId="0" applyNumberFormat="1" applyFont="1" applyFill="1" applyBorder="1" applyAlignment="1">
      <alignment horizontal="center" vertical="center" wrapText="1"/>
    </xf>
    <xf numFmtId="4" fontId="6" fillId="3" borderId="27" xfId="0" applyNumberFormat="1" applyFont="1" applyFill="1" applyBorder="1" applyAlignment="1">
      <alignment horizontal="center" vertical="center" shrinkToFit="1"/>
    </xf>
    <xf numFmtId="4" fontId="0" fillId="0" borderId="42" xfId="0" applyNumberFormat="1" applyBorder="1"/>
    <xf numFmtId="4" fontId="0" fillId="0" borderId="42" xfId="0" applyNumberFormat="1" applyBorder="1" applyAlignment="1"/>
    <xf numFmtId="4" fontId="0" fillId="0" borderId="42" xfId="0" applyNumberFormat="1" applyBorder="1" applyAlignment="1">
      <alignment shrinkToFit="1"/>
    </xf>
    <xf numFmtId="4" fontId="0" fillId="0" borderId="27" xfId="0" applyNumberFormat="1" applyBorder="1" applyAlignment="1">
      <alignment shrinkToFit="1"/>
    </xf>
    <xf numFmtId="4" fontId="5" fillId="0" borderId="37" xfId="0" applyNumberFormat="1" applyFont="1" applyBorder="1"/>
    <xf numFmtId="4" fontId="5" fillId="0" borderId="12" xfId="0" applyNumberFormat="1" applyFont="1" applyBorder="1"/>
    <xf numFmtId="4" fontId="5" fillId="0" borderId="12" xfId="0" applyNumberFormat="1" applyFont="1" applyBorder="1" applyAlignment="1"/>
    <xf numFmtId="4" fontId="5" fillId="0" borderId="27" xfId="0" applyNumberFormat="1" applyFont="1" applyBorder="1"/>
    <xf numFmtId="4" fontId="5" fillId="0" borderId="27" xfId="0" applyNumberFormat="1" applyFont="1" applyBorder="1" applyAlignment="1"/>
    <xf numFmtId="0" fontId="0" fillId="0" borderId="0" xfId="0" applyBorder="1" applyAlignment="1"/>
    <xf numFmtId="0" fontId="0" fillId="0" borderId="45" xfId="0" applyBorder="1"/>
    <xf numFmtId="0" fontId="0" fillId="0" borderId="45" xfId="0" applyBorder="1" applyAlignment="1"/>
    <xf numFmtId="0" fontId="0" fillId="0" borderId="46" xfId="0" applyBorder="1" applyAlignment="1"/>
    <xf numFmtId="0" fontId="0" fillId="0" borderId="38" xfId="0" applyBorder="1" applyAlignment="1"/>
    <xf numFmtId="0" fontId="0" fillId="0" borderId="41" xfId="0" applyBorder="1" applyAlignment="1"/>
    <xf numFmtId="0" fontId="0" fillId="0" borderId="48" xfId="0" applyBorder="1"/>
    <xf numFmtId="0" fontId="0" fillId="0" borderId="47" xfId="0" applyBorder="1"/>
    <xf numFmtId="0" fontId="0" fillId="0" borderId="49" xfId="0" applyBorder="1"/>
    <xf numFmtId="4" fontId="0" fillId="0" borderId="51" xfId="0" applyNumberFormat="1" applyBorder="1" applyAlignment="1">
      <alignment shrinkToFit="1"/>
    </xf>
    <xf numFmtId="4" fontId="0" fillId="0" borderId="50" xfId="0" applyNumberFormat="1" applyBorder="1" applyAlignment="1">
      <alignment shrinkToFit="1"/>
    </xf>
    <xf numFmtId="0" fontId="0" fillId="4" borderId="52" xfId="0" applyFill="1" applyBorder="1"/>
    <xf numFmtId="0" fontId="3" fillId="4" borderId="53" xfId="0" applyFont="1" applyFill="1" applyBorder="1"/>
    <xf numFmtId="0" fontId="0" fillId="4" borderId="53" xfId="0" applyFill="1" applyBorder="1"/>
    <xf numFmtId="0" fontId="0" fillId="4" borderId="54" xfId="0" applyFill="1" applyBorder="1" applyAlignment="1"/>
    <xf numFmtId="0" fontId="0" fillId="4" borderId="53" xfId="0" applyFill="1" applyBorder="1" applyAlignment="1"/>
    <xf numFmtId="4" fontId="4" fillId="4" borderId="55" xfId="0" applyNumberFormat="1" applyFont="1" applyFill="1" applyBorder="1" applyAlignment="1">
      <alignment horizontal="center" shrinkToFit="1"/>
    </xf>
    <xf numFmtId="0" fontId="6" fillId="4" borderId="23" xfId="0" applyFont="1" applyFill="1" applyBorder="1" applyAlignment="1">
      <alignment vertical="center"/>
    </xf>
    <xf numFmtId="0" fontId="5" fillId="4" borderId="25" xfId="0" applyFont="1" applyFill="1" applyBorder="1" applyAlignment="1">
      <alignment vertical="center"/>
    </xf>
    <xf numFmtId="0" fontId="6" fillId="4" borderId="25" xfId="0" applyFont="1" applyFill="1" applyBorder="1" applyAlignment="1">
      <alignment vertical="center"/>
    </xf>
    <xf numFmtId="0" fontId="6" fillId="4" borderId="60" xfId="0" applyFont="1" applyFill="1" applyBorder="1" applyAlignment="1">
      <alignment vertical="center"/>
    </xf>
    <xf numFmtId="0" fontId="6" fillId="4" borderId="61" xfId="0" applyFont="1" applyFill="1" applyBorder="1" applyAlignment="1">
      <alignment vertical="center"/>
    </xf>
    <xf numFmtId="4" fontId="5" fillId="4" borderId="62" xfId="0" applyNumberFormat="1" applyFont="1" applyFill="1" applyBorder="1" applyAlignment="1">
      <alignment vertical="center" shrinkToFit="1"/>
    </xf>
    <xf numFmtId="0" fontId="14" fillId="0" borderId="0" xfId="0" applyNumberFormat="1" applyFont="1" applyAlignment="1">
      <alignment wrapText="1"/>
    </xf>
    <xf numFmtId="0" fontId="4" fillId="0" borderId="37" xfId="0" applyFont="1" applyBorder="1" applyAlignment="1">
      <alignment horizontal="center" vertical="center" wrapText="1"/>
    </xf>
    <xf numFmtId="0" fontId="4" fillId="4" borderId="4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45" xfId="0" applyFont="1" applyFill="1" applyBorder="1" applyAlignment="1">
      <alignment horizontal="center" vertical="center" wrapText="1" shrinkToFit="1"/>
    </xf>
    <xf numFmtId="0" fontId="4" fillId="4" borderId="39" xfId="0" applyFont="1" applyFill="1" applyBorder="1" applyAlignment="1">
      <alignment horizontal="center" vertical="center" wrapText="1" shrinkToFit="1"/>
    </xf>
    <xf numFmtId="4" fontId="3" fillId="0" borderId="37" xfId="0" applyNumberFormat="1" applyFont="1" applyBorder="1" applyAlignment="1">
      <alignment vertical="center"/>
    </xf>
    <xf numFmtId="4" fontId="3" fillId="0" borderId="44" xfId="0" applyNumberFormat="1" applyFont="1" applyBorder="1" applyAlignment="1">
      <alignment vertical="center"/>
    </xf>
    <xf numFmtId="4" fontId="3" fillId="0" borderId="39" xfId="0" applyNumberFormat="1" applyFont="1" applyBorder="1" applyAlignment="1">
      <alignment vertical="center" shrinkToFit="1"/>
    </xf>
    <xf numFmtId="4" fontId="3" fillId="0" borderId="42" xfId="0" applyNumberFormat="1" applyFont="1" applyBorder="1" applyAlignment="1">
      <alignment vertical="center" shrinkToFit="1"/>
    </xf>
    <xf numFmtId="4" fontId="3" fillId="0" borderId="40" xfId="0" applyNumberFormat="1" applyFont="1" applyBorder="1" applyAlignment="1">
      <alignment vertical="center"/>
    </xf>
    <xf numFmtId="4" fontId="3" fillId="0" borderId="43" xfId="0" applyNumberFormat="1" applyFont="1" applyBorder="1" applyAlignment="1">
      <alignment vertical="center" shrinkToFit="1"/>
    </xf>
    <xf numFmtId="4" fontId="4" fillId="0" borderId="37" xfId="0" applyNumberFormat="1" applyFont="1" applyBorder="1" applyAlignment="1">
      <alignment vertical="center"/>
    </xf>
    <xf numFmtId="4" fontId="4" fillId="6" borderId="40" xfId="0" applyNumberFormat="1" applyFont="1" applyFill="1" applyBorder="1" applyAlignment="1">
      <alignment vertical="center"/>
    </xf>
    <xf numFmtId="4" fontId="4" fillId="6" borderId="10" xfId="0" applyNumberFormat="1" applyFont="1" applyFill="1" applyBorder="1" applyAlignment="1">
      <alignment vertical="center"/>
    </xf>
    <xf numFmtId="4" fontId="4" fillId="6" borderId="10" xfId="0" applyNumberFormat="1" applyFont="1" applyFill="1" applyBorder="1" applyAlignment="1">
      <alignment horizontal="center" vertical="center"/>
    </xf>
    <xf numFmtId="4" fontId="4" fillId="6" borderId="10" xfId="0" applyNumberFormat="1" applyFont="1" applyFill="1" applyBorder="1" applyAlignment="1">
      <alignment vertical="center" shrinkToFit="1"/>
    </xf>
    <xf numFmtId="4" fontId="4" fillId="6" borderId="41" xfId="0" applyNumberFormat="1" applyFont="1" applyFill="1" applyBorder="1" applyAlignment="1">
      <alignment vertical="center" shrinkToFit="1"/>
    </xf>
    <xf numFmtId="49" fontId="12" fillId="0" borderId="7" xfId="0" applyNumberFormat="1" applyFont="1" applyBorder="1"/>
    <xf numFmtId="0" fontId="6" fillId="0" borderId="0" xfId="0" applyFont="1" applyAlignment="1">
      <alignment vertical="top"/>
    </xf>
    <xf numFmtId="0" fontId="12" fillId="0" borderId="0" xfId="0" applyFont="1" applyAlignment="1">
      <alignment vertical="top"/>
    </xf>
    <xf numFmtId="164" fontId="12" fillId="0" borderId="0" xfId="0" applyNumberFormat="1" applyFont="1" applyAlignment="1">
      <alignment vertical="top"/>
    </xf>
    <xf numFmtId="49" fontId="7" fillId="0" borderId="0" xfId="0" applyNumberFormat="1" applyFont="1"/>
    <xf numFmtId="0" fontId="7" fillId="0" borderId="0" xfId="0" applyFont="1" applyBorder="1"/>
    <xf numFmtId="0" fontId="7" fillId="0" borderId="10" xfId="0" applyFont="1" applyBorder="1"/>
    <xf numFmtId="0" fontId="7" fillId="0" borderId="12" xfId="0" applyFont="1" applyBorder="1"/>
    <xf numFmtId="49" fontId="7" fillId="0" borderId="11" xfId="0" applyNumberFormat="1" applyFont="1" applyBorder="1"/>
    <xf numFmtId="0" fontId="7" fillId="0" borderId="13" xfId="0" applyFont="1" applyBorder="1"/>
    <xf numFmtId="49" fontId="7" fillId="0" borderId="63" xfId="0" applyNumberFormat="1" applyFont="1" applyBorder="1"/>
    <xf numFmtId="164" fontId="7" fillId="0" borderId="29" xfId="0" applyNumberFormat="1" applyFont="1" applyBorder="1"/>
    <xf numFmtId="0" fontId="7" fillId="4" borderId="64" xfId="0" applyFont="1" applyFill="1" applyBorder="1"/>
    <xf numFmtId="0" fontId="7" fillId="4" borderId="65" xfId="0" applyFont="1" applyFill="1" applyBorder="1"/>
    <xf numFmtId="0" fontId="7" fillId="4" borderId="66" xfId="0" applyFont="1" applyFill="1" applyBorder="1"/>
    <xf numFmtId="0" fontId="7" fillId="4" borderId="67" xfId="0" applyFont="1" applyFill="1" applyBorder="1"/>
    <xf numFmtId="164" fontId="7" fillId="4" borderId="68" xfId="0" applyNumberFormat="1" applyFont="1" applyFill="1" applyBorder="1"/>
    <xf numFmtId="0" fontId="7" fillId="4" borderId="57" xfId="0" applyFont="1" applyFill="1" applyBorder="1"/>
    <xf numFmtId="0" fontId="7" fillId="4" borderId="69" xfId="0" applyFont="1" applyFill="1" applyBorder="1"/>
    <xf numFmtId="0" fontId="7" fillId="4" borderId="58" xfId="0" applyFont="1" applyFill="1" applyBorder="1"/>
    <xf numFmtId="49" fontId="7" fillId="4" borderId="58" xfId="0" applyNumberFormat="1" applyFont="1" applyFill="1" applyBorder="1"/>
    <xf numFmtId="0" fontId="7" fillId="4" borderId="70" xfId="0" applyFont="1" applyFill="1" applyBorder="1"/>
    <xf numFmtId="164" fontId="7" fillId="4" borderId="59" xfId="0" applyNumberFormat="1" applyFont="1" applyFill="1" applyBorder="1"/>
    <xf numFmtId="4" fontId="7" fillId="0" borderId="0" xfId="0" applyNumberFormat="1" applyFont="1"/>
    <xf numFmtId="0" fontId="7" fillId="0" borderId="45" xfId="0" applyFont="1" applyBorder="1"/>
    <xf numFmtId="0" fontId="7" fillId="0" borderId="46" xfId="0" applyFont="1" applyBorder="1"/>
    <xf numFmtId="0" fontId="7" fillId="0" borderId="38" xfId="0" applyFont="1" applyBorder="1"/>
    <xf numFmtId="0" fontId="7" fillId="0" borderId="41" xfId="0" applyFont="1" applyBorder="1"/>
    <xf numFmtId="0" fontId="7" fillId="0" borderId="48" xfId="0" applyFont="1" applyBorder="1"/>
    <xf numFmtId="0" fontId="7" fillId="0" borderId="47" xfId="0" applyFont="1" applyBorder="1"/>
    <xf numFmtId="0" fontId="7" fillId="0" borderId="49" xfId="0" applyFont="1" applyBorder="1"/>
    <xf numFmtId="4" fontId="7" fillId="0" borderId="51" xfId="0" applyNumberFormat="1" applyFont="1" applyBorder="1"/>
    <xf numFmtId="4" fontId="7" fillId="0" borderId="50" xfId="0" applyNumberFormat="1" applyFont="1" applyBorder="1"/>
    <xf numFmtId="0" fontId="7" fillId="4" borderId="52" xfId="0" applyFont="1" applyFill="1" applyBorder="1"/>
    <xf numFmtId="0" fontId="7" fillId="4" borderId="53" xfId="0" applyFont="1" applyFill="1" applyBorder="1"/>
    <xf numFmtId="0" fontId="7" fillId="4" borderId="54" xfId="0" applyFont="1" applyFill="1" applyBorder="1"/>
    <xf numFmtId="4" fontId="4" fillId="4" borderId="55" xfId="0" applyNumberFormat="1" applyFont="1" applyFill="1" applyBorder="1" applyAlignment="1">
      <alignment horizontal="right"/>
    </xf>
    <xf numFmtId="0" fontId="5" fillId="4" borderId="23" xfId="0" applyFont="1" applyFill="1" applyBorder="1" applyAlignment="1">
      <alignment vertical="center"/>
    </xf>
    <xf numFmtId="0" fontId="12" fillId="4" borderId="25" xfId="0" applyFont="1" applyFill="1" applyBorder="1" applyAlignment="1">
      <alignment vertical="center"/>
    </xf>
    <xf numFmtId="0" fontId="12" fillId="4" borderId="60" xfId="0" applyFont="1" applyFill="1" applyBorder="1" applyAlignment="1">
      <alignment vertical="center"/>
    </xf>
    <xf numFmtId="0" fontId="12" fillId="4" borderId="61" xfId="0" applyFont="1" applyFill="1" applyBorder="1" applyAlignment="1">
      <alignment vertical="center"/>
    </xf>
    <xf numFmtId="4" fontId="5" fillId="4" borderId="62" xfId="0" applyNumberFormat="1" applyFont="1" applyFill="1" applyBorder="1" applyAlignment="1">
      <alignment vertical="center"/>
    </xf>
    <xf numFmtId="0" fontId="0" fillId="0" borderId="0" xfId="0" applyAlignment="1">
      <alignment horizontal="center"/>
    </xf>
    <xf numFmtId="0" fontId="0" fillId="0" borderId="12" xfId="0" applyBorder="1"/>
    <xf numFmtId="0" fontId="0" fillId="0" borderId="12" xfId="0" applyBorder="1" applyAlignment="1">
      <alignment horizontal="center"/>
    </xf>
    <xf numFmtId="0" fontId="0" fillId="0" borderId="16" xfId="0" applyBorder="1"/>
    <xf numFmtId="0" fontId="0" fillId="0" borderId="35" xfId="0" applyBorder="1"/>
    <xf numFmtId="0" fontId="0" fillId="0" borderId="14" xfId="0" applyBorder="1"/>
    <xf numFmtId="0" fontId="0" fillId="0" borderId="15" xfId="0" applyBorder="1"/>
    <xf numFmtId="0" fontId="0" fillId="0" borderId="15" xfId="0" applyBorder="1" applyAlignment="1">
      <alignment horizontal="center"/>
    </xf>
    <xf numFmtId="0" fontId="0" fillId="0" borderId="34" xfId="0" applyBorder="1"/>
    <xf numFmtId="49" fontId="0" fillId="0" borderId="15" xfId="0" applyNumberFormat="1" applyBorder="1"/>
    <xf numFmtId="49" fontId="0" fillId="0" borderId="12" xfId="0" applyNumberFormat="1" applyBorder="1"/>
    <xf numFmtId="0" fontId="0" fillId="4" borderId="17" xfId="0" applyFill="1" applyBorder="1"/>
    <xf numFmtId="49" fontId="0" fillId="4" borderId="18" xfId="0" applyNumberFormat="1" applyFill="1" applyBorder="1"/>
    <xf numFmtId="0" fontId="0" fillId="4" borderId="18" xfId="0" applyFill="1" applyBorder="1" applyAlignment="1">
      <alignment horizontal="center"/>
    </xf>
    <xf numFmtId="0" fontId="0" fillId="4" borderId="18" xfId="0" applyFill="1" applyBorder="1"/>
    <xf numFmtId="0" fontId="0" fillId="4" borderId="36" xfId="0" applyFill="1" applyBorder="1"/>
    <xf numFmtId="0" fontId="0" fillId="4" borderId="71" xfId="0" applyFill="1" applyBorder="1" applyAlignment="1">
      <alignment vertical="top"/>
    </xf>
    <xf numFmtId="0" fontId="0" fillId="4" borderId="72" xfId="0" applyFill="1" applyBorder="1" applyAlignment="1">
      <alignment vertical="top"/>
    </xf>
    <xf numFmtId="0" fontId="0" fillId="4" borderId="72" xfId="0" applyFill="1" applyBorder="1" applyAlignment="1">
      <alignment horizontal="center" vertical="top"/>
    </xf>
    <xf numFmtId="49" fontId="0" fillId="4" borderId="72" xfId="0" applyNumberFormat="1" applyFill="1" applyBorder="1" applyAlignment="1">
      <alignment vertical="top"/>
    </xf>
    <xf numFmtId="0" fontId="0" fillId="4" borderId="74" xfId="0" applyFill="1" applyBorder="1" applyAlignment="1">
      <alignment vertical="top"/>
    </xf>
    <xf numFmtId="0" fontId="17" fillId="0" borderId="0" xfId="0" applyNumberFormat="1" applyFont="1" applyAlignment="1">
      <alignment wrapText="1"/>
    </xf>
    <xf numFmtId="49" fontId="0" fillId="0" borderId="15" xfId="0" applyNumberFormat="1" applyBorder="1" applyAlignment="1">
      <alignment wrapText="1"/>
    </xf>
    <xf numFmtId="49" fontId="0" fillId="0" borderId="12" xfId="0" applyNumberFormat="1" applyBorder="1" applyAlignment="1">
      <alignment wrapText="1"/>
    </xf>
    <xf numFmtId="49" fontId="0" fillId="4" borderId="18" xfId="0" applyNumberFormat="1" applyFill="1" applyBorder="1" applyAlignment="1">
      <alignment wrapText="1"/>
    </xf>
    <xf numFmtId="49" fontId="0" fillId="0" borderId="0" xfId="0" applyNumberFormat="1" applyAlignment="1">
      <alignment wrapText="1"/>
    </xf>
    <xf numFmtId="49" fontId="0" fillId="4" borderId="72" xfId="0" applyNumberFormat="1" applyFill="1" applyBorder="1" applyAlignment="1">
      <alignment vertical="top" wrapText="1"/>
    </xf>
    <xf numFmtId="0" fontId="0" fillId="4" borderId="73" xfId="0" applyFill="1" applyBorder="1" applyAlignment="1">
      <alignment vertical="top" wrapText="1"/>
    </xf>
    <xf numFmtId="0" fontId="0" fillId="4" borderId="40" xfId="0" applyNumberFormat="1" applyFill="1" applyBorder="1" applyAlignment="1">
      <alignment vertical="top"/>
    </xf>
    <xf numFmtId="0" fontId="7" fillId="0" borderId="37" xfId="0" applyNumberFormat="1" applyFont="1" applyBorder="1" applyAlignment="1">
      <alignment vertical="top"/>
    </xf>
    <xf numFmtId="0" fontId="0" fillId="4" borderId="43" xfId="0" applyFill="1" applyBorder="1" applyAlignment="1">
      <alignment horizontal="center" vertical="top" shrinkToFit="1"/>
    </xf>
    <xf numFmtId="0" fontId="7" fillId="0" borderId="42" xfId="0" applyFont="1" applyBorder="1" applyAlignment="1">
      <alignment horizontal="center" vertical="top" shrinkToFit="1"/>
    </xf>
    <xf numFmtId="0" fontId="16" fillId="0" borderId="42" xfId="0" applyNumberFormat="1" applyFont="1" applyBorder="1" applyAlignment="1">
      <alignment horizontal="center" vertical="top" wrapText="1" shrinkToFit="1"/>
    </xf>
    <xf numFmtId="165" fontId="0" fillId="4" borderId="43" xfId="0" applyNumberFormat="1" applyFill="1" applyBorder="1" applyAlignment="1">
      <alignment vertical="top" shrinkToFit="1"/>
    </xf>
    <xf numFmtId="165" fontId="7" fillId="0" borderId="42" xfId="0" applyNumberFormat="1" applyFont="1" applyBorder="1" applyAlignment="1">
      <alignment vertical="top" shrinkToFit="1"/>
    </xf>
    <xf numFmtId="165" fontId="16" fillId="0" borderId="42" xfId="0" applyNumberFormat="1" applyFont="1" applyBorder="1" applyAlignment="1">
      <alignment vertical="top" wrapText="1" shrinkToFit="1"/>
    </xf>
    <xf numFmtId="4" fontId="0" fillId="4" borderId="40" xfId="0" applyNumberFormat="1" applyFill="1" applyBorder="1" applyAlignment="1">
      <alignment vertical="top" shrinkToFit="1"/>
    </xf>
    <xf numFmtId="4" fontId="7" fillId="5" borderId="42" xfId="0" applyNumberFormat="1" applyFont="1" applyFill="1" applyBorder="1" applyAlignment="1" applyProtection="1">
      <alignment vertical="top" shrinkToFit="1"/>
      <protection locked="0"/>
    </xf>
    <xf numFmtId="4" fontId="7" fillId="0" borderId="42" xfId="0" applyNumberFormat="1" applyFont="1" applyBorder="1" applyAlignment="1">
      <alignment vertical="top" shrinkToFit="1"/>
    </xf>
    <xf numFmtId="4" fontId="7" fillId="0" borderId="37" xfId="0" applyNumberFormat="1" applyFont="1" applyBorder="1" applyAlignment="1">
      <alignment vertical="top" shrinkToFit="1"/>
    </xf>
    <xf numFmtId="0" fontId="0" fillId="4" borderId="49" xfId="0" applyFill="1" applyBorder="1" applyAlignment="1">
      <alignment vertical="top"/>
    </xf>
    <xf numFmtId="0" fontId="7" fillId="0" borderId="47" xfId="0" applyFont="1" applyBorder="1" applyAlignment="1">
      <alignment vertical="top"/>
    </xf>
    <xf numFmtId="4" fontId="0" fillId="4" borderId="75" xfId="0" applyNumberFormat="1" applyFill="1" applyBorder="1" applyAlignment="1">
      <alignment vertical="top" shrinkToFit="1"/>
    </xf>
    <xf numFmtId="4" fontId="7" fillId="0" borderId="76" xfId="0" applyNumberFormat="1" applyFont="1" applyBorder="1" applyAlignment="1">
      <alignment vertical="top" shrinkToFit="1"/>
    </xf>
    <xf numFmtId="0" fontId="0" fillId="4" borderId="72" xfId="0" applyFill="1" applyBorder="1" applyAlignment="1">
      <alignment vertical="top" wrapText="1"/>
    </xf>
    <xf numFmtId="0" fontId="0" fillId="4" borderId="64" xfId="0" applyFill="1" applyBorder="1" applyAlignment="1">
      <alignment vertical="top"/>
    </xf>
    <xf numFmtId="49" fontId="0" fillId="4" borderId="65" xfId="0" applyNumberFormat="1" applyFill="1" applyBorder="1" applyAlignment="1">
      <alignment vertical="top"/>
    </xf>
    <xf numFmtId="4" fontId="0" fillId="0" borderId="77" xfId="0" applyNumberFormat="1" applyBorder="1" applyAlignment="1">
      <alignment vertical="top"/>
    </xf>
    <xf numFmtId="4" fontId="0" fillId="0" borderId="78" xfId="0" applyNumberFormat="1" applyBorder="1" applyAlignment="1">
      <alignment vertical="top"/>
    </xf>
    <xf numFmtId="0" fontId="7" fillId="0" borderId="23" xfId="0" applyFont="1" applyBorder="1" applyAlignment="1">
      <alignment vertical="top"/>
    </xf>
    <xf numFmtId="0" fontId="7" fillId="0" borderId="24" xfId="0" applyNumberFormat="1" applyFont="1" applyBorder="1" applyAlignment="1">
      <alignment vertical="top"/>
    </xf>
    <xf numFmtId="4" fontId="7" fillId="0" borderId="24" xfId="0" applyNumberFormat="1" applyFont="1" applyBorder="1" applyAlignment="1">
      <alignment vertical="top" shrinkToFit="1"/>
    </xf>
    <xf numFmtId="4" fontId="7" fillId="0" borderId="79" xfId="0" applyNumberFormat="1" applyFont="1" applyBorder="1" applyAlignment="1">
      <alignment vertical="top" shrinkToFit="1"/>
    </xf>
    <xf numFmtId="0" fontId="6" fillId="4" borderId="60" xfId="0" applyFont="1" applyFill="1" applyBorder="1"/>
    <xf numFmtId="49" fontId="6" fillId="4" borderId="61" xfId="0" applyNumberFormat="1" applyFont="1" applyFill="1" applyBorder="1"/>
    <xf numFmtId="0" fontId="6" fillId="4" borderId="61" xfId="0" applyFont="1" applyFill="1" applyBorder="1" applyAlignment="1">
      <alignment horizontal="center"/>
    </xf>
    <xf numFmtId="0" fontId="6" fillId="4" borderId="61" xfId="0" applyFont="1" applyFill="1" applyBorder="1"/>
    <xf numFmtId="4" fontId="6" fillId="4" borderId="62" xfId="0" applyNumberFormat="1" applyFont="1" applyFill="1" applyBorder="1"/>
    <xf numFmtId="0" fontId="0" fillId="4" borderId="43" xfId="0" applyNumberFormat="1" applyFill="1" applyBorder="1" applyAlignment="1">
      <alignment horizontal="left" vertical="top" wrapText="1"/>
    </xf>
    <xf numFmtId="0" fontId="7" fillId="0" borderId="42" xfId="0" applyNumberFormat="1" applyFont="1" applyBorder="1" applyAlignment="1">
      <alignment horizontal="left" vertical="top" wrapText="1"/>
    </xf>
    <xf numFmtId="0" fontId="16" fillId="0" borderId="42" xfId="0" quotePrefix="1" applyNumberFormat="1" applyFont="1" applyBorder="1" applyAlignment="1">
      <alignment horizontal="left" vertical="top" wrapText="1"/>
    </xf>
    <xf numFmtId="49" fontId="6" fillId="4" borderId="61" xfId="0" applyNumberFormat="1" applyFont="1" applyFill="1" applyBorder="1" applyAlignment="1">
      <alignment horizontal="left"/>
    </xf>
    <xf numFmtId="49" fontId="12" fillId="0" borderId="0" xfId="0" applyNumberFormat="1" applyFont="1" applyAlignment="1">
      <alignment vertical="top"/>
    </xf>
    <xf numFmtId="166" fontId="7" fillId="0" borderId="29" xfId="0" applyNumberFormat="1" applyFont="1" applyBorder="1"/>
    <xf numFmtId="166" fontId="7" fillId="4" borderId="59" xfId="0" applyNumberFormat="1" applyFont="1" applyFill="1" applyBorder="1"/>
    <xf numFmtId="49" fontId="7" fillId="0" borderId="9" xfId="0" applyNumberFormat="1" applyFont="1" applyBorder="1"/>
    <xf numFmtId="0" fontId="18" fillId="0" borderId="42" xfId="0" applyNumberFormat="1" applyFont="1" applyBorder="1" applyAlignment="1">
      <alignment horizontal="center" vertical="top" wrapText="1" shrinkToFit="1"/>
    </xf>
    <xf numFmtId="165" fontId="18" fillId="0" borderId="42" xfId="0" applyNumberFormat="1" applyFont="1" applyBorder="1" applyAlignment="1">
      <alignment vertical="top" wrapText="1" shrinkToFit="1"/>
    </xf>
    <xf numFmtId="165" fontId="7" fillId="5" borderId="42" xfId="0" applyNumberFormat="1" applyFont="1" applyFill="1" applyBorder="1" applyAlignment="1" applyProtection="1">
      <alignment vertical="top" shrinkToFit="1"/>
      <protection locked="0"/>
    </xf>
    <xf numFmtId="0" fontId="7" fillId="0" borderId="80" xfId="0" applyFont="1" applyBorder="1" applyAlignment="1">
      <alignment horizontal="center" vertical="top" shrinkToFit="1"/>
    </xf>
    <xf numFmtId="165" fontId="7" fillId="0" borderId="80" xfId="0" applyNumberFormat="1" applyFont="1" applyBorder="1" applyAlignment="1">
      <alignment vertical="top" shrinkToFit="1"/>
    </xf>
    <xf numFmtId="4" fontId="7" fillId="5" borderId="80" xfId="0" applyNumberFormat="1" applyFont="1" applyFill="1" applyBorder="1" applyAlignment="1" applyProtection="1">
      <alignment vertical="top" shrinkToFit="1"/>
      <protection locked="0"/>
    </xf>
    <xf numFmtId="4" fontId="7" fillId="0" borderId="80" xfId="0" applyNumberFormat="1" applyFont="1" applyBorder="1" applyAlignment="1">
      <alignment vertical="top" shrinkToFit="1"/>
    </xf>
    <xf numFmtId="0" fontId="18" fillId="0" borderId="42" xfId="0" applyNumberFormat="1" applyFont="1" applyBorder="1" applyAlignment="1">
      <alignment horizontal="left" vertical="top" wrapText="1"/>
    </xf>
    <xf numFmtId="0" fontId="18" fillId="0" borderId="42" xfId="0" quotePrefix="1" applyNumberFormat="1" applyFont="1" applyBorder="1" applyAlignment="1">
      <alignment horizontal="left" vertical="top" wrapText="1"/>
    </xf>
    <xf numFmtId="0" fontId="7" fillId="0" borderId="80" xfId="0" applyNumberFormat="1" applyFont="1" applyBorder="1" applyAlignment="1">
      <alignment horizontal="left" vertical="top" wrapText="1"/>
    </xf>
    <xf numFmtId="49" fontId="19" fillId="0" borderId="0" xfId="0" applyNumberFormat="1" applyFont="1" applyBorder="1" applyAlignment="1" applyProtection="1">
      <alignment horizontal="left"/>
    </xf>
    <xf numFmtId="49" fontId="20" fillId="0" borderId="0" xfId="0" applyNumberFormat="1" applyFont="1" applyBorder="1" applyAlignment="1">
      <alignment horizontal="left"/>
    </xf>
    <xf numFmtId="167" fontId="21" fillId="0" borderId="0" xfId="0" applyNumberFormat="1" applyFont="1" applyBorder="1" applyAlignment="1" applyProtection="1">
      <alignment horizontal="right" shrinkToFit="1"/>
    </xf>
    <xf numFmtId="49" fontId="21" fillId="0" borderId="0" xfId="0" applyNumberFormat="1" applyFont="1" applyBorder="1" applyAlignment="1">
      <alignment horizontal="left"/>
    </xf>
    <xf numFmtId="0" fontId="21" fillId="0" borderId="0" xfId="0" applyNumberFormat="1" applyFont="1" applyBorder="1" applyAlignment="1">
      <alignment horizontal="left"/>
    </xf>
    <xf numFmtId="2" fontId="21" fillId="0" borderId="0" xfId="0" applyNumberFormat="1" applyFont="1" applyBorder="1" applyAlignment="1">
      <alignment horizontal="right"/>
    </xf>
    <xf numFmtId="2" fontId="21" fillId="0" borderId="0" xfId="0" applyNumberFormat="1" applyFont="1" applyBorder="1" applyAlignment="1" applyProtection="1">
      <alignment horizontal="right"/>
      <protection hidden="1"/>
    </xf>
    <xf numFmtId="0" fontId="22" fillId="0" borderId="0" xfId="0" applyFont="1"/>
    <xf numFmtId="49" fontId="23" fillId="0" borderId="0" xfId="0" applyNumberFormat="1" applyFont="1" applyBorder="1" applyAlignment="1" applyProtection="1">
      <alignment horizontal="left"/>
    </xf>
    <xf numFmtId="2" fontId="23" fillId="0" borderId="0" xfId="0" applyNumberFormat="1" applyFont="1" applyBorder="1" applyAlignment="1" applyProtection="1">
      <alignment horizontal="right"/>
      <protection hidden="1"/>
    </xf>
    <xf numFmtId="49" fontId="21" fillId="0" borderId="0" xfId="0" applyNumberFormat="1" applyFont="1" applyBorder="1" applyAlignment="1" applyProtection="1">
      <alignment horizontal="left"/>
    </xf>
    <xf numFmtId="49" fontId="24" fillId="0" borderId="0" xfId="0" applyNumberFormat="1" applyFont="1" applyBorder="1" applyAlignment="1">
      <alignment horizontal="left"/>
    </xf>
    <xf numFmtId="2" fontId="25" fillId="0" borderId="0" xfId="0" applyNumberFormat="1" applyFont="1" applyBorder="1" applyAlignment="1" applyProtection="1">
      <alignment horizontal="right"/>
      <protection hidden="1"/>
    </xf>
    <xf numFmtId="2" fontId="19" fillId="0" borderId="0" xfId="0" applyNumberFormat="1" applyFont="1" applyBorder="1" applyAlignment="1">
      <alignment horizontal="right"/>
    </xf>
    <xf numFmtId="49" fontId="19" fillId="0" borderId="0" xfId="0" applyNumberFormat="1" applyFont="1" applyBorder="1" applyAlignment="1">
      <alignment horizontal="left"/>
    </xf>
    <xf numFmtId="167" fontId="19" fillId="0" borderId="0" xfId="0" applyNumberFormat="1" applyFont="1" applyBorder="1" applyAlignment="1" applyProtection="1">
      <alignment horizontal="right" shrinkToFit="1"/>
    </xf>
    <xf numFmtId="0" fontId="19" fillId="0" borderId="0" xfId="0" applyNumberFormat="1" applyFont="1" applyBorder="1" applyAlignment="1">
      <alignment horizontal="left"/>
    </xf>
    <xf numFmtId="2" fontId="19" fillId="0" borderId="0" xfId="0" applyNumberFormat="1" applyFont="1" applyBorder="1" applyAlignment="1" applyProtection="1">
      <alignment horizontal="right"/>
      <protection hidden="1"/>
    </xf>
    <xf numFmtId="49" fontId="0" fillId="5" borderId="27" xfId="0" applyNumberFormat="1" applyFill="1" applyBorder="1" applyAlignment="1" applyProtection="1">
      <alignment horizontal="left"/>
      <protection locked="0"/>
    </xf>
    <xf numFmtId="49" fontId="0" fillId="5" borderId="28" xfId="0" applyNumberFormat="1" applyFill="1" applyBorder="1" applyAlignment="1" applyProtection="1">
      <alignment horizontal="left"/>
      <protection locked="0"/>
    </xf>
    <xf numFmtId="49" fontId="0" fillId="5" borderId="11" xfId="0" applyNumberFormat="1" applyFill="1" applyBorder="1" applyAlignment="1" applyProtection="1">
      <alignment horizontal="left"/>
      <protection locked="0"/>
    </xf>
    <xf numFmtId="49" fontId="0" fillId="5" borderId="12" xfId="0" applyNumberFormat="1" applyFill="1" applyBorder="1" applyAlignment="1" applyProtection="1">
      <alignment horizontal="left"/>
      <protection locked="0"/>
    </xf>
    <xf numFmtId="49" fontId="0" fillId="5" borderId="29" xfId="0" applyNumberFormat="1" applyFill="1" applyBorder="1" applyAlignment="1" applyProtection="1">
      <alignment horizontal="left"/>
      <protection locked="0"/>
    </xf>
    <xf numFmtId="49" fontId="0" fillId="5" borderId="30" xfId="0" applyNumberFormat="1" applyFill="1" applyBorder="1" applyAlignment="1" applyProtection="1">
      <alignment horizontal="left"/>
      <protection locked="0"/>
    </xf>
    <xf numFmtId="49" fontId="0" fillId="5" borderId="31" xfId="0" applyNumberFormat="1" applyFill="1" applyBorder="1" applyAlignment="1" applyProtection="1">
      <alignment horizontal="left"/>
      <protection locked="0"/>
    </xf>
    <xf numFmtId="0" fontId="3" fillId="2" borderId="0" xfId="0" applyFont="1" applyFill="1" applyAlignment="1">
      <alignment horizontal="left" wrapText="1"/>
    </xf>
    <xf numFmtId="49" fontId="9" fillId="5" borderId="32" xfId="0" applyNumberFormat="1" applyFont="1" applyFill="1" applyBorder="1" applyAlignment="1" applyProtection="1">
      <alignment horizontal="left"/>
      <protection locked="0"/>
    </xf>
    <xf numFmtId="49" fontId="9" fillId="5" borderId="33" xfId="0" applyNumberFormat="1" applyFont="1" applyFill="1" applyBorder="1" applyAlignment="1" applyProtection="1">
      <alignment horizontal="left"/>
      <protection locked="0"/>
    </xf>
    <xf numFmtId="49" fontId="9" fillId="5" borderId="27" xfId="0" applyNumberFormat="1" applyFont="1" applyFill="1" applyBorder="1" applyAlignment="1" applyProtection="1">
      <alignment horizontal="left"/>
      <protection locked="0"/>
    </xf>
    <xf numFmtId="49" fontId="9" fillId="5" borderId="28" xfId="0" applyNumberFormat="1" applyFont="1" applyFill="1" applyBorder="1" applyAlignment="1" applyProtection="1">
      <alignment horizontal="left"/>
      <protection locked="0"/>
    </xf>
    <xf numFmtId="4" fontId="3" fillId="0" borderId="10" xfId="0" applyNumberFormat="1" applyFont="1" applyBorder="1" applyAlignment="1">
      <alignment vertical="center" wrapText="1"/>
    </xf>
    <xf numFmtId="4" fontId="3" fillId="0" borderId="10" xfId="0" applyNumberFormat="1" applyFont="1" applyBorder="1" applyAlignment="1">
      <alignment horizontal="center" vertical="center" wrapText="1"/>
    </xf>
    <xf numFmtId="4" fontId="3" fillId="0" borderId="10" xfId="0" applyNumberFormat="1" applyFont="1" applyBorder="1" applyAlignment="1">
      <alignment vertical="center" wrapText="1" shrinkToFit="1"/>
    </xf>
    <xf numFmtId="4" fontId="3" fillId="0" borderId="0" xfId="0" applyNumberFormat="1" applyFont="1" applyBorder="1" applyAlignment="1">
      <alignment vertical="center" wrapText="1"/>
    </xf>
    <xf numFmtId="4" fontId="3" fillId="0" borderId="0" xfId="0" applyNumberFormat="1" applyFont="1" applyBorder="1" applyAlignment="1">
      <alignment horizontal="center" vertical="center" wrapText="1"/>
    </xf>
    <xf numFmtId="4" fontId="3" fillId="0" borderId="0" xfId="0" applyNumberFormat="1" applyFont="1" applyBorder="1" applyAlignment="1">
      <alignment vertical="center" wrapText="1" shrinkToFit="1"/>
    </xf>
    <xf numFmtId="0" fontId="0" fillId="0" borderId="0" xfId="0" applyNumberFormat="1" applyAlignment="1">
      <alignment wrapText="1"/>
    </xf>
    <xf numFmtId="4" fontId="3" fillId="0" borderId="45" xfId="0" applyNumberFormat="1" applyFont="1" applyBorder="1" applyAlignment="1">
      <alignment vertical="center" wrapText="1"/>
    </xf>
    <xf numFmtId="4" fontId="3" fillId="0" borderId="45" xfId="0" applyNumberFormat="1" applyFont="1" applyBorder="1" applyAlignment="1">
      <alignment horizontal="center" vertical="center" wrapText="1"/>
    </xf>
    <xf numFmtId="4" fontId="3" fillId="0" borderId="45" xfId="0" applyNumberFormat="1" applyFont="1" applyBorder="1" applyAlignment="1">
      <alignment vertical="center" wrapText="1" shrinkToFit="1"/>
    </xf>
    <xf numFmtId="4" fontId="5" fillId="0" borderId="11" xfId="0" applyNumberFormat="1" applyFont="1" applyBorder="1"/>
    <xf numFmtId="4" fontId="5" fillId="0" borderId="12" xfId="0" applyNumberFormat="1" applyFont="1" applyBorder="1"/>
    <xf numFmtId="4" fontId="2" fillId="0" borderId="0" xfId="0" applyNumberFormat="1" applyFont="1" applyAlignment="1">
      <alignment horizontal="center"/>
    </xf>
    <xf numFmtId="0" fontId="12" fillId="0" borderId="7" xfId="0" applyNumberFormat="1" applyFont="1" applyBorder="1"/>
    <xf numFmtId="49" fontId="5" fillId="0" borderId="0" xfId="0" applyNumberFormat="1" applyFont="1"/>
    <xf numFmtId="0" fontId="5" fillId="0" borderId="0" xfId="0" applyFont="1"/>
    <xf numFmtId="0" fontId="13" fillId="0" borderId="0" xfId="0" applyFont="1" applyAlignment="1">
      <alignment horizontal="center" vertical="top"/>
    </xf>
    <xf numFmtId="0" fontId="13" fillId="0" borderId="0" xfId="0" applyFont="1" applyAlignment="1">
      <alignment horizontal="center" vertical="top" wrapText="1"/>
    </xf>
    <xf numFmtId="49" fontId="0" fillId="0" borderId="15" xfId="0" applyNumberFormat="1" applyBorder="1" applyAlignment="1">
      <alignment vertical="top" shrinkToFit="1"/>
    </xf>
    <xf numFmtId="49" fontId="0" fillId="0" borderId="34" xfId="0" applyNumberFormat="1" applyBorder="1" applyAlignment="1">
      <alignment vertical="top" shrinkToFit="1"/>
    </xf>
    <xf numFmtId="49" fontId="0" fillId="0" borderId="12" xfId="0" applyNumberFormat="1" applyBorder="1" applyAlignment="1">
      <alignment vertical="top" shrinkToFit="1"/>
    </xf>
    <xf numFmtId="49" fontId="0" fillId="0" borderId="35" xfId="0" applyNumberFormat="1" applyBorder="1" applyAlignment="1">
      <alignment vertical="top" shrinkToFit="1"/>
    </xf>
    <xf numFmtId="49" fontId="0" fillId="0" borderId="18" xfId="0" applyNumberFormat="1" applyBorder="1" applyAlignment="1">
      <alignment vertical="top" shrinkToFit="1"/>
    </xf>
    <xf numFmtId="49" fontId="0" fillId="0" borderId="36" xfId="0" applyNumberFormat="1" applyBorder="1" applyAlignment="1">
      <alignment vertical="top" shrinkToFit="1"/>
    </xf>
    <xf numFmtId="49" fontId="12" fillId="0" borderId="7" xfId="0" applyNumberFormat="1" applyFont="1" applyBorder="1"/>
    <xf numFmtId="0" fontId="12" fillId="0" borderId="0" xfId="0" applyNumberFormat="1" applyFont="1" applyAlignment="1">
      <alignment vertical="top" wrapText="1"/>
    </xf>
    <xf numFmtId="4" fontId="0" fillId="4" borderId="40" xfId="0" applyNumberFormat="1" applyFill="1" applyBorder="1" applyAlignment="1">
      <alignment vertical="top" shrinkToFit="1"/>
    </xf>
    <xf numFmtId="4" fontId="0" fillId="4" borderId="41" xfId="0" applyNumberFormat="1" applyFill="1" applyBorder="1" applyAlignment="1">
      <alignment vertical="top" shrinkToFit="1"/>
    </xf>
    <xf numFmtId="0" fontId="15" fillId="0" borderId="37" xfId="0" applyNumberFormat="1" applyFont="1" applyBorder="1" applyAlignment="1">
      <alignment horizontal="left" vertical="top" wrapText="1"/>
    </xf>
    <xf numFmtId="0" fontId="15" fillId="0" borderId="0" xfId="0" applyNumberFormat="1" applyFont="1" applyBorder="1" applyAlignment="1">
      <alignment vertical="top" wrapText="1" shrinkToFit="1"/>
    </xf>
    <xf numFmtId="165" fontId="15" fillId="0" borderId="0" xfId="0" applyNumberFormat="1" applyFont="1" applyBorder="1" applyAlignment="1">
      <alignment vertical="top" wrapText="1" shrinkToFit="1"/>
    </xf>
    <xf numFmtId="4" fontId="15" fillId="0" borderId="0" xfId="0" applyNumberFormat="1" applyFont="1" applyBorder="1" applyAlignment="1">
      <alignment vertical="top" wrapText="1" shrinkToFit="1"/>
    </xf>
    <xf numFmtId="4" fontId="15" fillId="0" borderId="38" xfId="0" applyNumberFormat="1" applyFont="1" applyBorder="1" applyAlignment="1">
      <alignment vertical="top" wrapText="1" shrinkToFit="1"/>
    </xf>
    <xf numFmtId="0" fontId="15" fillId="0" borderId="24" xfId="0" applyNumberFormat="1" applyFont="1" applyBorder="1" applyAlignment="1">
      <alignment horizontal="left" vertical="top" wrapText="1"/>
    </xf>
    <xf numFmtId="0" fontId="15" fillId="0" borderId="25" xfId="0" applyNumberFormat="1" applyFont="1" applyBorder="1" applyAlignment="1">
      <alignment vertical="top" wrapText="1" shrinkToFit="1"/>
    </xf>
    <xf numFmtId="165" fontId="15" fillId="0" borderId="25" xfId="0" applyNumberFormat="1" applyFont="1" applyBorder="1" applyAlignment="1">
      <alignment vertical="top" wrapText="1" shrinkToFit="1"/>
    </xf>
    <xf numFmtId="4" fontId="15" fillId="0" borderId="25" xfId="0" applyNumberFormat="1" applyFont="1" applyBorder="1" applyAlignment="1">
      <alignment vertical="top" wrapText="1" shrinkToFit="1"/>
    </xf>
    <xf numFmtId="4" fontId="15" fillId="0" borderId="56" xfId="0" applyNumberFormat="1" applyFont="1" applyBorder="1" applyAlignment="1">
      <alignment vertical="top" wrapText="1" shrinkToFit="1"/>
    </xf>
    <xf numFmtId="0" fontId="5" fillId="0" borderId="0" xfId="0" applyFont="1" applyAlignment="1">
      <alignment horizontal="center"/>
    </xf>
    <xf numFmtId="0" fontId="5" fillId="0" borderId="0" xfId="0" applyFont="1" applyAlignment="1">
      <alignment horizontal="center" wrapText="1"/>
    </xf>
    <xf numFmtId="0" fontId="0" fillId="4" borderId="32" xfId="0" applyFill="1" applyBorder="1" applyAlignment="1">
      <alignment vertical="top" wrapText="1"/>
    </xf>
    <xf numFmtId="0" fontId="0" fillId="4" borderId="32" xfId="0" applyFill="1" applyBorder="1" applyAlignment="1">
      <alignment vertical="top"/>
    </xf>
    <xf numFmtId="165" fontId="0" fillId="4" borderId="32" xfId="0" applyNumberFormat="1" applyFill="1" applyBorder="1" applyAlignment="1">
      <alignment vertical="top"/>
    </xf>
    <xf numFmtId="4" fontId="0" fillId="4" borderId="32" xfId="0" applyNumberFormat="1" applyFill="1" applyBorder="1" applyAlignment="1">
      <alignment vertical="top"/>
    </xf>
    <xf numFmtId="4" fontId="0" fillId="4" borderId="11" xfId="0" applyNumberFormat="1" applyFill="1" applyBorder="1" applyAlignment="1">
      <alignment vertical="top" shrinkToFit="1"/>
    </xf>
    <xf numFmtId="4" fontId="0" fillId="4" borderId="13" xfId="0" applyNumberFormat="1" applyFill="1" applyBorder="1" applyAlignment="1">
      <alignment vertical="top" shrinkToFit="1"/>
    </xf>
    <xf numFmtId="0" fontId="7" fillId="0" borderId="44" xfId="0" applyNumberFormat="1" applyFont="1" applyBorder="1" applyAlignment="1">
      <alignment vertical="top" wrapText="1"/>
    </xf>
    <xf numFmtId="0" fontId="7" fillId="0" borderId="44" xfId="0" applyNumberFormat="1" applyFont="1" applyBorder="1" applyAlignment="1">
      <alignment horizontal="left" vertical="top" wrapText="1"/>
    </xf>
    <xf numFmtId="0" fontId="7" fillId="0" borderId="45" xfId="0" applyNumberFormat="1" applyFont="1" applyBorder="1" applyAlignment="1">
      <alignment vertical="top" wrapText="1" shrinkToFit="1"/>
    </xf>
    <xf numFmtId="165" fontId="7" fillId="0" borderId="45" xfId="0" applyNumberFormat="1" applyFont="1" applyBorder="1" applyAlignment="1">
      <alignment vertical="top" wrapText="1" shrinkToFit="1"/>
    </xf>
    <xf numFmtId="4" fontId="7" fillId="0" borderId="45" xfId="0" applyNumberFormat="1" applyFont="1" applyBorder="1" applyAlignment="1">
      <alignment vertical="top" wrapText="1" shrinkToFit="1"/>
    </xf>
    <xf numFmtId="4" fontId="7" fillId="0" borderId="46" xfId="0" applyNumberFormat="1" applyFont="1" applyBorder="1" applyAlignment="1">
      <alignment vertical="top" wrapText="1" shrinkToFit="1"/>
    </xf>
    <xf numFmtId="0" fontId="7" fillId="0" borderId="37" xfId="0" applyNumberFormat="1" applyFont="1" applyBorder="1" applyAlignment="1">
      <alignment vertical="top" wrapText="1"/>
    </xf>
    <xf numFmtId="0" fontId="7" fillId="0" borderId="37" xfId="0" applyNumberFormat="1" applyFont="1" applyBorder="1" applyAlignment="1">
      <alignment horizontal="left" vertical="top" wrapText="1"/>
    </xf>
    <xf numFmtId="0" fontId="7" fillId="0" borderId="0" xfId="0" applyNumberFormat="1" applyFont="1" applyBorder="1" applyAlignment="1">
      <alignment vertical="top" wrapText="1" shrinkToFit="1"/>
    </xf>
    <xf numFmtId="165" fontId="7" fillId="0" borderId="0" xfId="0" applyNumberFormat="1" applyFont="1" applyBorder="1" applyAlignment="1">
      <alignment vertical="top" wrapText="1" shrinkToFit="1"/>
    </xf>
    <xf numFmtId="4" fontId="7" fillId="0" borderId="0" xfId="0" applyNumberFormat="1" applyFont="1" applyBorder="1" applyAlignment="1">
      <alignment vertical="top" wrapText="1" shrinkToFit="1"/>
    </xf>
    <xf numFmtId="4" fontId="7" fillId="0" borderId="38" xfId="0" applyNumberFormat="1" applyFont="1" applyBorder="1" applyAlignment="1">
      <alignment vertical="top" wrapText="1" shrinkToFi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RowHeight="12.75" x14ac:dyDescent="0.2"/>
  <cols>
    <col min="1" max="1" width="23.140625" customWidth="1"/>
  </cols>
  <sheetData>
    <row r="1" spans="1:8" x14ac:dyDescent="0.2">
      <c r="A1" s="15"/>
      <c r="B1" s="15"/>
      <c r="C1" s="15"/>
      <c r="D1" s="15"/>
      <c r="E1" s="15"/>
      <c r="F1" s="15"/>
      <c r="G1" s="15"/>
      <c r="H1" s="15"/>
    </row>
    <row r="2" spans="1:8" ht="15.75" x14ac:dyDescent="0.25">
      <c r="A2" s="16" t="s">
        <v>4</v>
      </c>
      <c r="B2" s="17"/>
      <c r="C2" s="15"/>
      <c r="D2" s="15"/>
      <c r="E2" s="15"/>
      <c r="F2" s="15"/>
      <c r="G2" s="15"/>
      <c r="H2" s="15"/>
    </row>
    <row r="3" spans="1:8" ht="15.75" x14ac:dyDescent="0.25">
      <c r="A3" s="16"/>
      <c r="B3" s="17"/>
      <c r="C3" s="15"/>
      <c r="D3" s="15"/>
      <c r="E3" s="15"/>
      <c r="F3" s="15"/>
      <c r="G3" s="15"/>
      <c r="H3" s="15"/>
    </row>
    <row r="4" spans="1:8" ht="13.5" thickBot="1" x14ac:dyDescent="0.25">
      <c r="A4" s="18"/>
      <c r="B4" s="17"/>
      <c r="C4" s="15"/>
      <c r="D4" s="15"/>
      <c r="E4" s="15"/>
      <c r="F4" s="15"/>
      <c r="G4" s="15"/>
      <c r="H4" s="15"/>
    </row>
    <row r="5" spans="1:8" x14ac:dyDescent="0.2">
      <c r="A5" s="19" t="s">
        <v>5</v>
      </c>
      <c r="B5" s="291" t="s">
        <v>0</v>
      </c>
      <c r="C5" s="291"/>
      <c r="D5" s="291"/>
      <c r="E5" s="291"/>
      <c r="F5" s="291"/>
      <c r="G5" s="292"/>
      <c r="H5" s="15"/>
    </row>
    <row r="6" spans="1:8" x14ac:dyDescent="0.2">
      <c r="A6" s="20" t="s">
        <v>6</v>
      </c>
      <c r="B6" s="293"/>
      <c r="C6" s="293"/>
      <c r="D6" s="293"/>
      <c r="E6" s="293"/>
      <c r="F6" s="293"/>
      <c r="G6" s="294"/>
      <c r="H6" s="15"/>
    </row>
    <row r="7" spans="1:8" x14ac:dyDescent="0.2">
      <c r="A7" s="20" t="s">
        <v>7</v>
      </c>
      <c r="B7" s="293"/>
      <c r="C7" s="293"/>
      <c r="D7" s="293"/>
      <c r="E7" s="293"/>
      <c r="F7" s="293"/>
      <c r="G7" s="294"/>
      <c r="H7" s="15"/>
    </row>
    <row r="8" spans="1:8" x14ac:dyDescent="0.2">
      <c r="A8" s="20" t="s">
        <v>8</v>
      </c>
      <c r="B8" s="293"/>
      <c r="C8" s="293"/>
      <c r="D8" s="293"/>
      <c r="E8" s="293"/>
      <c r="F8" s="293"/>
      <c r="G8" s="294"/>
      <c r="H8" s="15"/>
    </row>
    <row r="9" spans="1:8" x14ac:dyDescent="0.2">
      <c r="A9" s="20" t="s">
        <v>9</v>
      </c>
      <c r="B9" s="293"/>
      <c r="C9" s="293"/>
      <c r="D9" s="293"/>
      <c r="E9" s="293"/>
      <c r="F9" s="293"/>
      <c r="G9" s="294"/>
      <c r="H9" s="15"/>
    </row>
    <row r="10" spans="1:8" x14ac:dyDescent="0.2">
      <c r="A10" s="20" t="s">
        <v>10</v>
      </c>
      <c r="B10" s="293"/>
      <c r="C10" s="293"/>
      <c r="D10" s="293"/>
      <c r="E10" s="293"/>
      <c r="F10" s="293"/>
      <c r="G10" s="294"/>
      <c r="H10" s="15"/>
    </row>
    <row r="11" spans="1:8" x14ac:dyDescent="0.2">
      <c r="A11" s="20" t="s">
        <v>11</v>
      </c>
      <c r="B11" s="283"/>
      <c r="C11" s="283"/>
      <c r="D11" s="283"/>
      <c r="E11" s="283"/>
      <c r="F11" s="283"/>
      <c r="G11" s="284"/>
      <c r="H11" s="15"/>
    </row>
    <row r="12" spans="1:8" x14ac:dyDescent="0.2">
      <c r="A12" s="20" t="s">
        <v>12</v>
      </c>
      <c r="B12" s="285"/>
      <c r="C12" s="286"/>
      <c r="D12" s="286"/>
      <c r="E12" s="286"/>
      <c r="F12" s="286"/>
      <c r="G12" s="287"/>
      <c r="H12" s="15"/>
    </row>
    <row r="13" spans="1:8" ht="13.5" thickBot="1" x14ac:dyDescent="0.25">
      <c r="A13" s="21" t="s">
        <v>13</v>
      </c>
      <c r="B13" s="288"/>
      <c r="C13" s="288"/>
      <c r="D13" s="288"/>
      <c r="E13" s="288"/>
      <c r="F13" s="288"/>
      <c r="G13" s="289"/>
      <c r="H13" s="15"/>
    </row>
    <row r="14" spans="1:8" x14ac:dyDescent="0.2">
      <c r="A14" s="15"/>
      <c r="B14" s="15"/>
      <c r="C14" s="15"/>
      <c r="D14" s="15"/>
      <c r="E14" s="15"/>
      <c r="F14" s="15"/>
      <c r="G14" s="15"/>
      <c r="H14" s="15"/>
    </row>
    <row r="15" spans="1:8" x14ac:dyDescent="0.2">
      <c r="A15" s="15"/>
      <c r="B15" s="15"/>
      <c r="C15" s="15"/>
      <c r="D15" s="15"/>
      <c r="E15" s="15"/>
      <c r="F15" s="15"/>
      <c r="G15" s="15"/>
      <c r="H15" s="15"/>
    </row>
    <row r="16" spans="1:8" x14ac:dyDescent="0.2">
      <c r="A16" s="22" t="s">
        <v>14</v>
      </c>
      <c r="B16" s="15"/>
      <c r="C16" s="15"/>
      <c r="D16" s="15"/>
      <c r="E16" s="15"/>
      <c r="F16" s="15"/>
      <c r="G16" s="15"/>
      <c r="H16" s="15"/>
    </row>
    <row r="17" spans="1:8" ht="52.5" customHeight="1" x14ac:dyDescent="0.2">
      <c r="A17" s="290" t="s">
        <v>40</v>
      </c>
      <c r="B17" s="290"/>
      <c r="C17" s="290"/>
      <c r="D17" s="290"/>
      <c r="E17" s="290"/>
      <c r="F17" s="290"/>
      <c r="G17" s="290"/>
      <c r="H17" s="15"/>
    </row>
  </sheetData>
  <sheetProtection password="C71F" sheet="1"/>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B11:G11"/>
    <mergeCell ref="B12:G12"/>
    <mergeCell ref="B13:G13"/>
    <mergeCell ref="A17:G17"/>
    <mergeCell ref="B5:G5"/>
    <mergeCell ref="B6:G6"/>
    <mergeCell ref="B7:G7"/>
    <mergeCell ref="B8:G8"/>
    <mergeCell ref="B9:G9"/>
    <mergeCell ref="B10:G10"/>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tabColor rgb="FF66FF66"/>
    <pageSetUpPr fitToPage="1"/>
  </sheetPr>
  <dimension ref="A1:AZ152"/>
  <sheetViews>
    <sheetView showGridLines="0" topLeftCell="B137" zoomScaleNormal="100" zoomScaleSheetLayoutView="75" workbookViewId="0">
      <selection activeCell="O1" sqref="O1:P1"/>
    </sheetView>
  </sheetViews>
  <sheetFormatPr defaultRowHeight="12.75" x14ac:dyDescent="0.2"/>
  <cols>
    <col min="1" max="1" width="0.5703125" hidden="1" customWidth="1"/>
    <col min="2" max="2" width="9.140625" customWidth="1"/>
    <col min="4" max="4" width="13.42578125" customWidth="1"/>
    <col min="5" max="5" width="12.140625" customWidth="1"/>
    <col min="6" max="6" width="11.42578125" customWidth="1"/>
    <col min="7" max="7" width="12.42578125" style="1" customWidth="1"/>
    <col min="8" max="8" width="13.5703125" customWidth="1"/>
    <col min="9" max="9" width="7" style="1" customWidth="1"/>
    <col min="10" max="10" width="19.7109375" style="48" customWidth="1"/>
    <col min="11" max="14" width="10.7109375" customWidth="1"/>
    <col min="15" max="15" width="10.7109375" hidden="1" customWidth="1"/>
    <col min="16" max="16" width="0" hidden="1" customWidth="1"/>
    <col min="52" max="52" width="102" customWidth="1"/>
  </cols>
  <sheetData>
    <row r="1" spans="1:14" ht="12" customHeight="1" x14ac:dyDescent="0.2">
      <c r="A1">
        <v>-1</v>
      </c>
    </row>
    <row r="2" spans="1:14" ht="17.25" customHeight="1" x14ac:dyDescent="0.25">
      <c r="B2" s="2"/>
      <c r="D2" s="3"/>
      <c r="E2" s="27" t="s">
        <v>26</v>
      </c>
      <c r="F2" s="3"/>
      <c r="G2" s="4"/>
      <c r="H2" s="5"/>
      <c r="I2" s="6"/>
    </row>
    <row r="3" spans="1:14" ht="6" customHeight="1" x14ac:dyDescent="0.2">
      <c r="C3" s="7"/>
      <c r="D3" s="8" t="s">
        <v>0</v>
      </c>
    </row>
    <row r="4" spans="1:14" ht="4.5" customHeight="1" x14ac:dyDescent="0.2"/>
    <row r="5" spans="1:14" ht="13.5" customHeight="1" x14ac:dyDescent="0.25">
      <c r="B5" s="44" t="s">
        <v>1</v>
      </c>
      <c r="D5" s="14" t="s">
        <v>41</v>
      </c>
      <c r="F5" s="10"/>
      <c r="G5" s="11"/>
      <c r="I5" s="11"/>
    </row>
    <row r="6" spans="1:14" ht="13.5" customHeight="1" x14ac:dyDescent="0.25">
      <c r="B6" s="10"/>
      <c r="C6" s="37"/>
      <c r="D6" s="79" t="s">
        <v>42</v>
      </c>
      <c r="F6" s="10"/>
      <c r="G6" s="11"/>
      <c r="H6" s="10"/>
      <c r="I6" s="11"/>
    </row>
    <row r="7" spans="1:14" ht="13.5" customHeight="1" x14ac:dyDescent="0.25">
      <c r="B7" s="10"/>
      <c r="C7" s="37"/>
      <c r="D7" s="9"/>
      <c r="F7" s="10"/>
      <c r="G7" s="11"/>
      <c r="H7" s="10"/>
      <c r="I7" s="45"/>
      <c r="J7" s="49"/>
      <c r="K7" s="46"/>
      <c r="L7" s="46"/>
      <c r="M7" s="46"/>
      <c r="N7" s="46"/>
    </row>
    <row r="8" spans="1:14" ht="13.5" customHeight="1" x14ac:dyDescent="0.25">
      <c r="B8" s="44"/>
      <c r="D8" s="47"/>
      <c r="E8" s="9"/>
      <c r="F8" s="10"/>
      <c r="G8" s="11"/>
      <c r="H8" s="10"/>
      <c r="I8" s="45"/>
      <c r="J8" s="49"/>
      <c r="K8" s="46"/>
      <c r="L8" s="46"/>
      <c r="M8" s="46"/>
      <c r="N8" s="46"/>
    </row>
    <row r="9" spans="1:14" ht="13.5" customHeight="1" x14ac:dyDescent="0.25">
      <c r="B9" s="38"/>
      <c r="C9" s="39"/>
      <c r="D9" s="40"/>
      <c r="E9" s="40"/>
      <c r="F9" s="41"/>
      <c r="G9" s="42"/>
      <c r="H9" s="41"/>
      <c r="I9" s="42"/>
      <c r="J9" s="50"/>
    </row>
    <row r="11" spans="1:14" x14ac:dyDescent="0.2">
      <c r="B11" s="44" t="s">
        <v>24</v>
      </c>
      <c r="D11" s="80" t="s">
        <v>43</v>
      </c>
      <c r="H11" s="13" t="s">
        <v>2</v>
      </c>
      <c r="I11" s="82" t="s">
        <v>53</v>
      </c>
      <c r="J11" s="51"/>
    </row>
    <row r="12" spans="1:14" x14ac:dyDescent="0.2">
      <c r="D12" s="80" t="s">
        <v>44</v>
      </c>
      <c r="H12" s="13" t="s">
        <v>3</v>
      </c>
      <c r="I12" s="82" t="s">
        <v>54</v>
      </c>
      <c r="J12" s="51"/>
    </row>
    <row r="13" spans="1:14" ht="12" customHeight="1" x14ac:dyDescent="0.2">
      <c r="C13" s="81" t="s">
        <v>46</v>
      </c>
      <c r="D13" s="80" t="s">
        <v>45</v>
      </c>
      <c r="J13" s="52"/>
    </row>
    <row r="14" spans="1:14" ht="12" customHeight="1" x14ac:dyDescent="0.2">
      <c r="C14" s="13"/>
      <c r="D14" s="12"/>
      <c r="J14" s="52"/>
    </row>
    <row r="15" spans="1:14" ht="12" customHeight="1" x14ac:dyDescent="0.2">
      <c r="B15" s="44" t="s">
        <v>18</v>
      </c>
      <c r="D15" s="80" t="s">
        <v>47</v>
      </c>
      <c r="H15" s="13" t="s">
        <v>2</v>
      </c>
      <c r="I15" s="82" t="s">
        <v>51</v>
      </c>
      <c r="J15" s="52"/>
    </row>
    <row r="16" spans="1:14" ht="12" customHeight="1" x14ac:dyDescent="0.2">
      <c r="C16" s="13"/>
      <c r="D16" s="80" t="s">
        <v>48</v>
      </c>
      <c r="H16" s="13" t="s">
        <v>3</v>
      </c>
      <c r="I16" s="82" t="s">
        <v>52</v>
      </c>
      <c r="J16" s="52"/>
    </row>
    <row r="17" spans="1:16" ht="12" customHeight="1" x14ac:dyDescent="0.2">
      <c r="C17" s="81" t="s">
        <v>50</v>
      </c>
      <c r="D17" s="80" t="s">
        <v>49</v>
      </c>
      <c r="H17" s="13"/>
      <c r="J17" s="52"/>
    </row>
    <row r="18" spans="1:16" ht="12" customHeight="1" x14ac:dyDescent="0.2">
      <c r="J18" s="52"/>
    </row>
    <row r="19" spans="1:16" ht="18" customHeight="1" x14ac:dyDescent="0.25">
      <c r="B19" s="9" t="s">
        <v>19</v>
      </c>
      <c r="C19" s="43"/>
      <c r="D19" s="43"/>
      <c r="E19" s="43"/>
      <c r="F19" s="43"/>
      <c r="G19" s="43"/>
      <c r="H19" s="43"/>
      <c r="I19" s="43"/>
      <c r="J19" s="53"/>
    </row>
    <row r="21" spans="1:16" x14ac:dyDescent="0.2">
      <c r="A21" s="83"/>
      <c r="B21" s="84" t="s">
        <v>20</v>
      </c>
      <c r="C21" s="85"/>
      <c r="D21" s="85"/>
      <c r="E21" s="86"/>
      <c r="F21" s="87"/>
      <c r="G21" s="87"/>
      <c r="H21" s="94" t="s">
        <v>21</v>
      </c>
      <c r="I21" s="95" t="s">
        <v>22</v>
      </c>
      <c r="J21" s="96" t="s">
        <v>23</v>
      </c>
    </row>
    <row r="22" spans="1:16" x14ac:dyDescent="0.2">
      <c r="A22" s="91"/>
      <c r="B22" s="91" t="s">
        <v>55</v>
      </c>
      <c r="C22" s="92"/>
      <c r="D22" s="92"/>
      <c r="E22" s="92"/>
      <c r="F22" s="92"/>
      <c r="G22" s="93"/>
      <c r="H22" s="97"/>
      <c r="I22" s="98">
        <v>1</v>
      </c>
      <c r="J22" s="99"/>
    </row>
    <row r="23" spans="1:16" x14ac:dyDescent="0.2">
      <c r="A23" s="91"/>
      <c r="B23" s="91" t="s">
        <v>56</v>
      </c>
      <c r="C23" s="92" t="s">
        <v>57</v>
      </c>
      <c r="D23" s="92"/>
      <c r="E23" s="92"/>
      <c r="F23" s="92"/>
      <c r="G23" s="93"/>
      <c r="H23" s="97"/>
      <c r="I23" s="98">
        <v>1</v>
      </c>
      <c r="J23" s="99">
        <f>'Rekapitulace Objekt 00'!H19</f>
        <v>0</v>
      </c>
      <c r="O23">
        <f>'Rekapitulace Objekt 00'!O21</f>
        <v>0</v>
      </c>
      <c r="P23">
        <f>'Rekapitulace Objekt 00'!P21</f>
        <v>0</v>
      </c>
    </row>
    <row r="24" spans="1:16" x14ac:dyDescent="0.2">
      <c r="A24" s="91"/>
      <c r="B24" s="91" t="s">
        <v>58</v>
      </c>
      <c r="C24" s="92"/>
      <c r="D24" s="92"/>
      <c r="E24" s="92"/>
      <c r="F24" s="92"/>
      <c r="G24" s="93"/>
      <c r="H24" s="97"/>
      <c r="I24" s="98">
        <v>1</v>
      </c>
      <c r="J24" s="99"/>
    </row>
    <row r="25" spans="1:16" x14ac:dyDescent="0.2">
      <c r="A25" s="91"/>
      <c r="B25" s="91" t="s">
        <v>59</v>
      </c>
      <c r="C25" s="92" t="s">
        <v>42</v>
      </c>
      <c r="D25" s="92"/>
      <c r="E25" s="92"/>
      <c r="F25" s="92"/>
      <c r="G25" s="93"/>
      <c r="H25" s="97" t="s">
        <v>60</v>
      </c>
      <c r="I25" s="98">
        <v>1</v>
      </c>
      <c r="J25" s="99">
        <f>'Rekapitulace Objekt 01'!H22</f>
        <v>0</v>
      </c>
      <c r="O25">
        <f>'Rekapitulace Objekt 01'!O24</f>
        <v>0</v>
      </c>
      <c r="P25">
        <f>'Rekapitulace Objekt 01'!P24</f>
        <v>0</v>
      </c>
    </row>
    <row r="26" spans="1:16" ht="25.5" customHeight="1" x14ac:dyDescent="0.25">
      <c r="A26" s="101"/>
      <c r="B26" s="305" t="s">
        <v>61</v>
      </c>
      <c r="C26" s="306"/>
      <c r="D26" s="306"/>
      <c r="E26" s="306"/>
      <c r="F26" s="102"/>
      <c r="G26" s="103"/>
      <c r="H26" s="104"/>
      <c r="I26" s="105"/>
      <c r="J26" s="100">
        <f>SUM(J22:J25)</f>
        <v>0</v>
      </c>
    </row>
    <row r="27" spans="1:16" ht="13.5" thickBot="1" x14ac:dyDescent="0.25">
      <c r="J27" s="90"/>
    </row>
    <row r="28" spans="1:16" x14ac:dyDescent="0.2">
      <c r="A28" s="117"/>
      <c r="B28" s="118" t="s">
        <v>62</v>
      </c>
      <c r="C28" s="119"/>
      <c r="D28" s="119"/>
      <c r="E28" s="119"/>
      <c r="F28" s="119"/>
      <c r="G28" s="120"/>
      <c r="H28" s="119"/>
      <c r="I28" s="121"/>
      <c r="J28" s="122" t="s">
        <v>23</v>
      </c>
    </row>
    <row r="29" spans="1:16" x14ac:dyDescent="0.2">
      <c r="A29" s="112"/>
      <c r="B29" s="107" t="s">
        <v>63</v>
      </c>
      <c r="C29" s="107"/>
      <c r="D29" s="107"/>
      <c r="E29" s="107">
        <v>15</v>
      </c>
      <c r="F29" s="107" t="s">
        <v>64</v>
      </c>
      <c r="G29" s="109"/>
      <c r="H29" s="107"/>
      <c r="I29" s="108"/>
      <c r="J29" s="115">
        <f>SUM(O23:O25)</f>
        <v>0</v>
      </c>
    </row>
    <row r="30" spans="1:16" x14ac:dyDescent="0.2">
      <c r="A30" s="113"/>
      <c r="B30" s="46" t="s">
        <v>65</v>
      </c>
      <c r="C30" s="46"/>
      <c r="D30" s="46"/>
      <c r="E30" s="46">
        <v>15</v>
      </c>
      <c r="F30" s="46" t="s">
        <v>64</v>
      </c>
      <c r="G30" s="110"/>
      <c r="H30" s="46"/>
      <c r="I30" s="106"/>
      <c r="J30" s="116">
        <f>J29*(E30/100)</f>
        <v>0</v>
      </c>
    </row>
    <row r="31" spans="1:16" x14ac:dyDescent="0.2">
      <c r="A31" s="113"/>
      <c r="B31" s="46" t="s">
        <v>63</v>
      </c>
      <c r="C31" s="46"/>
      <c r="D31" s="46"/>
      <c r="E31" s="46">
        <v>21</v>
      </c>
      <c r="F31" s="46" t="s">
        <v>64</v>
      </c>
      <c r="G31" s="110"/>
      <c r="H31" s="46"/>
      <c r="I31" s="106"/>
      <c r="J31" s="116">
        <f>SUM(P23:P25)</f>
        <v>0</v>
      </c>
    </row>
    <row r="32" spans="1:16" ht="13.5" thickBot="1" x14ac:dyDescent="0.25">
      <c r="A32" s="114"/>
      <c r="B32" s="39" t="s">
        <v>65</v>
      </c>
      <c r="C32" s="39"/>
      <c r="D32" s="39"/>
      <c r="E32" s="39">
        <v>21</v>
      </c>
      <c r="F32" s="39" t="s">
        <v>64</v>
      </c>
      <c r="G32" s="111"/>
      <c r="H32" s="46"/>
      <c r="I32" s="106"/>
      <c r="J32" s="116">
        <f>J31*(E32/100)</f>
        <v>0</v>
      </c>
    </row>
    <row r="33" spans="1:52" ht="16.5" thickBot="1" x14ac:dyDescent="0.25">
      <c r="A33" s="123"/>
      <c r="B33" s="124" t="s">
        <v>66</v>
      </c>
      <c r="C33" s="125"/>
      <c r="D33" s="125"/>
      <c r="E33" s="125"/>
      <c r="F33" s="125"/>
      <c r="G33" s="125"/>
      <c r="H33" s="126"/>
      <c r="I33" s="127"/>
      <c r="J33" s="128">
        <f>SUM(J29:J32)</f>
        <v>0</v>
      </c>
    </row>
    <row r="35" spans="1:52" x14ac:dyDescent="0.2">
      <c r="B35" s="301" t="s">
        <v>67</v>
      </c>
      <c r="C35" s="301"/>
      <c r="D35" s="301"/>
      <c r="E35" s="301"/>
      <c r="F35" s="301"/>
      <c r="G35" s="301"/>
      <c r="H35" s="301"/>
      <c r="I35" s="301"/>
      <c r="J35" s="301"/>
      <c r="AZ35" s="129" t="str">
        <f>B35</f>
        <v>1. PODMÍNKY PRO ZPRACOVÁNÍ NABÍDKOVÉ CENY</v>
      </c>
    </row>
    <row r="37" spans="1:52" x14ac:dyDescent="0.2">
      <c r="B37" s="301" t="s">
        <v>68</v>
      </c>
      <c r="C37" s="301"/>
      <c r="D37" s="301"/>
      <c r="E37" s="301"/>
      <c r="F37" s="301"/>
      <c r="G37" s="301"/>
      <c r="H37" s="301"/>
      <c r="I37" s="301"/>
      <c r="J37" s="301"/>
      <c r="AZ37" s="129" t="str">
        <f>B37</f>
        <v xml:space="preserve">        Preambule</v>
      </c>
    </row>
    <row r="39" spans="1:52" ht="51" x14ac:dyDescent="0.2">
      <c r="B39" s="301" t="s">
        <v>69</v>
      </c>
      <c r="C39" s="301"/>
      <c r="D39" s="301"/>
      <c r="E39" s="301"/>
      <c r="F39" s="301"/>
      <c r="G39" s="301"/>
      <c r="H39" s="301"/>
      <c r="I39" s="301"/>
      <c r="J39" s="301"/>
      <c r="AZ39" s="129" t="str">
        <f>B39</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40" spans="1:52" ht="51" x14ac:dyDescent="0.2">
      <c r="B40" s="301" t="s">
        <v>70</v>
      </c>
      <c r="C40" s="301"/>
      <c r="D40" s="301"/>
      <c r="E40" s="301"/>
      <c r="F40" s="301"/>
      <c r="G40" s="301"/>
      <c r="H40" s="301"/>
      <c r="I40" s="301"/>
      <c r="J40" s="301"/>
      <c r="AZ40" s="129" t="str">
        <f>B40</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v>
      </c>
    </row>
    <row r="42" spans="1:52" x14ac:dyDescent="0.2">
      <c r="B42" s="301" t="s">
        <v>71</v>
      </c>
      <c r="C42" s="301"/>
      <c r="D42" s="301"/>
      <c r="E42" s="301"/>
      <c r="F42" s="301"/>
      <c r="G42" s="301"/>
      <c r="H42" s="301"/>
      <c r="I42" s="301"/>
      <c r="J42" s="301"/>
      <c r="AZ42" s="129" t="str">
        <f>B42</f>
        <v xml:space="preserve">        Vymezení některých pojmů</v>
      </c>
    </row>
    <row r="45" spans="1:52" x14ac:dyDescent="0.2">
      <c r="B45" s="301" t="s">
        <v>72</v>
      </c>
      <c r="C45" s="301"/>
      <c r="D45" s="301"/>
      <c r="E45" s="301"/>
      <c r="F45" s="301"/>
      <c r="G45" s="301"/>
      <c r="H45" s="301"/>
      <c r="I45" s="301"/>
      <c r="J45" s="301"/>
      <c r="AZ45" s="129" t="str">
        <f t="shared" ref="AZ45:AZ50" si="0">B45</f>
        <v>Pro účely zpracování nabídkové ceny se jsou použity některé pojmy, pod kterými se rozumí:</v>
      </c>
    </row>
    <row r="46" spans="1:52" ht="38.25" x14ac:dyDescent="0.2">
      <c r="B46" s="301" t="s">
        <v>73</v>
      </c>
      <c r="C46" s="301"/>
      <c r="D46" s="301"/>
      <c r="E46" s="301"/>
      <c r="F46" s="301"/>
      <c r="G46" s="301"/>
      <c r="H46" s="301"/>
      <c r="I46" s="301"/>
      <c r="J46" s="301"/>
      <c r="AZ46" s="129" t="str">
        <f t="shared" si="0"/>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47" spans="1:52" ht="38.25" x14ac:dyDescent="0.2">
      <c r="B47" s="301" t="s">
        <v>74</v>
      </c>
      <c r="C47" s="301"/>
      <c r="D47" s="301"/>
      <c r="E47" s="301"/>
      <c r="F47" s="301"/>
      <c r="G47" s="301"/>
      <c r="H47" s="301"/>
      <c r="I47" s="301"/>
      <c r="J47" s="301"/>
      <c r="AZ47" s="129" t="str">
        <f t="shared" si="0"/>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48" spans="1:52" ht="51" x14ac:dyDescent="0.2">
      <c r="B48" s="301" t="s">
        <v>75</v>
      </c>
      <c r="C48" s="301"/>
      <c r="D48" s="301"/>
      <c r="E48" s="301"/>
      <c r="F48" s="301"/>
      <c r="G48" s="301"/>
      <c r="H48" s="301"/>
      <c r="I48" s="301"/>
      <c r="J48" s="301"/>
      <c r="AZ48" s="129" t="str">
        <f t="shared" si="0"/>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49" spans="2:52" ht="63.75" x14ac:dyDescent="0.2">
      <c r="B49" s="301" t="s">
        <v>76</v>
      </c>
      <c r="C49" s="301"/>
      <c r="D49" s="301"/>
      <c r="E49" s="301"/>
      <c r="F49" s="301"/>
      <c r="G49" s="301"/>
      <c r="H49" s="301"/>
      <c r="I49" s="301"/>
      <c r="J49" s="301"/>
      <c r="AZ49" s="129" t="str">
        <f t="shared" si="0"/>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50" spans="2:52" ht="38.25" x14ac:dyDescent="0.2">
      <c r="B50" s="301" t="s">
        <v>77</v>
      </c>
      <c r="C50" s="301"/>
      <c r="D50" s="301"/>
      <c r="E50" s="301"/>
      <c r="F50" s="301"/>
      <c r="G50" s="301"/>
      <c r="H50" s="301"/>
      <c r="I50" s="301"/>
      <c r="J50" s="301"/>
      <c r="AZ50" s="129" t="str">
        <f t="shared" si="0"/>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52" spans="2:52" x14ac:dyDescent="0.2">
      <c r="B52" s="301" t="s">
        <v>78</v>
      </c>
      <c r="C52" s="301"/>
      <c r="D52" s="301"/>
      <c r="E52" s="301"/>
      <c r="F52" s="301"/>
      <c r="G52" s="301"/>
      <c r="H52" s="301"/>
      <c r="I52" s="301"/>
      <c r="J52" s="301"/>
      <c r="AZ52" s="129" t="str">
        <f>B52</f>
        <v xml:space="preserve">        Cenová soustava</v>
      </c>
    </row>
    <row r="54" spans="2:52" x14ac:dyDescent="0.2">
      <c r="B54" s="301" t="s">
        <v>79</v>
      </c>
      <c r="C54" s="301"/>
      <c r="D54" s="301"/>
      <c r="E54" s="301"/>
      <c r="F54" s="301"/>
      <c r="G54" s="301"/>
      <c r="H54" s="301"/>
      <c r="I54" s="301"/>
      <c r="J54" s="301"/>
      <c r="AZ54" s="129" t="str">
        <f>B54</f>
        <v xml:space="preserve">        Použitá cenová soustava</v>
      </c>
    </row>
    <row r="55" spans="2:52" ht="25.5" x14ac:dyDescent="0.2">
      <c r="B55" s="301" t="s">
        <v>80</v>
      </c>
      <c r="C55" s="301"/>
      <c r="D55" s="301"/>
      <c r="E55" s="301"/>
      <c r="F55" s="301"/>
      <c r="G55" s="301"/>
      <c r="H55" s="301"/>
      <c r="I55" s="301"/>
      <c r="J55" s="301"/>
      <c r="AZ55" s="129" t="str">
        <f>B55</f>
        <v>Soupisy stavebních prací, dodávek a služeb jsou zpracovány s použitím cenové soustavy zpracované společností RTS, a.s.. Položky z cenové soustavy mají uveden odkaz na cenovou soustavu včetně označení příslušného ceníku.</v>
      </c>
    </row>
    <row r="57" spans="2:52" x14ac:dyDescent="0.2">
      <c r="B57" s="301" t="s">
        <v>81</v>
      </c>
      <c r="C57" s="301"/>
      <c r="D57" s="301"/>
      <c r="E57" s="301"/>
      <c r="F57" s="301"/>
      <c r="G57" s="301"/>
      <c r="H57" s="301"/>
      <c r="I57" s="301"/>
      <c r="J57" s="301"/>
      <c r="AZ57" s="129" t="str">
        <f>B57</f>
        <v xml:space="preserve">        Technické podmínky</v>
      </c>
    </row>
    <row r="58" spans="2:52" ht="38.25" x14ac:dyDescent="0.2">
      <c r="B58" s="301" t="s">
        <v>82</v>
      </c>
      <c r="C58" s="301"/>
      <c r="D58" s="301"/>
      <c r="E58" s="301"/>
      <c r="F58" s="301"/>
      <c r="G58" s="301"/>
      <c r="H58" s="301"/>
      <c r="I58" s="301"/>
      <c r="J58" s="301"/>
      <c r="AZ58" s="129" t="str">
        <f>B58</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60" spans="2:52" x14ac:dyDescent="0.2">
      <c r="B60" s="301" t="s">
        <v>83</v>
      </c>
      <c r="C60" s="301"/>
      <c r="D60" s="301"/>
      <c r="E60" s="301"/>
      <c r="F60" s="301"/>
      <c r="G60" s="301"/>
      <c r="H60" s="301"/>
      <c r="I60" s="301"/>
      <c r="J60" s="301"/>
      <c r="AZ60" s="129" t="str">
        <f>B60</f>
        <v>Individuální položky</v>
      </c>
    </row>
    <row r="61" spans="2:52" ht="25.5" x14ac:dyDescent="0.2">
      <c r="B61" s="301" t="s">
        <v>84</v>
      </c>
      <c r="C61" s="301"/>
      <c r="D61" s="301"/>
      <c r="E61" s="301"/>
      <c r="F61" s="301"/>
      <c r="G61" s="301"/>
      <c r="H61" s="301"/>
      <c r="I61" s="301"/>
      <c r="J61" s="301"/>
      <c r="AZ61" s="129" t="str">
        <f>B61</f>
        <v>Položky soupisu prací, které cenová soustava neobsahuje, jsou označeny popisem „vlastní“. Pro tyto položky jsou cenové a technické podmínky definovány jejich popisem, případně odkazem na konkrétní část příslušné dokumentace.</v>
      </c>
    </row>
    <row r="63" spans="2:52" x14ac:dyDescent="0.2">
      <c r="B63" s="301" t="s">
        <v>85</v>
      </c>
      <c r="C63" s="301"/>
      <c r="D63" s="301"/>
      <c r="E63" s="301"/>
      <c r="F63" s="301"/>
      <c r="G63" s="301"/>
      <c r="H63" s="301"/>
      <c r="I63" s="301"/>
      <c r="J63" s="301"/>
      <c r="AZ63" s="129" t="str">
        <f>B63</f>
        <v xml:space="preserve">        Závaznost a změna soupisu</v>
      </c>
    </row>
    <row r="65" spans="2:52" x14ac:dyDescent="0.2">
      <c r="B65" s="301" t="s">
        <v>86</v>
      </c>
      <c r="C65" s="301"/>
      <c r="D65" s="301"/>
      <c r="E65" s="301"/>
      <c r="F65" s="301"/>
      <c r="G65" s="301"/>
      <c r="H65" s="301"/>
      <c r="I65" s="301"/>
      <c r="J65" s="301"/>
      <c r="AZ65" s="129" t="str">
        <f>B65</f>
        <v xml:space="preserve">        Závaznost soupisu</v>
      </c>
    </row>
    <row r="66" spans="2:52" ht="38.25" x14ac:dyDescent="0.2">
      <c r="B66" s="301" t="s">
        <v>87</v>
      </c>
      <c r="C66" s="301"/>
      <c r="D66" s="301"/>
      <c r="E66" s="301"/>
      <c r="F66" s="301"/>
      <c r="G66" s="301"/>
      <c r="H66" s="301"/>
      <c r="I66" s="301"/>
      <c r="J66" s="301"/>
      <c r="AZ66" s="129" t="str">
        <f>B66</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68" spans="2:52" x14ac:dyDescent="0.2">
      <c r="B68" s="301" t="s">
        <v>88</v>
      </c>
      <c r="C68" s="301"/>
      <c r="D68" s="301"/>
      <c r="E68" s="301"/>
      <c r="F68" s="301"/>
      <c r="G68" s="301"/>
      <c r="H68" s="301"/>
      <c r="I68" s="301"/>
      <c r="J68" s="301"/>
      <c r="AZ68" s="129" t="str">
        <f>B68</f>
        <v xml:space="preserve">        Zvláštní podmínky pro stanovení nabídkové ceny</v>
      </c>
    </row>
    <row r="70" spans="2:52" x14ac:dyDescent="0.2">
      <c r="B70" s="301" t="s">
        <v>89</v>
      </c>
      <c r="C70" s="301"/>
      <c r="D70" s="301"/>
      <c r="E70" s="301"/>
      <c r="F70" s="301"/>
      <c r="G70" s="301"/>
      <c r="H70" s="301"/>
      <c r="I70" s="301"/>
      <c r="J70" s="301"/>
      <c r="AZ70" s="129" t="str">
        <f>B70</f>
        <v xml:space="preserve">        Přeprava vybouraných hmot, suti a vytěžené zeminy</v>
      </c>
    </row>
    <row r="71" spans="2:52" ht="63.75" x14ac:dyDescent="0.2">
      <c r="B71" s="301" t="s">
        <v>90</v>
      </c>
      <c r="C71" s="301"/>
      <c r="D71" s="301"/>
      <c r="E71" s="301"/>
      <c r="F71" s="301"/>
      <c r="G71" s="301"/>
      <c r="H71" s="301"/>
      <c r="I71" s="301"/>
      <c r="J71" s="301"/>
      <c r="AZ71" s="129" t="str">
        <f>B71</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73" spans="2:52" x14ac:dyDescent="0.2">
      <c r="B73" s="301" t="s">
        <v>91</v>
      </c>
      <c r="C73" s="301"/>
      <c r="D73" s="301"/>
      <c r="E73" s="301"/>
      <c r="F73" s="301"/>
      <c r="G73" s="301"/>
      <c r="H73" s="301"/>
      <c r="I73" s="301"/>
      <c r="J73" s="301"/>
      <c r="AZ73" s="129" t="str">
        <f>B73</f>
        <v xml:space="preserve">        Vnitrostaveništní přesun stavebního materiálu</v>
      </c>
    </row>
    <row r="74" spans="2:52" ht="51" x14ac:dyDescent="0.2">
      <c r="B74" s="301" t="s">
        <v>92</v>
      </c>
      <c r="C74" s="301"/>
      <c r="D74" s="301"/>
      <c r="E74" s="301"/>
      <c r="F74" s="301"/>
      <c r="G74" s="301"/>
      <c r="H74" s="301"/>
      <c r="I74" s="301"/>
      <c r="J74" s="301"/>
      <c r="AZ74" s="129" t="str">
        <f>B74</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75" spans="2:52" ht="51" x14ac:dyDescent="0.2">
      <c r="B75" s="301" t="s">
        <v>93</v>
      </c>
      <c r="C75" s="301"/>
      <c r="D75" s="301"/>
      <c r="E75" s="301"/>
      <c r="F75" s="301"/>
      <c r="G75" s="301"/>
      <c r="H75" s="301"/>
      <c r="I75" s="301"/>
      <c r="J75" s="301"/>
      <c r="AZ75" s="129" t="str">
        <f>B75</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77" spans="2:52" x14ac:dyDescent="0.2">
      <c r="B77" s="301" t="s">
        <v>94</v>
      </c>
      <c r="C77" s="301"/>
      <c r="D77" s="301"/>
      <c r="E77" s="301"/>
      <c r="F77" s="301"/>
      <c r="G77" s="301"/>
      <c r="H77" s="301"/>
      <c r="I77" s="301"/>
      <c r="J77" s="301"/>
      <c r="AZ77" s="129" t="str">
        <f>B77</f>
        <v xml:space="preserve">        Příplatky za ztížené podmínky prací</v>
      </c>
    </row>
    <row r="78" spans="2:52" ht="25.5" x14ac:dyDescent="0.2">
      <c r="B78" s="301" t="s">
        <v>95</v>
      </c>
      <c r="C78" s="301"/>
      <c r="D78" s="301"/>
      <c r="E78" s="301"/>
      <c r="F78" s="301"/>
      <c r="G78" s="301"/>
      <c r="H78" s="301"/>
      <c r="I78" s="301"/>
      <c r="J78" s="301"/>
      <c r="AZ78" s="129" t="str">
        <f>B78</f>
        <v>Pokud soupis položku příplatku za ztížené podmínky obsahuje, je dodavatel povinen ji ocenit bez ohledu na to, že tento příplatek dodavatel standardně neuplatňuje.</v>
      </c>
    </row>
    <row r="80" spans="2:52" x14ac:dyDescent="0.2">
      <c r="B80" s="301" t="s">
        <v>96</v>
      </c>
      <c r="C80" s="301"/>
      <c r="D80" s="301"/>
      <c r="E80" s="301"/>
      <c r="F80" s="301"/>
      <c r="G80" s="301"/>
      <c r="H80" s="301"/>
      <c r="I80" s="301"/>
      <c r="J80" s="301"/>
      <c r="AZ80" s="129" t="str">
        <f>B80</f>
        <v xml:space="preserve">        Vedlejší a ostatní náklady</v>
      </c>
    </row>
    <row r="81" spans="2:52" ht="25.5" x14ac:dyDescent="0.2">
      <c r="B81" s="301" t="s">
        <v>97</v>
      </c>
      <c r="C81" s="301"/>
      <c r="D81" s="301"/>
      <c r="E81" s="301"/>
      <c r="F81" s="301"/>
      <c r="G81" s="301"/>
      <c r="H81" s="301"/>
      <c r="I81" s="301"/>
      <c r="J81" s="301"/>
      <c r="AZ81" s="129" t="str">
        <f>B81</f>
        <v>Tyto náklady jsou popsány v samostatném soupisu stavebních prací, dodávek a služeb s tím, že dodavatel je povinen v rámci těchto nákladů ocenit všechny definované náklady souhrnně pro celou stavbu.</v>
      </c>
    </row>
    <row r="85" spans="2:52" x14ac:dyDescent="0.2">
      <c r="B85" s="301" t="s">
        <v>98</v>
      </c>
      <c r="C85" s="301"/>
      <c r="D85" s="301"/>
      <c r="E85" s="301"/>
      <c r="F85" s="301"/>
      <c r="G85" s="301"/>
      <c r="H85" s="301"/>
      <c r="I85" s="301"/>
      <c r="J85" s="301"/>
      <c r="AZ85" s="129" t="str">
        <f>B85</f>
        <v>2. SPECIFICKÉ PODMÍNKY PRO ZPRACOVÁNÍ NABÍDKOVÉ CENY</v>
      </c>
    </row>
    <row r="87" spans="2:52" x14ac:dyDescent="0.2">
      <c r="B87" s="301" t="s">
        <v>99</v>
      </c>
      <c r="C87" s="301"/>
      <c r="D87" s="301"/>
      <c r="E87" s="301"/>
      <c r="F87" s="301"/>
      <c r="G87" s="301"/>
      <c r="H87" s="301"/>
      <c r="I87" s="301"/>
      <c r="J87" s="301"/>
      <c r="AZ87" s="129" t="str">
        <f>B87</f>
        <v>Zde doplní zpracovatel soupisu  případná specifika týkající se konkrétní zakázky.</v>
      </c>
    </row>
    <row r="90" spans="2:52" x14ac:dyDescent="0.2">
      <c r="B90" s="301" t="s">
        <v>100</v>
      </c>
      <c r="C90" s="301"/>
      <c r="D90" s="301"/>
      <c r="E90" s="301"/>
      <c r="F90" s="301"/>
      <c r="G90" s="301"/>
      <c r="H90" s="301"/>
      <c r="I90" s="301"/>
      <c r="J90" s="301"/>
      <c r="AZ90" s="129" t="str">
        <f>B90</f>
        <v>3. ELEKTRONICKÁ PODOBA SOUPISU</v>
      </c>
    </row>
    <row r="92" spans="2:52" x14ac:dyDescent="0.2">
      <c r="B92" s="301" t="s">
        <v>101</v>
      </c>
      <c r="C92" s="301"/>
      <c r="D92" s="301"/>
      <c r="E92" s="301"/>
      <c r="F92" s="301"/>
      <c r="G92" s="301"/>
      <c r="H92" s="301"/>
      <c r="I92" s="301"/>
      <c r="J92" s="301"/>
      <c r="AZ92" s="129" t="str">
        <f>B92</f>
        <v xml:space="preserve">        Elektronická podoba soupisu</v>
      </c>
    </row>
    <row r="93" spans="2:52" ht="25.5" x14ac:dyDescent="0.2">
      <c r="B93" s="301" t="s">
        <v>102</v>
      </c>
      <c r="C93" s="301"/>
      <c r="D93" s="301"/>
      <c r="E93" s="301"/>
      <c r="F93" s="301"/>
      <c r="G93" s="301"/>
      <c r="H93" s="301"/>
      <c r="I93" s="301"/>
      <c r="J93" s="301"/>
      <c r="AZ93" s="129" t="str">
        <f>B93</f>
        <v>V souladu se zákonem jsou předložené soupisy zpracovány i v elektronické podobě.  Elektronickou podobou soupisu stavebních prací, dodávek a služeb je formát MS EXCEL.</v>
      </c>
    </row>
    <row r="94" spans="2:52" x14ac:dyDescent="0.2">
      <c r="B94" s="301" t="s">
        <v>103</v>
      </c>
      <c r="C94" s="301"/>
      <c r="D94" s="301"/>
      <c r="E94" s="301"/>
      <c r="F94" s="301"/>
      <c r="G94" s="301"/>
      <c r="H94" s="301"/>
      <c r="I94" s="301"/>
      <c r="J94" s="301"/>
      <c r="AZ94" s="129" t="str">
        <f>B94</f>
        <v>Popis formátu soupisu odpovídá svou strukturou vzorovému soupisu volně dostupnému na internetové adrese:</v>
      </c>
    </row>
    <row r="96" spans="2:52" x14ac:dyDescent="0.2">
      <c r="B96" s="301" t="s">
        <v>104</v>
      </c>
      <c r="C96" s="301"/>
      <c r="D96" s="301"/>
      <c r="E96" s="301"/>
      <c r="F96" s="301"/>
      <c r="G96" s="301"/>
      <c r="H96" s="301"/>
      <c r="I96" s="301"/>
      <c r="J96" s="301"/>
      <c r="AZ96" s="129" t="str">
        <f>B96</f>
        <v>www.stavebnionline.cz/soupis</v>
      </c>
    </row>
    <row r="98" spans="2:52" x14ac:dyDescent="0.2">
      <c r="B98" s="301" t="s">
        <v>105</v>
      </c>
      <c r="C98" s="301"/>
      <c r="D98" s="301"/>
      <c r="E98" s="301"/>
      <c r="F98" s="301"/>
      <c r="G98" s="301"/>
      <c r="H98" s="301"/>
      <c r="I98" s="301"/>
      <c r="J98" s="301"/>
      <c r="AZ98" s="129" t="str">
        <f>B98</f>
        <v xml:space="preserve">        Zpracování elektronické podoby soupisu</v>
      </c>
    </row>
    <row r="99" spans="2:52" ht="51" x14ac:dyDescent="0.2">
      <c r="B99" s="301" t="s">
        <v>106</v>
      </c>
      <c r="C99" s="301"/>
      <c r="D99" s="301"/>
      <c r="E99" s="301"/>
      <c r="F99" s="301"/>
      <c r="G99" s="301"/>
      <c r="H99" s="301"/>
      <c r="I99" s="301"/>
      <c r="J99" s="301"/>
      <c r="AZ99" s="129" t="str">
        <f>B99</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01" spans="2:52" x14ac:dyDescent="0.2">
      <c r="B101" s="301" t="s">
        <v>107</v>
      </c>
      <c r="C101" s="301"/>
      <c r="D101" s="301"/>
      <c r="E101" s="301"/>
      <c r="F101" s="301"/>
      <c r="G101" s="301"/>
      <c r="H101" s="301"/>
      <c r="I101" s="301"/>
      <c r="J101" s="301"/>
      <c r="AZ101" s="129" t="str">
        <f>B101</f>
        <v xml:space="preserve">        Jiný formát soupisu</v>
      </c>
    </row>
    <row r="102" spans="2:52" ht="38.25" x14ac:dyDescent="0.2">
      <c r="B102" s="301" t="s">
        <v>108</v>
      </c>
      <c r="C102" s="301"/>
      <c r="D102" s="301"/>
      <c r="E102" s="301"/>
      <c r="F102" s="301"/>
      <c r="G102" s="301"/>
      <c r="H102" s="301"/>
      <c r="I102" s="301"/>
      <c r="J102" s="301"/>
      <c r="AZ102" s="129" t="str">
        <f>B102</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04" spans="2:52" x14ac:dyDescent="0.2">
      <c r="B104" s="301" t="s">
        <v>109</v>
      </c>
      <c r="C104" s="301"/>
      <c r="D104" s="301"/>
      <c r="E104" s="301"/>
      <c r="F104" s="301"/>
      <c r="G104" s="301"/>
      <c r="H104" s="301"/>
      <c r="I104" s="301"/>
      <c r="J104" s="301"/>
      <c r="AZ104" s="129" t="str">
        <f>B104</f>
        <v xml:space="preserve">        Závěrečné ustanovení</v>
      </c>
    </row>
    <row r="105" spans="2:52" x14ac:dyDescent="0.2">
      <c r="B105" s="301" t="s">
        <v>110</v>
      </c>
      <c r="C105" s="301"/>
      <c r="D105" s="301"/>
      <c r="E105" s="301"/>
      <c r="F105" s="301"/>
      <c r="G105" s="301"/>
      <c r="H105" s="301"/>
      <c r="I105" s="301"/>
      <c r="J105" s="301"/>
      <c r="AZ105" s="129" t="str">
        <f>B105</f>
        <v>Ostatní podmínky vztahující se ke zpracování nabídkové ceny jsou uvedeny v zadávací dokumentaci.</v>
      </c>
    </row>
    <row r="113" spans="1:10" ht="15.75" x14ac:dyDescent="0.25">
      <c r="B113" s="27" t="s">
        <v>111</v>
      </c>
    </row>
    <row r="115" spans="1:10" ht="25.5" customHeight="1" x14ac:dyDescent="0.2">
      <c r="A115" s="130"/>
      <c r="B115" s="131" t="s">
        <v>112</v>
      </c>
      <c r="C115" s="132" t="s">
        <v>113</v>
      </c>
      <c r="D115" s="132"/>
      <c r="E115" s="132"/>
      <c r="F115" s="132"/>
      <c r="G115" s="133"/>
      <c r="H115" s="133"/>
      <c r="I115" s="133"/>
      <c r="J115" s="134" t="s">
        <v>114</v>
      </c>
    </row>
    <row r="116" spans="1:10" ht="25.5" customHeight="1" x14ac:dyDescent="0.2">
      <c r="A116" s="135"/>
      <c r="B116" s="136" t="s">
        <v>115</v>
      </c>
      <c r="C116" s="302" t="s">
        <v>116</v>
      </c>
      <c r="D116" s="302"/>
      <c r="E116" s="302"/>
      <c r="F116" s="303"/>
      <c r="G116" s="304"/>
      <c r="H116" s="304"/>
      <c r="I116" s="304"/>
      <c r="J116" s="137">
        <f>'01 58150401 Pol'!F8</f>
        <v>0</v>
      </c>
    </row>
    <row r="117" spans="1:10" ht="25.5" customHeight="1" x14ac:dyDescent="0.2">
      <c r="A117" s="135"/>
      <c r="B117" s="135" t="s">
        <v>117</v>
      </c>
      <c r="C117" s="298" t="s">
        <v>118</v>
      </c>
      <c r="D117" s="298"/>
      <c r="E117" s="298"/>
      <c r="F117" s="299"/>
      <c r="G117" s="300"/>
      <c r="H117" s="300"/>
      <c r="I117" s="300"/>
      <c r="J117" s="138">
        <f>'01 58150401 Pol'!F27</f>
        <v>0</v>
      </c>
    </row>
    <row r="118" spans="1:10" ht="25.5" customHeight="1" x14ac:dyDescent="0.2">
      <c r="A118" s="135"/>
      <c r="B118" s="135" t="s">
        <v>119</v>
      </c>
      <c r="C118" s="298" t="s">
        <v>118</v>
      </c>
      <c r="D118" s="298"/>
      <c r="E118" s="298"/>
      <c r="F118" s="299"/>
      <c r="G118" s="300"/>
      <c r="H118" s="300"/>
      <c r="I118" s="300"/>
      <c r="J118" s="138">
        <f>'01 58150401 Pol'!F78</f>
        <v>0</v>
      </c>
    </row>
    <row r="119" spans="1:10" ht="25.5" customHeight="1" x14ac:dyDescent="0.2">
      <c r="A119" s="135"/>
      <c r="B119" s="135" t="s">
        <v>120</v>
      </c>
      <c r="C119" s="298" t="s">
        <v>121</v>
      </c>
      <c r="D119" s="298"/>
      <c r="E119" s="298"/>
      <c r="F119" s="299"/>
      <c r="G119" s="300"/>
      <c r="H119" s="300"/>
      <c r="I119" s="300"/>
      <c r="J119" s="138">
        <f>'01 58150401 Pol'!F106</f>
        <v>0</v>
      </c>
    </row>
    <row r="120" spans="1:10" ht="25.5" customHeight="1" x14ac:dyDescent="0.2">
      <c r="A120" s="135"/>
      <c r="B120" s="135" t="s">
        <v>122</v>
      </c>
      <c r="C120" s="298" t="s">
        <v>123</v>
      </c>
      <c r="D120" s="298"/>
      <c r="E120" s="298"/>
      <c r="F120" s="299"/>
      <c r="G120" s="300"/>
      <c r="H120" s="300"/>
      <c r="I120" s="300"/>
      <c r="J120" s="138">
        <f>'01 58150401 Pol'!F127</f>
        <v>0</v>
      </c>
    </row>
    <row r="121" spans="1:10" ht="25.5" customHeight="1" x14ac:dyDescent="0.2">
      <c r="A121" s="135"/>
      <c r="B121" s="135" t="s">
        <v>124</v>
      </c>
      <c r="C121" s="298" t="s">
        <v>125</v>
      </c>
      <c r="D121" s="298"/>
      <c r="E121" s="298"/>
      <c r="F121" s="299"/>
      <c r="G121" s="300"/>
      <c r="H121" s="300"/>
      <c r="I121" s="300"/>
      <c r="J121" s="138">
        <f>'01 58150401 Pol'!F133</f>
        <v>0</v>
      </c>
    </row>
    <row r="122" spans="1:10" ht="25.5" customHeight="1" x14ac:dyDescent="0.2">
      <c r="A122" s="135"/>
      <c r="B122" s="135" t="s">
        <v>126</v>
      </c>
      <c r="C122" s="298" t="s">
        <v>127</v>
      </c>
      <c r="D122" s="298"/>
      <c r="E122" s="298"/>
      <c r="F122" s="299"/>
      <c r="G122" s="300"/>
      <c r="H122" s="300"/>
      <c r="I122" s="300"/>
      <c r="J122" s="138">
        <f>'01 58150401 Pol'!F137</f>
        <v>0</v>
      </c>
    </row>
    <row r="123" spans="1:10" ht="25.5" customHeight="1" x14ac:dyDescent="0.2">
      <c r="A123" s="135"/>
      <c r="B123" s="135" t="s">
        <v>128</v>
      </c>
      <c r="C123" s="298" t="s">
        <v>129</v>
      </c>
      <c r="D123" s="298"/>
      <c r="E123" s="298"/>
      <c r="F123" s="299"/>
      <c r="G123" s="300"/>
      <c r="H123" s="300"/>
      <c r="I123" s="300"/>
      <c r="J123" s="138">
        <f>'01 58150401 Pol'!F186</f>
        <v>0</v>
      </c>
    </row>
    <row r="124" spans="1:10" ht="25.5" customHeight="1" x14ac:dyDescent="0.2">
      <c r="A124" s="135"/>
      <c r="B124" s="135" t="s">
        <v>130</v>
      </c>
      <c r="C124" s="298" t="s">
        <v>131</v>
      </c>
      <c r="D124" s="298"/>
      <c r="E124" s="298"/>
      <c r="F124" s="299"/>
      <c r="G124" s="300"/>
      <c r="H124" s="300"/>
      <c r="I124" s="300"/>
      <c r="J124" s="138">
        <f>'01 58150401 Pol'!F463</f>
        <v>0</v>
      </c>
    </row>
    <row r="125" spans="1:10" ht="25.5" customHeight="1" x14ac:dyDescent="0.2">
      <c r="A125" s="135"/>
      <c r="B125" s="135" t="s">
        <v>132</v>
      </c>
      <c r="C125" s="298" t="s">
        <v>133</v>
      </c>
      <c r="D125" s="298"/>
      <c r="E125" s="298"/>
      <c r="F125" s="299"/>
      <c r="G125" s="300"/>
      <c r="H125" s="300"/>
      <c r="I125" s="300"/>
      <c r="J125" s="138">
        <f>'01 58150401 Pol'!F492</f>
        <v>0</v>
      </c>
    </row>
    <row r="126" spans="1:10" ht="25.5" customHeight="1" x14ac:dyDescent="0.2">
      <c r="A126" s="135"/>
      <c r="B126" s="135" t="s">
        <v>134</v>
      </c>
      <c r="C126" s="298" t="s">
        <v>135</v>
      </c>
      <c r="D126" s="298"/>
      <c r="E126" s="298"/>
      <c r="F126" s="299"/>
      <c r="G126" s="300"/>
      <c r="H126" s="300"/>
      <c r="I126" s="300"/>
      <c r="J126" s="138">
        <f>'01 58150401 Pol'!F515</f>
        <v>0</v>
      </c>
    </row>
    <row r="127" spans="1:10" ht="25.5" customHeight="1" x14ac:dyDescent="0.2">
      <c r="A127" s="135"/>
      <c r="B127" s="135" t="s">
        <v>136</v>
      </c>
      <c r="C127" s="298" t="s">
        <v>137</v>
      </c>
      <c r="D127" s="298"/>
      <c r="E127" s="298"/>
      <c r="F127" s="299"/>
      <c r="G127" s="300"/>
      <c r="H127" s="300"/>
      <c r="I127" s="300"/>
      <c r="J127" s="138">
        <f>'01 58150401 Pol'!F522</f>
        <v>0</v>
      </c>
    </row>
    <row r="128" spans="1:10" ht="25.5" customHeight="1" x14ac:dyDescent="0.2">
      <c r="A128" s="135"/>
      <c r="B128" s="135" t="s">
        <v>138</v>
      </c>
      <c r="C128" s="298" t="s">
        <v>139</v>
      </c>
      <c r="D128" s="298"/>
      <c r="E128" s="298"/>
      <c r="F128" s="299"/>
      <c r="G128" s="300"/>
      <c r="H128" s="300"/>
      <c r="I128" s="300"/>
      <c r="J128" s="138">
        <f>'01 58150401 Pol'!F530</f>
        <v>0</v>
      </c>
    </row>
    <row r="129" spans="1:10" ht="25.5" customHeight="1" x14ac:dyDescent="0.2">
      <c r="A129" s="135"/>
      <c r="B129" s="135" t="s">
        <v>140</v>
      </c>
      <c r="C129" s="298" t="s">
        <v>141</v>
      </c>
      <c r="D129" s="298"/>
      <c r="E129" s="298"/>
      <c r="F129" s="299"/>
      <c r="G129" s="300"/>
      <c r="H129" s="300"/>
      <c r="I129" s="300"/>
      <c r="J129" s="138">
        <f>'01 58150401 Pol'!F578</f>
        <v>0</v>
      </c>
    </row>
    <row r="130" spans="1:10" ht="25.5" customHeight="1" x14ac:dyDescent="0.2">
      <c r="A130" s="135"/>
      <c r="B130" s="135" t="s">
        <v>142</v>
      </c>
      <c r="C130" s="298" t="s">
        <v>143</v>
      </c>
      <c r="D130" s="298"/>
      <c r="E130" s="298"/>
      <c r="F130" s="299"/>
      <c r="G130" s="300"/>
      <c r="H130" s="300"/>
      <c r="I130" s="300"/>
      <c r="J130" s="138">
        <f>'01 58150401 Pol'!F596</f>
        <v>0</v>
      </c>
    </row>
    <row r="131" spans="1:10" ht="25.5" customHeight="1" x14ac:dyDescent="0.2">
      <c r="A131" s="135"/>
      <c r="B131" s="135" t="s">
        <v>144</v>
      </c>
      <c r="C131" s="298" t="s">
        <v>145</v>
      </c>
      <c r="D131" s="298"/>
      <c r="E131" s="298"/>
      <c r="F131" s="299"/>
      <c r="G131" s="300"/>
      <c r="H131" s="300"/>
      <c r="I131" s="300"/>
      <c r="J131" s="138">
        <f>'01 58150401 Pol'!F728</f>
        <v>0</v>
      </c>
    </row>
    <row r="132" spans="1:10" ht="25.5" customHeight="1" x14ac:dyDescent="0.2">
      <c r="A132" s="135"/>
      <c r="B132" s="135" t="s">
        <v>146</v>
      </c>
      <c r="C132" s="298" t="s">
        <v>147</v>
      </c>
      <c r="D132" s="298"/>
      <c r="E132" s="298"/>
      <c r="F132" s="299"/>
      <c r="G132" s="300"/>
      <c r="H132" s="300"/>
      <c r="I132" s="300"/>
      <c r="J132" s="138">
        <f>'01 58150401 Pol'!F737</f>
        <v>0</v>
      </c>
    </row>
    <row r="133" spans="1:10" ht="25.5" customHeight="1" x14ac:dyDescent="0.2">
      <c r="A133" s="135"/>
      <c r="B133" s="135" t="s">
        <v>148</v>
      </c>
      <c r="C133" s="298" t="s">
        <v>149</v>
      </c>
      <c r="D133" s="298"/>
      <c r="E133" s="298"/>
      <c r="F133" s="299"/>
      <c r="G133" s="300"/>
      <c r="H133" s="300"/>
      <c r="I133" s="300"/>
      <c r="J133" s="138">
        <f>'01 58150401 Pol'!F754</f>
        <v>0</v>
      </c>
    </row>
    <row r="134" spans="1:10" ht="25.5" customHeight="1" x14ac:dyDescent="0.2">
      <c r="A134" s="135"/>
      <c r="B134" s="135" t="s">
        <v>150</v>
      </c>
      <c r="C134" s="298" t="s">
        <v>151</v>
      </c>
      <c r="D134" s="298"/>
      <c r="E134" s="298"/>
      <c r="F134" s="299"/>
      <c r="G134" s="300"/>
      <c r="H134" s="300"/>
      <c r="I134" s="300"/>
      <c r="J134" s="138">
        <f>'01 58150401 Pol'!F819</f>
        <v>0</v>
      </c>
    </row>
    <row r="135" spans="1:10" ht="25.5" customHeight="1" x14ac:dyDescent="0.2">
      <c r="A135" s="135"/>
      <c r="B135" s="135" t="s">
        <v>152</v>
      </c>
      <c r="C135" s="298" t="s">
        <v>153</v>
      </c>
      <c r="D135" s="298"/>
      <c r="E135" s="298"/>
      <c r="F135" s="299"/>
      <c r="G135" s="300"/>
      <c r="H135" s="300"/>
      <c r="I135" s="300"/>
      <c r="J135" s="138">
        <f>'01 58150401 Pol'!F832</f>
        <v>0</v>
      </c>
    </row>
    <row r="136" spans="1:10" ht="25.5" customHeight="1" x14ac:dyDescent="0.2">
      <c r="A136" s="135"/>
      <c r="B136" s="135" t="s">
        <v>154</v>
      </c>
      <c r="C136" s="298" t="s">
        <v>155</v>
      </c>
      <c r="D136" s="298"/>
      <c r="E136" s="298"/>
      <c r="F136" s="299"/>
      <c r="G136" s="300"/>
      <c r="H136" s="300"/>
      <c r="I136" s="300"/>
      <c r="J136" s="138">
        <f>'01 58150401 Pol'!F847</f>
        <v>0</v>
      </c>
    </row>
    <row r="137" spans="1:10" ht="25.5" customHeight="1" x14ac:dyDescent="0.2">
      <c r="A137" s="135"/>
      <c r="B137" s="135" t="s">
        <v>156</v>
      </c>
      <c r="C137" s="298" t="s">
        <v>157</v>
      </c>
      <c r="D137" s="298"/>
      <c r="E137" s="298"/>
      <c r="F137" s="299"/>
      <c r="G137" s="300"/>
      <c r="H137" s="300"/>
      <c r="I137" s="300"/>
      <c r="J137" s="138">
        <f>'01 58150401 Pol'!F850</f>
        <v>0</v>
      </c>
    </row>
    <row r="138" spans="1:10" ht="25.5" customHeight="1" x14ac:dyDescent="0.2">
      <c r="A138" s="135"/>
      <c r="B138" s="135" t="s">
        <v>158</v>
      </c>
      <c r="C138" s="298" t="s">
        <v>159</v>
      </c>
      <c r="D138" s="298"/>
      <c r="E138" s="298"/>
      <c r="F138" s="299"/>
      <c r="G138" s="300"/>
      <c r="H138" s="300"/>
      <c r="I138" s="300"/>
      <c r="J138" s="138">
        <f>'01 58150401 Pol'!F863</f>
        <v>0</v>
      </c>
    </row>
    <row r="139" spans="1:10" ht="25.5" customHeight="1" x14ac:dyDescent="0.2">
      <c r="A139" s="135"/>
      <c r="B139" s="135" t="s">
        <v>160</v>
      </c>
      <c r="C139" s="298" t="s">
        <v>161</v>
      </c>
      <c r="D139" s="298"/>
      <c r="E139" s="298"/>
      <c r="F139" s="299"/>
      <c r="G139" s="300"/>
      <c r="H139" s="300"/>
      <c r="I139" s="300"/>
      <c r="J139" s="138">
        <f>'01 58150401 Pol'!F977</f>
        <v>0</v>
      </c>
    </row>
    <row r="140" spans="1:10" ht="25.5" customHeight="1" x14ac:dyDescent="0.2">
      <c r="A140" s="135"/>
      <c r="B140" s="135" t="s">
        <v>162</v>
      </c>
      <c r="C140" s="298" t="s">
        <v>163</v>
      </c>
      <c r="D140" s="298"/>
      <c r="E140" s="298"/>
      <c r="F140" s="299"/>
      <c r="G140" s="300"/>
      <c r="H140" s="300"/>
      <c r="I140" s="300"/>
      <c r="J140" s="138">
        <f>'01 58150401 Pol'!F1034</f>
        <v>0</v>
      </c>
    </row>
    <row r="141" spans="1:10" ht="25.5" customHeight="1" x14ac:dyDescent="0.2">
      <c r="A141" s="135"/>
      <c r="B141" s="135" t="s">
        <v>164</v>
      </c>
      <c r="C141" s="298" t="s">
        <v>165</v>
      </c>
      <c r="D141" s="298"/>
      <c r="E141" s="298"/>
      <c r="F141" s="299"/>
      <c r="G141" s="300"/>
      <c r="H141" s="300"/>
      <c r="I141" s="300"/>
      <c r="J141" s="138">
        <f>'01 58150401 Pol'!F1061</f>
        <v>0</v>
      </c>
    </row>
    <row r="142" spans="1:10" ht="25.5" customHeight="1" x14ac:dyDescent="0.2">
      <c r="A142" s="135"/>
      <c r="B142" s="135" t="s">
        <v>166</v>
      </c>
      <c r="C142" s="298" t="s">
        <v>167</v>
      </c>
      <c r="D142" s="298"/>
      <c r="E142" s="298"/>
      <c r="F142" s="299"/>
      <c r="G142" s="300"/>
      <c r="H142" s="300"/>
      <c r="I142" s="300"/>
      <c r="J142" s="138">
        <f>'01 58150401 Pol'!F1075</f>
        <v>0</v>
      </c>
    </row>
    <row r="143" spans="1:10" ht="25.5" customHeight="1" x14ac:dyDescent="0.2">
      <c r="A143" s="135"/>
      <c r="B143" s="135" t="s">
        <v>168</v>
      </c>
      <c r="C143" s="298" t="s">
        <v>169</v>
      </c>
      <c r="D143" s="298"/>
      <c r="E143" s="298"/>
      <c r="F143" s="299"/>
      <c r="G143" s="300"/>
      <c r="H143" s="300"/>
      <c r="I143" s="300"/>
      <c r="J143" s="138">
        <f>'01 58150401 Pol'!F1090</f>
        <v>0</v>
      </c>
    </row>
    <row r="144" spans="1:10" ht="25.5" customHeight="1" x14ac:dyDescent="0.2">
      <c r="A144" s="135"/>
      <c r="B144" s="135" t="s">
        <v>170</v>
      </c>
      <c r="C144" s="298" t="s">
        <v>171</v>
      </c>
      <c r="D144" s="298"/>
      <c r="E144" s="298"/>
      <c r="F144" s="299"/>
      <c r="G144" s="300"/>
      <c r="H144" s="300"/>
      <c r="I144" s="300"/>
      <c r="J144" s="138">
        <f>'01 58150401 Pol'!F1106</f>
        <v>0</v>
      </c>
    </row>
    <row r="145" spans="1:10" ht="25.5" customHeight="1" x14ac:dyDescent="0.2">
      <c r="A145" s="135"/>
      <c r="B145" s="135" t="s">
        <v>172</v>
      </c>
      <c r="C145" s="298" t="s">
        <v>173</v>
      </c>
      <c r="D145" s="298"/>
      <c r="E145" s="298"/>
      <c r="F145" s="299"/>
      <c r="G145" s="300"/>
      <c r="H145" s="300"/>
      <c r="I145" s="300"/>
      <c r="J145" s="138">
        <f>'01 58150401 Pol'!F1126</f>
        <v>0</v>
      </c>
    </row>
    <row r="146" spans="1:10" ht="25.5" customHeight="1" x14ac:dyDescent="0.2">
      <c r="A146" s="135"/>
      <c r="B146" s="135" t="s">
        <v>174</v>
      </c>
      <c r="C146" s="298" t="s">
        <v>175</v>
      </c>
      <c r="D146" s="298"/>
      <c r="E146" s="298"/>
      <c r="F146" s="299"/>
      <c r="G146" s="300"/>
      <c r="H146" s="300"/>
      <c r="I146" s="300"/>
      <c r="J146" s="138">
        <f>'01 58150401 Pol'!F1131</f>
        <v>0</v>
      </c>
    </row>
    <row r="147" spans="1:10" ht="25.5" customHeight="1" x14ac:dyDescent="0.2">
      <c r="A147" s="135"/>
      <c r="B147" s="135" t="s">
        <v>176</v>
      </c>
      <c r="C147" s="298" t="s">
        <v>177</v>
      </c>
      <c r="D147" s="298"/>
      <c r="E147" s="298"/>
      <c r="F147" s="299"/>
      <c r="G147" s="300"/>
      <c r="H147" s="300"/>
      <c r="I147" s="300"/>
      <c r="J147" s="138">
        <f>'00 58150400 Naklady'!F8</f>
        <v>0</v>
      </c>
    </row>
    <row r="148" spans="1:10" ht="25.5" customHeight="1" x14ac:dyDescent="0.2">
      <c r="A148" s="135"/>
      <c r="B148" s="139" t="s">
        <v>178</v>
      </c>
      <c r="C148" s="295" t="s">
        <v>179</v>
      </c>
      <c r="D148" s="295"/>
      <c r="E148" s="295"/>
      <c r="F148" s="296"/>
      <c r="G148" s="297"/>
      <c r="H148" s="297"/>
      <c r="I148" s="297"/>
      <c r="J148" s="140">
        <f>'00 58150400 Naklady'!F14</f>
        <v>0</v>
      </c>
    </row>
    <row r="149" spans="1:10" ht="25.5" customHeight="1" x14ac:dyDescent="0.2">
      <c r="A149" s="141"/>
      <c r="B149" s="142" t="s">
        <v>180</v>
      </c>
      <c r="C149" s="143"/>
      <c r="D149" s="143"/>
      <c r="E149" s="143"/>
      <c r="F149" s="144"/>
      <c r="G149" s="145"/>
      <c r="H149" s="145"/>
      <c r="I149" s="145"/>
      <c r="J149" s="146">
        <f>SUM(J116:J148)</f>
        <v>0</v>
      </c>
    </row>
    <row r="150" spans="1:10" x14ac:dyDescent="0.2">
      <c r="A150" s="88"/>
      <c r="B150" s="88"/>
      <c r="C150" s="88"/>
      <c r="D150" s="88"/>
      <c r="E150" s="88"/>
      <c r="F150" s="88"/>
      <c r="G150" s="89"/>
      <c r="H150" s="88"/>
      <c r="I150" s="89"/>
      <c r="J150" s="90"/>
    </row>
    <row r="151" spans="1:10" x14ac:dyDescent="0.2">
      <c r="A151" s="88"/>
      <c r="B151" s="88"/>
      <c r="C151" s="88"/>
      <c r="D151" s="88"/>
      <c r="E151" s="88"/>
      <c r="F151" s="88"/>
      <c r="G151" s="89"/>
      <c r="H151" s="88"/>
      <c r="I151" s="89"/>
      <c r="J151" s="90"/>
    </row>
    <row r="152" spans="1:10" x14ac:dyDescent="0.2">
      <c r="A152" s="88"/>
      <c r="B152" s="88"/>
      <c r="C152" s="88"/>
      <c r="D152" s="88"/>
      <c r="E152" s="88"/>
      <c r="F152" s="88"/>
      <c r="G152" s="89"/>
      <c r="H152" s="88"/>
      <c r="I152" s="89"/>
      <c r="J152" s="90"/>
    </row>
  </sheetData>
  <sheetProtection password="C71F" sheet="1"/>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78">
    <mergeCell ref="B42:J42"/>
    <mergeCell ref="B26:E26"/>
    <mergeCell ref="B35:J35"/>
    <mergeCell ref="B37:J37"/>
    <mergeCell ref="B39:J39"/>
    <mergeCell ref="B40:J40"/>
    <mergeCell ref="B60:J60"/>
    <mergeCell ref="B45:J45"/>
    <mergeCell ref="B46:J46"/>
    <mergeCell ref="B47:J47"/>
    <mergeCell ref="B48:J48"/>
    <mergeCell ref="B49:J49"/>
    <mergeCell ref="B50:J50"/>
    <mergeCell ref="B52:J52"/>
    <mergeCell ref="B54:J54"/>
    <mergeCell ref="B55:J55"/>
    <mergeCell ref="B57:J57"/>
    <mergeCell ref="B58:J58"/>
    <mergeCell ref="B78:J78"/>
    <mergeCell ref="B61:J61"/>
    <mergeCell ref="B63:J63"/>
    <mergeCell ref="B65:J65"/>
    <mergeCell ref="B66:J66"/>
    <mergeCell ref="B68:J68"/>
    <mergeCell ref="B70:J70"/>
    <mergeCell ref="B71:J71"/>
    <mergeCell ref="B73:J73"/>
    <mergeCell ref="B74:J74"/>
    <mergeCell ref="B75:J75"/>
    <mergeCell ref="B77:J77"/>
    <mergeCell ref="B101:J101"/>
    <mergeCell ref="B80:J80"/>
    <mergeCell ref="B81:J81"/>
    <mergeCell ref="B85:J85"/>
    <mergeCell ref="B87:J87"/>
    <mergeCell ref="B90:J90"/>
    <mergeCell ref="B92:J92"/>
    <mergeCell ref="B93:J93"/>
    <mergeCell ref="B94:J94"/>
    <mergeCell ref="B96:J96"/>
    <mergeCell ref="B98:J98"/>
    <mergeCell ref="B99:J99"/>
    <mergeCell ref="C124:I124"/>
    <mergeCell ref="B102:J102"/>
    <mergeCell ref="B104:J104"/>
    <mergeCell ref="B105:J105"/>
    <mergeCell ref="C116:I116"/>
    <mergeCell ref="C117:I117"/>
    <mergeCell ref="C118:I118"/>
    <mergeCell ref="C119:I119"/>
    <mergeCell ref="C120:I120"/>
    <mergeCell ref="C121:I121"/>
    <mergeCell ref="C122:I122"/>
    <mergeCell ref="C123:I123"/>
    <mergeCell ref="C136:I136"/>
    <mergeCell ref="C125:I125"/>
    <mergeCell ref="C126:I126"/>
    <mergeCell ref="C127:I127"/>
    <mergeCell ref="C128:I128"/>
    <mergeCell ref="C129:I129"/>
    <mergeCell ref="C130:I130"/>
    <mergeCell ref="C131:I131"/>
    <mergeCell ref="C132:I132"/>
    <mergeCell ref="C133:I133"/>
    <mergeCell ref="C134:I134"/>
    <mergeCell ref="C135:I135"/>
    <mergeCell ref="C148:I148"/>
    <mergeCell ref="C137:I137"/>
    <mergeCell ref="C138:I138"/>
    <mergeCell ref="C139:I139"/>
    <mergeCell ref="C140:I140"/>
    <mergeCell ref="C141:I141"/>
    <mergeCell ref="C142:I142"/>
    <mergeCell ref="C143:I143"/>
    <mergeCell ref="C144:I144"/>
    <mergeCell ref="C145:I145"/>
    <mergeCell ref="C146:I146"/>
    <mergeCell ref="C147:I147"/>
  </mergeCells>
  <phoneticPr fontId="0" type="noConversion"/>
  <pageMargins left="0.39370078740157483" right="0.19685039370078741" top="0.39370078740157483" bottom="0.39370078740157483" header="0" footer="0.19685039370078741"/>
  <pageSetup paperSize="9" scale="92" fitToHeight="9999" orientation="portrait" horizontalDpi="300" verticalDpi="300" r:id="rId2"/>
  <headerFooter alignWithMargins="0">
    <oddFooter>&amp;L&amp;9Zpracováno programem &amp;"Arial CE,tučné"BUILDpower S,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92"/>
  <sheetViews>
    <sheetView workbookViewId="0">
      <selection sqref="A1:J50"/>
    </sheetView>
  </sheetViews>
  <sheetFormatPr defaultRowHeight="12.75" x14ac:dyDescent="0.2"/>
  <cols>
    <col min="1" max="1" width="10.5703125" customWidth="1"/>
    <col min="4" max="4" width="10.85546875" customWidth="1"/>
    <col min="5" max="5" width="17.7109375" customWidth="1"/>
    <col min="6" max="6" width="10.28515625" customWidth="1"/>
    <col min="7" max="7" width="6.5703125" customWidth="1"/>
    <col min="8" max="8" width="18.7109375" style="35" customWidth="1"/>
  </cols>
  <sheetData>
    <row r="1" spans="1:8" ht="13.5" thickTop="1" x14ac:dyDescent="0.2">
      <c r="A1" s="23" t="s">
        <v>1</v>
      </c>
      <c r="B1" s="28" t="str">
        <f>Stavba!CisloStavby</f>
        <v>581504</v>
      </c>
      <c r="C1" s="31" t="str">
        <f>Stavba!NazevStavby</f>
        <v xml:space="preserve">Stavební úpravy bytového domu č.p. 207 Hrabyně </v>
      </c>
      <c r="D1" s="31"/>
      <c r="E1" s="31"/>
      <c r="F1" s="31"/>
      <c r="G1" s="24"/>
      <c r="H1" s="33"/>
    </row>
    <row r="2" spans="1:8" ht="13.5" thickBot="1" x14ac:dyDescent="0.25">
      <c r="A2" s="25" t="s">
        <v>28</v>
      </c>
      <c r="B2" s="30"/>
      <c r="C2" s="308"/>
      <c r="D2" s="308"/>
      <c r="E2" s="308"/>
      <c r="F2" s="308"/>
      <c r="G2" s="26" t="s">
        <v>15</v>
      </c>
      <c r="H2" s="34" t="s">
        <v>16</v>
      </c>
    </row>
    <row r="3" spans="1:8" ht="13.5" thickTop="1" x14ac:dyDescent="0.2"/>
    <row r="4" spans="1:8" ht="18" x14ac:dyDescent="0.25">
      <c r="A4" s="307" t="s">
        <v>17</v>
      </c>
      <c r="B4" s="307"/>
      <c r="C4" s="307"/>
      <c r="D4" s="307"/>
      <c r="E4" s="307"/>
      <c r="F4" s="307"/>
      <c r="G4" s="307"/>
      <c r="H4" s="307"/>
    </row>
    <row r="6" spans="1:8" ht="15.75" x14ac:dyDescent="0.25">
      <c r="A6" s="32" t="s">
        <v>25</v>
      </c>
      <c r="B6" s="29">
        <f>B2</f>
        <v>0</v>
      </c>
    </row>
    <row r="7" spans="1:8" ht="15.75" x14ac:dyDescent="0.25">
      <c r="B7" s="309">
        <f>C2</f>
        <v>0</v>
      </c>
      <c r="C7" s="310"/>
      <c r="D7" s="310"/>
      <c r="E7" s="310"/>
      <c r="F7" s="310"/>
      <c r="G7" s="310"/>
    </row>
    <row r="9" spans="1:8" s="32" customFormat="1" ht="12.75" customHeight="1" x14ac:dyDescent="0.2">
      <c r="A9" s="32" t="s">
        <v>27</v>
      </c>
      <c r="H9" s="36"/>
    </row>
    <row r="10" spans="1:8" s="32" customFormat="1" ht="12.75" customHeight="1" x14ac:dyDescent="0.2">
      <c r="H10" s="36"/>
    </row>
    <row r="11" spans="1:8" s="32" customFormat="1" ht="12.75" customHeight="1" x14ac:dyDescent="0.2">
      <c r="H11" s="36"/>
    </row>
    <row r="12" spans="1:8" s="32" customFormat="1" ht="12.75" customHeight="1" x14ac:dyDescent="0.2">
      <c r="H12" s="36"/>
    </row>
    <row r="13" spans="1:8" s="32" customFormat="1" ht="12.75" customHeight="1" x14ac:dyDescent="0.2">
      <c r="H13" s="36"/>
    </row>
    <row r="14" spans="1:8" s="32" customFormat="1" ht="12.75" customHeight="1" x14ac:dyDescent="0.2">
      <c r="H14" s="36"/>
    </row>
    <row r="15" spans="1:8" s="32" customFormat="1" ht="12.75" customHeight="1" x14ac:dyDescent="0.2">
      <c r="H15" s="36"/>
    </row>
    <row r="16" spans="1:8" s="32" customFormat="1" ht="12.75" customHeight="1" x14ac:dyDescent="0.2">
      <c r="H16" s="36"/>
    </row>
    <row r="17" spans="8:8" s="32" customFormat="1" ht="12.75" customHeight="1" x14ac:dyDescent="0.2">
      <c r="H17" s="36"/>
    </row>
    <row r="18" spans="8:8" s="32" customFormat="1" ht="12.75" customHeight="1" x14ac:dyDescent="0.2">
      <c r="H18" s="36"/>
    </row>
    <row r="19" spans="8:8" s="32" customFormat="1" ht="12.75" customHeight="1" x14ac:dyDescent="0.2">
      <c r="H19" s="36"/>
    </row>
    <row r="20" spans="8:8" s="32" customFormat="1" ht="12.75" customHeight="1" x14ac:dyDescent="0.2">
      <c r="H20" s="36"/>
    </row>
    <row r="21" spans="8:8" s="32" customFormat="1" ht="12.75" customHeight="1" x14ac:dyDescent="0.2">
      <c r="H21" s="36"/>
    </row>
    <row r="22" spans="8:8" s="32" customFormat="1" ht="12.75" customHeight="1" x14ac:dyDescent="0.2">
      <c r="H22" s="36"/>
    </row>
    <row r="23" spans="8:8" s="32" customFormat="1" ht="12.75" customHeight="1" x14ac:dyDescent="0.2">
      <c r="H23" s="36"/>
    </row>
    <row r="24" spans="8:8" s="32" customFormat="1" ht="12.75" customHeight="1" x14ac:dyDescent="0.2">
      <c r="H24" s="36"/>
    </row>
    <row r="25" spans="8:8" s="32" customFormat="1" ht="12.75" customHeight="1" x14ac:dyDescent="0.2">
      <c r="H25" s="36"/>
    </row>
    <row r="26" spans="8:8" s="32" customFormat="1" ht="12.75" customHeight="1" x14ac:dyDescent="0.2">
      <c r="H26" s="36"/>
    </row>
    <row r="27" spans="8:8" s="32" customFormat="1" ht="12.75" customHeight="1" x14ac:dyDescent="0.2">
      <c r="H27" s="36"/>
    </row>
    <row r="28" spans="8:8" s="32" customFormat="1" ht="12.75" customHeight="1" x14ac:dyDescent="0.2">
      <c r="H28" s="36"/>
    </row>
    <row r="29" spans="8:8" s="32" customFormat="1" ht="12.75" customHeight="1" x14ac:dyDescent="0.2">
      <c r="H29" s="36"/>
    </row>
    <row r="30" spans="8:8" s="32" customFormat="1" ht="12.75" customHeight="1" x14ac:dyDescent="0.2">
      <c r="H30" s="36"/>
    </row>
    <row r="31" spans="8:8" s="32" customFormat="1" ht="12.75" customHeight="1" x14ac:dyDescent="0.2">
      <c r="H31" s="36"/>
    </row>
    <row r="32" spans="8:8" s="32" customFormat="1" ht="12.75" customHeight="1" x14ac:dyDescent="0.2">
      <c r="H32" s="36"/>
    </row>
    <row r="33" spans="8:8" s="32" customFormat="1" ht="12.75" customHeight="1" x14ac:dyDescent="0.2">
      <c r="H33" s="36"/>
    </row>
    <row r="34" spans="8:8" s="32" customFormat="1" ht="12.75" customHeight="1" x14ac:dyDescent="0.2">
      <c r="H34" s="36"/>
    </row>
    <row r="35" spans="8:8" s="32" customFormat="1" ht="12.75" customHeight="1" x14ac:dyDescent="0.2">
      <c r="H35" s="36"/>
    </row>
    <row r="36" spans="8:8" s="32" customFormat="1" ht="12.75" customHeight="1" x14ac:dyDescent="0.2">
      <c r="H36" s="36"/>
    </row>
    <row r="37" spans="8:8" s="32" customFormat="1" ht="12.75" customHeight="1" x14ac:dyDescent="0.2">
      <c r="H37" s="36"/>
    </row>
    <row r="38" spans="8:8" s="32" customFormat="1" ht="12.75" customHeight="1" x14ac:dyDescent="0.2">
      <c r="H38" s="36"/>
    </row>
    <row r="39" spans="8:8" s="32" customFormat="1" ht="12.75" customHeight="1" x14ac:dyDescent="0.2">
      <c r="H39" s="36"/>
    </row>
    <row r="40" spans="8:8" s="32" customFormat="1" ht="12.75" customHeight="1" x14ac:dyDescent="0.2">
      <c r="H40" s="36"/>
    </row>
    <row r="41" spans="8:8" s="32" customFormat="1" ht="12.75" customHeight="1" x14ac:dyDescent="0.2">
      <c r="H41" s="36"/>
    </row>
    <row r="42" spans="8:8" s="32" customFormat="1" ht="12.75" customHeight="1" x14ac:dyDescent="0.2">
      <c r="H42" s="36"/>
    </row>
    <row r="43" spans="8:8" s="32" customFormat="1" ht="12.75" customHeight="1" x14ac:dyDescent="0.2">
      <c r="H43" s="36"/>
    </row>
    <row r="44" spans="8:8" s="32" customFormat="1" ht="12.75" customHeight="1" x14ac:dyDescent="0.2">
      <c r="H44" s="36"/>
    </row>
    <row r="45" spans="8:8" s="32" customFormat="1" ht="12.75" customHeight="1" x14ac:dyDescent="0.2">
      <c r="H45" s="36"/>
    </row>
    <row r="46" spans="8:8" s="32" customFormat="1" ht="12.75" customHeight="1" x14ac:dyDescent="0.2">
      <c r="H46" s="36"/>
    </row>
    <row r="47" spans="8:8" s="32" customFormat="1" ht="12.75" customHeight="1" x14ac:dyDescent="0.2">
      <c r="H47" s="36"/>
    </row>
    <row r="48" spans="8:8" s="32" customFormat="1" ht="12.75" customHeight="1" x14ac:dyDescent="0.2">
      <c r="H48" s="36"/>
    </row>
    <row r="49" spans="8:8" s="32" customFormat="1" ht="12.75" customHeight="1" x14ac:dyDescent="0.2">
      <c r="H49" s="36"/>
    </row>
    <row r="50" spans="8:8" s="32" customFormat="1" ht="12.75" customHeight="1" x14ac:dyDescent="0.2">
      <c r="H50" s="36"/>
    </row>
    <row r="51" spans="8:8" s="32" customFormat="1" ht="12.75" customHeight="1" x14ac:dyDescent="0.2">
      <c r="H51" s="36"/>
    </row>
    <row r="52" spans="8:8" s="32" customFormat="1" ht="12.75" customHeight="1" x14ac:dyDescent="0.2">
      <c r="H52" s="36"/>
    </row>
    <row r="53" spans="8:8" s="32" customFormat="1" ht="12.75" customHeight="1" x14ac:dyDescent="0.2">
      <c r="H53" s="36"/>
    </row>
    <row r="54" spans="8:8" s="32" customFormat="1" ht="12.75" customHeight="1" x14ac:dyDescent="0.2">
      <c r="H54" s="36"/>
    </row>
    <row r="55" spans="8:8" s="32" customFormat="1" ht="12.75" customHeight="1" x14ac:dyDescent="0.2">
      <c r="H55" s="36"/>
    </row>
    <row r="56" spans="8:8" s="32" customFormat="1" ht="12.75" customHeight="1" x14ac:dyDescent="0.2">
      <c r="H56" s="36"/>
    </row>
    <row r="57" spans="8:8" s="32" customFormat="1" ht="12.75" customHeight="1" x14ac:dyDescent="0.2">
      <c r="H57" s="36"/>
    </row>
    <row r="58" spans="8:8" s="32" customFormat="1" ht="12.75" customHeight="1" x14ac:dyDescent="0.2">
      <c r="H58" s="36"/>
    </row>
    <row r="59" spans="8:8" s="32" customFormat="1" ht="12.75" customHeight="1" x14ac:dyDescent="0.2">
      <c r="H59" s="36"/>
    </row>
    <row r="60" spans="8:8" s="32" customFormat="1" ht="12.75" customHeight="1" x14ac:dyDescent="0.2">
      <c r="H60" s="36"/>
    </row>
    <row r="61" spans="8:8" s="32" customFormat="1" ht="12.75" customHeight="1" x14ac:dyDescent="0.2">
      <c r="H61" s="36"/>
    </row>
    <row r="62" spans="8:8" s="32" customFormat="1" ht="12.75" customHeight="1" x14ac:dyDescent="0.2">
      <c r="H62" s="36"/>
    </row>
    <row r="63" spans="8:8" s="32" customFormat="1" ht="12.75" customHeight="1" x14ac:dyDescent="0.2">
      <c r="H63" s="36"/>
    </row>
    <row r="64" spans="8:8" s="32" customFormat="1" ht="12.75" customHeight="1" x14ac:dyDescent="0.2">
      <c r="H64" s="36"/>
    </row>
    <row r="65" spans="8:8" s="32" customFormat="1" ht="12.75" customHeight="1" x14ac:dyDescent="0.2">
      <c r="H65" s="36"/>
    </row>
    <row r="66" spans="8:8" s="32" customFormat="1" ht="12.75" customHeight="1" x14ac:dyDescent="0.2">
      <c r="H66" s="36"/>
    </row>
    <row r="67" spans="8:8" s="32" customFormat="1" ht="12.75" customHeight="1" x14ac:dyDescent="0.2">
      <c r="H67" s="36"/>
    </row>
    <row r="68" spans="8:8" s="32" customFormat="1" ht="12.75" customHeight="1" x14ac:dyDescent="0.2">
      <c r="H68" s="36"/>
    </row>
    <row r="69" spans="8:8" s="32" customFormat="1" ht="12.75" customHeight="1" x14ac:dyDescent="0.2">
      <c r="H69" s="36"/>
    </row>
    <row r="70" spans="8:8" s="32" customFormat="1" ht="12.75" customHeight="1" x14ac:dyDescent="0.2">
      <c r="H70" s="36"/>
    </row>
    <row r="71" spans="8:8" s="32" customFormat="1" ht="12.75" customHeight="1" x14ac:dyDescent="0.2">
      <c r="H71" s="36"/>
    </row>
    <row r="72" spans="8:8" s="32" customFormat="1" ht="12.75" customHeight="1" x14ac:dyDescent="0.2">
      <c r="H72" s="36"/>
    </row>
    <row r="73" spans="8:8" s="32" customFormat="1" ht="12.75" customHeight="1" x14ac:dyDescent="0.2">
      <c r="H73" s="36"/>
    </row>
    <row r="74" spans="8:8" s="32" customFormat="1" ht="12.75" customHeight="1" x14ac:dyDescent="0.2">
      <c r="H74" s="36"/>
    </row>
    <row r="75" spans="8:8" s="32" customFormat="1" ht="12.75" customHeight="1" x14ac:dyDescent="0.2">
      <c r="H75" s="36"/>
    </row>
    <row r="76" spans="8:8" s="32" customFormat="1" ht="12.75" customHeight="1" x14ac:dyDescent="0.2">
      <c r="H76" s="36"/>
    </row>
    <row r="77" spans="8:8" s="32" customFormat="1" ht="12.75" customHeight="1" x14ac:dyDescent="0.2">
      <c r="H77" s="36"/>
    </row>
    <row r="78" spans="8:8" s="32" customFormat="1" ht="12.75" customHeight="1" x14ac:dyDescent="0.2">
      <c r="H78" s="36"/>
    </row>
    <row r="79" spans="8:8" s="32" customFormat="1" ht="12.75" customHeight="1" x14ac:dyDescent="0.2">
      <c r="H79" s="36"/>
    </row>
    <row r="80" spans="8:8" s="32" customFormat="1" ht="12.75" customHeight="1" x14ac:dyDescent="0.2">
      <c r="H80" s="36"/>
    </row>
    <row r="81" spans="8:8" s="32" customFormat="1" ht="12.75" customHeight="1" x14ac:dyDescent="0.2">
      <c r="H81" s="36"/>
    </row>
    <row r="82" spans="8:8" s="32" customFormat="1" ht="12.75" customHeight="1" x14ac:dyDescent="0.2">
      <c r="H82" s="36"/>
    </row>
    <row r="83" spans="8:8" s="32" customFormat="1" ht="12.75" customHeight="1" x14ac:dyDescent="0.2">
      <c r="H83" s="36"/>
    </row>
    <row r="84" spans="8:8" s="32" customFormat="1" ht="12.75" customHeight="1" x14ac:dyDescent="0.2">
      <c r="H84" s="36"/>
    </row>
    <row r="85" spans="8:8" s="32" customFormat="1" ht="12.75" customHeight="1" x14ac:dyDescent="0.2">
      <c r="H85" s="36"/>
    </row>
    <row r="86" spans="8:8" s="32" customFormat="1" ht="12.75" customHeight="1" x14ac:dyDescent="0.2">
      <c r="H86" s="36"/>
    </row>
    <row r="87" spans="8:8" s="32" customFormat="1" ht="12.75" customHeight="1" x14ac:dyDescent="0.2">
      <c r="H87" s="36"/>
    </row>
    <row r="88" spans="8:8" s="32" customFormat="1" ht="12.75" customHeight="1" x14ac:dyDescent="0.2">
      <c r="H88" s="36"/>
    </row>
    <row r="89" spans="8:8" s="32" customFormat="1" ht="12.75" customHeight="1" x14ac:dyDescent="0.2">
      <c r="H89" s="36"/>
    </row>
    <row r="90" spans="8:8" s="32" customFormat="1" ht="12.75" customHeight="1" x14ac:dyDescent="0.2">
      <c r="H90" s="36"/>
    </row>
    <row r="91" spans="8:8" s="32" customFormat="1" ht="12.75" customHeight="1" x14ac:dyDescent="0.2">
      <c r="H91" s="36"/>
    </row>
    <row r="92" spans="8:8" s="32" customFormat="1" ht="12.75" customHeight="1" x14ac:dyDescent="0.2">
      <c r="H92" s="36"/>
    </row>
    <row r="93" spans="8:8" s="32" customFormat="1" ht="12.75" customHeight="1" x14ac:dyDescent="0.2">
      <c r="H93" s="36"/>
    </row>
    <row r="94" spans="8:8" s="32" customFormat="1" ht="12.75" customHeight="1" x14ac:dyDescent="0.2">
      <c r="H94" s="36"/>
    </row>
    <row r="95" spans="8:8" s="32" customFormat="1" ht="12.75" customHeight="1" x14ac:dyDescent="0.2">
      <c r="H95" s="36"/>
    </row>
    <row r="96" spans="8:8" s="32" customFormat="1" ht="12.75" customHeight="1" x14ac:dyDescent="0.2">
      <c r="H96" s="36"/>
    </row>
    <row r="97" spans="8:8" s="32" customFormat="1" ht="12.75" customHeight="1" x14ac:dyDescent="0.2">
      <c r="H97" s="36"/>
    </row>
    <row r="98" spans="8:8" s="32" customFormat="1" ht="12.75" customHeight="1" x14ac:dyDescent="0.2">
      <c r="H98" s="36"/>
    </row>
    <row r="99" spans="8:8" s="32" customFormat="1" ht="12.75" customHeight="1" x14ac:dyDescent="0.2">
      <c r="H99" s="36"/>
    </row>
    <row r="100" spans="8:8" s="32" customFormat="1" ht="12.75" customHeight="1" x14ac:dyDescent="0.2">
      <c r="H100" s="36"/>
    </row>
    <row r="101" spans="8:8" s="32" customFormat="1" ht="12.75" customHeight="1" x14ac:dyDescent="0.2">
      <c r="H101" s="36"/>
    </row>
    <row r="102" spans="8:8" s="32" customFormat="1" ht="12.75" customHeight="1" x14ac:dyDescent="0.2">
      <c r="H102" s="36"/>
    </row>
    <row r="103" spans="8:8" s="32" customFormat="1" ht="12.75" customHeight="1" x14ac:dyDescent="0.2">
      <c r="H103" s="36"/>
    </row>
    <row r="104" spans="8:8" s="32" customFormat="1" ht="12.75" customHeight="1" x14ac:dyDescent="0.2">
      <c r="H104" s="36"/>
    </row>
    <row r="105" spans="8:8" s="32" customFormat="1" ht="12.75" customHeight="1" x14ac:dyDescent="0.2">
      <c r="H105" s="36"/>
    </row>
    <row r="106" spans="8:8" s="32" customFormat="1" ht="12.75" customHeight="1" x14ac:dyDescent="0.2">
      <c r="H106" s="36"/>
    </row>
    <row r="107" spans="8:8" s="32" customFormat="1" ht="12.75" customHeight="1" x14ac:dyDescent="0.2">
      <c r="H107" s="36"/>
    </row>
    <row r="108" spans="8:8" s="32" customFormat="1" ht="12.75" customHeight="1" x14ac:dyDescent="0.2">
      <c r="H108" s="36"/>
    </row>
    <row r="109" spans="8:8" s="32" customFormat="1" ht="12.75" customHeight="1" x14ac:dyDescent="0.2">
      <c r="H109" s="36"/>
    </row>
    <row r="110" spans="8:8" s="32" customFormat="1" ht="12.75" customHeight="1" x14ac:dyDescent="0.2">
      <c r="H110" s="36"/>
    </row>
    <row r="111" spans="8:8" s="32" customFormat="1" ht="12.75" customHeight="1" x14ac:dyDescent="0.2">
      <c r="H111" s="36"/>
    </row>
    <row r="112" spans="8:8" s="32" customFormat="1" ht="12.75" customHeight="1" x14ac:dyDescent="0.2">
      <c r="H112" s="36"/>
    </row>
    <row r="113" spans="8:8" s="32" customFormat="1" ht="12.75" customHeight="1" x14ac:dyDescent="0.2">
      <c r="H113" s="36"/>
    </row>
    <row r="114" spans="8:8" s="32" customFormat="1" ht="12.75" customHeight="1" x14ac:dyDescent="0.2">
      <c r="H114" s="36"/>
    </row>
    <row r="115" spans="8:8" s="32" customFormat="1" ht="12.75" customHeight="1" x14ac:dyDescent="0.2">
      <c r="H115" s="36"/>
    </row>
    <row r="116" spans="8:8" s="32" customFormat="1" ht="12.75" customHeight="1" x14ac:dyDescent="0.2">
      <c r="H116" s="36"/>
    </row>
    <row r="117" spans="8:8" s="32" customFormat="1" ht="12.75" customHeight="1" x14ac:dyDescent="0.2">
      <c r="H117" s="36"/>
    </row>
    <row r="118" spans="8:8" s="32" customFormat="1" ht="12.75" customHeight="1" x14ac:dyDescent="0.2">
      <c r="H118" s="36"/>
    </row>
    <row r="119" spans="8:8" s="32" customFormat="1" ht="12.75" customHeight="1" x14ac:dyDescent="0.2">
      <c r="H119" s="36"/>
    </row>
    <row r="120" spans="8:8" s="32" customFormat="1" ht="12.75" customHeight="1" x14ac:dyDescent="0.2">
      <c r="H120" s="36"/>
    </row>
    <row r="121" spans="8:8" s="32" customFormat="1" ht="12.75" customHeight="1" x14ac:dyDescent="0.2">
      <c r="H121" s="36"/>
    </row>
    <row r="122" spans="8:8" s="32" customFormat="1" ht="12.75" customHeight="1" x14ac:dyDescent="0.2">
      <c r="H122" s="36"/>
    </row>
    <row r="123" spans="8:8" s="32" customFormat="1" ht="12.75" customHeight="1" x14ac:dyDescent="0.2">
      <c r="H123" s="36"/>
    </row>
    <row r="124" spans="8:8" s="32" customFormat="1" ht="12.75" customHeight="1" x14ac:dyDescent="0.2">
      <c r="H124" s="36"/>
    </row>
    <row r="125" spans="8:8" s="32" customFormat="1" ht="12.75" customHeight="1" x14ac:dyDescent="0.2">
      <c r="H125" s="36"/>
    </row>
    <row r="126" spans="8:8" s="32" customFormat="1" ht="12.75" customHeight="1" x14ac:dyDescent="0.2">
      <c r="H126" s="36"/>
    </row>
    <row r="127" spans="8:8" s="32" customFormat="1" ht="12.75" customHeight="1" x14ac:dyDescent="0.2">
      <c r="H127" s="36"/>
    </row>
    <row r="128" spans="8:8" s="32" customFormat="1" ht="12.75" customHeight="1" x14ac:dyDescent="0.2">
      <c r="H128" s="36"/>
    </row>
    <row r="129" spans="8:8" s="32" customFormat="1" ht="12.75" customHeight="1" x14ac:dyDescent="0.2">
      <c r="H129" s="36"/>
    </row>
    <row r="130" spans="8:8" s="32" customFormat="1" ht="12.75" customHeight="1" x14ac:dyDescent="0.2">
      <c r="H130" s="36"/>
    </row>
    <row r="131" spans="8:8" s="32" customFormat="1" ht="12.75" customHeight="1" x14ac:dyDescent="0.2">
      <c r="H131" s="36"/>
    </row>
    <row r="132" spans="8:8" s="32" customFormat="1" ht="12.75" customHeight="1" x14ac:dyDescent="0.2">
      <c r="H132" s="36"/>
    </row>
    <row r="133" spans="8:8" s="32" customFormat="1" ht="12.75" customHeight="1" x14ac:dyDescent="0.2">
      <c r="H133" s="36"/>
    </row>
    <row r="134" spans="8:8" s="32" customFormat="1" ht="12.75" customHeight="1" x14ac:dyDescent="0.2">
      <c r="H134" s="36"/>
    </row>
    <row r="135" spans="8:8" s="32" customFormat="1" ht="12.75" customHeight="1" x14ac:dyDescent="0.2">
      <c r="H135" s="36"/>
    </row>
    <row r="136" spans="8:8" s="32" customFormat="1" ht="12.75" customHeight="1" x14ac:dyDescent="0.2">
      <c r="H136" s="36"/>
    </row>
    <row r="137" spans="8:8" s="32" customFormat="1" ht="12.75" customHeight="1" x14ac:dyDescent="0.2">
      <c r="H137" s="36"/>
    </row>
    <row r="138" spans="8:8" s="32" customFormat="1" ht="12.75" customHeight="1" x14ac:dyDescent="0.2">
      <c r="H138" s="36"/>
    </row>
    <row r="139" spans="8:8" s="32" customFormat="1" ht="12.75" customHeight="1" x14ac:dyDescent="0.2">
      <c r="H139" s="36"/>
    </row>
    <row r="140" spans="8:8" s="32" customFormat="1" ht="12.75" customHeight="1" x14ac:dyDescent="0.2">
      <c r="H140" s="36"/>
    </row>
    <row r="141" spans="8:8" s="32" customFormat="1" ht="12.75" customHeight="1" x14ac:dyDescent="0.2">
      <c r="H141" s="36"/>
    </row>
    <row r="142" spans="8:8" s="32" customFormat="1" ht="12.75" customHeight="1" x14ac:dyDescent="0.2">
      <c r="H142" s="36"/>
    </row>
    <row r="143" spans="8:8" s="32" customFormat="1" ht="12.75" customHeight="1" x14ac:dyDescent="0.2">
      <c r="H143" s="36"/>
    </row>
    <row r="144" spans="8:8" s="32" customFormat="1" ht="12.75" customHeight="1" x14ac:dyDescent="0.2">
      <c r="H144" s="36"/>
    </row>
    <row r="145" spans="8:8" s="32" customFormat="1" ht="12.75" customHeight="1" x14ac:dyDescent="0.2">
      <c r="H145" s="36"/>
    </row>
    <row r="146" spans="8:8" s="32" customFormat="1" ht="12.75" customHeight="1" x14ac:dyDescent="0.2">
      <c r="H146" s="36"/>
    </row>
    <row r="147" spans="8:8" s="32" customFormat="1" ht="12.75" customHeight="1" x14ac:dyDescent="0.2">
      <c r="H147" s="36"/>
    </row>
    <row r="148" spans="8:8" s="32" customFormat="1" ht="12.75" customHeight="1" x14ac:dyDescent="0.2">
      <c r="H148" s="36"/>
    </row>
    <row r="149" spans="8:8" s="32" customFormat="1" ht="12.75" customHeight="1" x14ac:dyDescent="0.2">
      <c r="H149" s="36"/>
    </row>
    <row r="150" spans="8:8" s="32" customFormat="1" ht="12.75" customHeight="1" x14ac:dyDescent="0.2">
      <c r="H150" s="36"/>
    </row>
    <row r="151" spans="8:8" s="32" customFormat="1" ht="12.75" customHeight="1" x14ac:dyDescent="0.2">
      <c r="H151" s="36"/>
    </row>
    <row r="152" spans="8:8" s="32" customFormat="1" ht="12.75" customHeight="1" x14ac:dyDescent="0.2">
      <c r="H152" s="36"/>
    </row>
    <row r="153" spans="8:8" s="32" customFormat="1" ht="12.75" customHeight="1" x14ac:dyDescent="0.2">
      <c r="H153" s="36"/>
    </row>
    <row r="154" spans="8:8" s="32" customFormat="1" ht="12.75" customHeight="1" x14ac:dyDescent="0.2">
      <c r="H154" s="36"/>
    </row>
    <row r="155" spans="8:8" s="32" customFormat="1" ht="12.75" customHeight="1" x14ac:dyDescent="0.2">
      <c r="H155" s="36"/>
    </row>
    <row r="156" spans="8:8" s="32" customFormat="1" ht="12.75" customHeight="1" x14ac:dyDescent="0.2">
      <c r="H156" s="36"/>
    </row>
    <row r="157" spans="8:8" s="32" customFormat="1" ht="12.75" customHeight="1" x14ac:dyDescent="0.2">
      <c r="H157" s="36"/>
    </row>
    <row r="158" spans="8:8" s="32" customFormat="1" ht="12.75" customHeight="1" x14ac:dyDescent="0.2">
      <c r="H158" s="36"/>
    </row>
    <row r="159" spans="8:8" s="32" customFormat="1" ht="12.75" customHeight="1" x14ac:dyDescent="0.2">
      <c r="H159" s="36"/>
    </row>
    <row r="160" spans="8:8" s="32" customFormat="1" ht="12.75" customHeight="1" x14ac:dyDescent="0.2">
      <c r="H160" s="36"/>
    </row>
    <row r="161" spans="8:8" s="32" customFormat="1" ht="12.75" customHeight="1" x14ac:dyDescent="0.2">
      <c r="H161" s="36"/>
    </row>
    <row r="162" spans="8:8" s="32" customFormat="1" ht="12.75" customHeight="1" x14ac:dyDescent="0.2">
      <c r="H162" s="36"/>
    </row>
    <row r="163" spans="8:8" s="32" customFormat="1" ht="12.75" customHeight="1" x14ac:dyDescent="0.2">
      <c r="H163" s="36"/>
    </row>
    <row r="164" spans="8:8" s="32" customFormat="1" ht="12.75" customHeight="1" x14ac:dyDescent="0.2">
      <c r="H164" s="36"/>
    </row>
    <row r="165" spans="8:8" s="32" customFormat="1" ht="12.75" customHeight="1" x14ac:dyDescent="0.2">
      <c r="H165" s="36"/>
    </row>
    <row r="166" spans="8:8" s="32" customFormat="1" ht="12.75" customHeight="1" x14ac:dyDescent="0.2">
      <c r="H166" s="36"/>
    </row>
    <row r="167" spans="8:8" s="32" customFormat="1" ht="12.75" customHeight="1" x14ac:dyDescent="0.2">
      <c r="H167" s="36"/>
    </row>
    <row r="168" spans="8:8" s="32" customFormat="1" ht="12.75" customHeight="1" x14ac:dyDescent="0.2">
      <c r="H168" s="36"/>
    </row>
    <row r="169" spans="8:8" s="32" customFormat="1" ht="12.75" customHeight="1" x14ac:dyDescent="0.2">
      <c r="H169" s="36"/>
    </row>
    <row r="170" spans="8:8" s="32" customFormat="1" ht="12.75" customHeight="1" x14ac:dyDescent="0.2">
      <c r="H170" s="36"/>
    </row>
    <row r="171" spans="8:8" s="32" customFormat="1" ht="12.75" customHeight="1" x14ac:dyDescent="0.2">
      <c r="H171" s="36"/>
    </row>
    <row r="172" spans="8:8" s="32" customFormat="1" ht="12.75" customHeight="1" x14ac:dyDescent="0.2">
      <c r="H172" s="36"/>
    </row>
    <row r="173" spans="8:8" s="32" customFormat="1" ht="12.75" customHeight="1" x14ac:dyDescent="0.2">
      <c r="H173" s="36"/>
    </row>
    <row r="174" spans="8:8" s="32" customFormat="1" ht="12.75" customHeight="1" x14ac:dyDescent="0.2">
      <c r="H174" s="36"/>
    </row>
    <row r="175" spans="8:8" s="32" customFormat="1" ht="12.75" customHeight="1" x14ac:dyDescent="0.2">
      <c r="H175" s="36"/>
    </row>
    <row r="176" spans="8:8" s="32" customFormat="1" ht="12.75" customHeight="1" x14ac:dyDescent="0.2">
      <c r="H176" s="36"/>
    </row>
    <row r="177" spans="8:8" s="32" customFormat="1" ht="12.75" customHeight="1" x14ac:dyDescent="0.2">
      <c r="H177" s="36"/>
    </row>
    <row r="178" spans="8:8" s="32" customFormat="1" ht="12.75" customHeight="1" x14ac:dyDescent="0.2">
      <c r="H178" s="36"/>
    </row>
    <row r="179" spans="8:8" s="32" customFormat="1" ht="12.75" customHeight="1" x14ac:dyDescent="0.2">
      <c r="H179" s="36"/>
    </row>
    <row r="180" spans="8:8" s="32" customFormat="1" ht="12.75" customHeight="1" x14ac:dyDescent="0.2">
      <c r="H180" s="36"/>
    </row>
    <row r="181" spans="8:8" s="32" customFormat="1" ht="12.75" customHeight="1" x14ac:dyDescent="0.2">
      <c r="H181" s="36"/>
    </row>
    <row r="182" spans="8:8" s="32" customFormat="1" ht="12.75" customHeight="1" x14ac:dyDescent="0.2">
      <c r="H182" s="36"/>
    </row>
    <row r="183" spans="8:8" s="32" customFormat="1" ht="12.75" customHeight="1" x14ac:dyDescent="0.2">
      <c r="H183" s="36"/>
    </row>
    <row r="184" spans="8:8" s="32" customFormat="1" ht="12.75" customHeight="1" x14ac:dyDescent="0.2">
      <c r="H184" s="36"/>
    </row>
    <row r="185" spans="8:8" s="32" customFormat="1" ht="12.75" customHeight="1" x14ac:dyDescent="0.2">
      <c r="H185" s="36"/>
    </row>
    <row r="186" spans="8:8" s="32" customFormat="1" ht="12.75" customHeight="1" x14ac:dyDescent="0.2">
      <c r="H186" s="36"/>
    </row>
    <row r="187" spans="8:8" s="32" customFormat="1" ht="12.75" customHeight="1" x14ac:dyDescent="0.2">
      <c r="H187" s="36"/>
    </row>
    <row r="188" spans="8:8" s="32" customFormat="1" ht="12.75" customHeight="1" x14ac:dyDescent="0.2">
      <c r="H188" s="36"/>
    </row>
    <row r="189" spans="8:8" s="32" customFormat="1" ht="12.75" customHeight="1" x14ac:dyDescent="0.2">
      <c r="H189" s="36"/>
    </row>
    <row r="190" spans="8:8" s="32" customFormat="1" ht="12.75" customHeight="1" x14ac:dyDescent="0.2">
      <c r="H190" s="36"/>
    </row>
    <row r="191" spans="8:8" s="32" customFormat="1" ht="12.75" customHeight="1" x14ac:dyDescent="0.2">
      <c r="H191" s="36"/>
    </row>
    <row r="192" spans="8:8" s="32" customFormat="1" ht="12.75" customHeight="1" x14ac:dyDescent="0.2">
      <c r="H192" s="36"/>
    </row>
    <row r="193" spans="8:8" s="32" customFormat="1" ht="12.75" customHeight="1" x14ac:dyDescent="0.2">
      <c r="H193" s="36"/>
    </row>
    <row r="194" spans="8:8" s="32" customFormat="1" ht="12.75" customHeight="1" x14ac:dyDescent="0.2">
      <c r="H194" s="36"/>
    </row>
    <row r="195" spans="8:8" s="32" customFormat="1" ht="12.75" customHeight="1" x14ac:dyDescent="0.2">
      <c r="H195" s="36"/>
    </row>
    <row r="196" spans="8:8" s="32" customFormat="1" ht="12.75" customHeight="1" x14ac:dyDescent="0.2">
      <c r="H196" s="36"/>
    </row>
    <row r="197" spans="8:8" s="32" customFormat="1" ht="12.75" customHeight="1" x14ac:dyDescent="0.2">
      <c r="H197" s="36"/>
    </row>
    <row r="198" spans="8:8" s="32" customFormat="1" ht="12.75" customHeight="1" x14ac:dyDescent="0.2">
      <c r="H198" s="36"/>
    </row>
    <row r="199" spans="8:8" s="32" customFormat="1" ht="12.75" customHeight="1" x14ac:dyDescent="0.2">
      <c r="H199" s="36"/>
    </row>
    <row r="200" spans="8:8" s="32" customFormat="1" ht="12.75" customHeight="1" x14ac:dyDescent="0.2">
      <c r="H200" s="36"/>
    </row>
    <row r="201" spans="8:8" s="32" customFormat="1" ht="12.75" customHeight="1" x14ac:dyDescent="0.2">
      <c r="H201" s="36"/>
    </row>
    <row r="202" spans="8:8" s="32" customFormat="1" ht="12.75" customHeight="1" x14ac:dyDescent="0.2">
      <c r="H202" s="36"/>
    </row>
    <row r="203" spans="8:8" s="32" customFormat="1" ht="12.75" customHeight="1" x14ac:dyDescent="0.2">
      <c r="H203" s="36"/>
    </row>
    <row r="204" spans="8:8" s="32" customFormat="1" ht="12.75" customHeight="1" x14ac:dyDescent="0.2">
      <c r="H204" s="36"/>
    </row>
    <row r="205" spans="8:8" s="32" customFormat="1" ht="12.75" customHeight="1" x14ac:dyDescent="0.2">
      <c r="H205" s="36"/>
    </row>
    <row r="206" spans="8:8" s="32" customFormat="1" ht="12.75" customHeight="1" x14ac:dyDescent="0.2">
      <c r="H206" s="36"/>
    </row>
    <row r="207" spans="8:8" s="32" customFormat="1" ht="12.75" customHeight="1" x14ac:dyDescent="0.2">
      <c r="H207" s="36"/>
    </row>
    <row r="208" spans="8:8" s="32" customFormat="1" ht="12.75" customHeight="1" x14ac:dyDescent="0.2">
      <c r="H208" s="36"/>
    </row>
    <row r="209" spans="8:8" s="32" customFormat="1" ht="12.75" customHeight="1" x14ac:dyDescent="0.2">
      <c r="H209" s="36"/>
    </row>
    <row r="210" spans="8:8" s="32" customFormat="1" ht="12.75" customHeight="1" x14ac:dyDescent="0.2">
      <c r="H210" s="36"/>
    </row>
    <row r="211" spans="8:8" s="32" customFormat="1" ht="12.75" customHeight="1" x14ac:dyDescent="0.2">
      <c r="H211" s="36"/>
    </row>
    <row r="212" spans="8:8" s="32" customFormat="1" ht="12.75" customHeight="1" x14ac:dyDescent="0.2">
      <c r="H212" s="36"/>
    </row>
    <row r="213" spans="8:8" s="32" customFormat="1" ht="12.75" customHeight="1" x14ac:dyDescent="0.2">
      <c r="H213" s="36"/>
    </row>
    <row r="214" spans="8:8" s="32" customFormat="1" ht="12.75" customHeight="1" x14ac:dyDescent="0.2">
      <c r="H214" s="36"/>
    </row>
    <row r="215" spans="8:8" s="32" customFormat="1" ht="12.75" customHeight="1" x14ac:dyDescent="0.2">
      <c r="H215" s="36"/>
    </row>
    <row r="216" spans="8:8" s="32" customFormat="1" ht="12.75" customHeight="1" x14ac:dyDescent="0.2">
      <c r="H216" s="36"/>
    </row>
    <row r="217" spans="8:8" s="32" customFormat="1" ht="12.75" customHeight="1" x14ac:dyDescent="0.2">
      <c r="H217" s="36"/>
    </row>
    <row r="218" spans="8:8" s="32" customFormat="1" ht="12.75" customHeight="1" x14ac:dyDescent="0.2">
      <c r="H218" s="36"/>
    </row>
    <row r="219" spans="8:8" s="32" customFormat="1" ht="12.75" customHeight="1" x14ac:dyDescent="0.2">
      <c r="H219" s="36"/>
    </row>
    <row r="220" spans="8:8" s="32" customFormat="1" ht="12.75" customHeight="1" x14ac:dyDescent="0.2">
      <c r="H220" s="36"/>
    </row>
    <row r="221" spans="8:8" s="32" customFormat="1" ht="12.75" customHeight="1" x14ac:dyDescent="0.2">
      <c r="H221" s="36"/>
    </row>
    <row r="222" spans="8:8" s="32" customFormat="1" ht="12.75" customHeight="1" x14ac:dyDescent="0.2">
      <c r="H222" s="36"/>
    </row>
    <row r="223" spans="8:8" s="32" customFormat="1" ht="12.75" customHeight="1" x14ac:dyDescent="0.2">
      <c r="H223" s="36"/>
    </row>
    <row r="224" spans="8:8" s="32" customFormat="1" ht="12.75" customHeight="1" x14ac:dyDescent="0.2">
      <c r="H224" s="36"/>
    </row>
    <row r="225" spans="8:8" s="32" customFormat="1" ht="12.75" customHeight="1" x14ac:dyDescent="0.2">
      <c r="H225" s="36"/>
    </row>
    <row r="226" spans="8:8" s="32" customFormat="1" ht="12.75" customHeight="1" x14ac:dyDescent="0.2">
      <c r="H226" s="36"/>
    </row>
    <row r="227" spans="8:8" s="32" customFormat="1" ht="12.75" customHeight="1" x14ac:dyDescent="0.2">
      <c r="H227" s="36"/>
    </row>
    <row r="228" spans="8:8" s="32" customFormat="1" ht="12.75" customHeight="1" x14ac:dyDescent="0.2">
      <c r="H228" s="36"/>
    </row>
    <row r="229" spans="8:8" s="32" customFormat="1" ht="12.75" customHeight="1" x14ac:dyDescent="0.2">
      <c r="H229" s="36"/>
    </row>
    <row r="230" spans="8:8" s="32" customFormat="1" ht="12.75" customHeight="1" x14ac:dyDescent="0.2">
      <c r="H230" s="36"/>
    </row>
    <row r="231" spans="8:8" s="32" customFormat="1" ht="12.75" customHeight="1" x14ac:dyDescent="0.2">
      <c r="H231" s="36"/>
    </row>
    <row r="232" spans="8:8" s="32" customFormat="1" ht="12.75" customHeight="1" x14ac:dyDescent="0.2">
      <c r="H232" s="36"/>
    </row>
    <row r="233" spans="8:8" s="32" customFormat="1" ht="12.75" customHeight="1" x14ac:dyDescent="0.2">
      <c r="H233" s="36"/>
    </row>
    <row r="234" spans="8:8" s="32" customFormat="1" ht="12.75" customHeight="1" x14ac:dyDescent="0.2">
      <c r="H234" s="36"/>
    </row>
    <row r="235" spans="8:8" s="32" customFormat="1" ht="12.75" customHeight="1" x14ac:dyDescent="0.2">
      <c r="H235" s="36"/>
    </row>
    <row r="236" spans="8:8" s="32" customFormat="1" ht="12.75" customHeight="1" x14ac:dyDescent="0.2">
      <c r="H236" s="36"/>
    </row>
    <row r="237" spans="8:8" s="32" customFormat="1" ht="12.75" customHeight="1" x14ac:dyDescent="0.2">
      <c r="H237" s="36"/>
    </row>
    <row r="238" spans="8:8" s="32" customFormat="1" ht="12.75" customHeight="1" x14ac:dyDescent="0.2">
      <c r="H238" s="36"/>
    </row>
    <row r="239" spans="8:8" s="32" customFormat="1" ht="12.75" customHeight="1" x14ac:dyDescent="0.2">
      <c r="H239" s="36"/>
    </row>
    <row r="240" spans="8:8" s="32" customFormat="1" ht="12.75" customHeight="1" x14ac:dyDescent="0.2">
      <c r="H240" s="36"/>
    </row>
    <row r="241" spans="8:8" s="32" customFormat="1" ht="12.75" customHeight="1" x14ac:dyDescent="0.2">
      <c r="H241" s="36"/>
    </row>
    <row r="242" spans="8:8" s="32" customFormat="1" ht="12.75" customHeight="1" x14ac:dyDescent="0.2">
      <c r="H242" s="36"/>
    </row>
    <row r="243" spans="8:8" s="32" customFormat="1" ht="12.75" customHeight="1" x14ac:dyDescent="0.2">
      <c r="H243" s="36"/>
    </row>
    <row r="244" spans="8:8" s="32" customFormat="1" ht="12.75" customHeight="1" x14ac:dyDescent="0.2">
      <c r="H244" s="36"/>
    </row>
    <row r="245" spans="8:8" s="32" customFormat="1" ht="12.75" customHeight="1" x14ac:dyDescent="0.2">
      <c r="H245" s="36"/>
    </row>
    <row r="246" spans="8:8" s="32" customFormat="1" ht="12.75" customHeight="1" x14ac:dyDescent="0.2">
      <c r="H246" s="36"/>
    </row>
    <row r="247" spans="8:8" s="32" customFormat="1" ht="12.75" customHeight="1" x14ac:dyDescent="0.2">
      <c r="H247" s="36"/>
    </row>
    <row r="248" spans="8:8" s="32" customFormat="1" ht="12.75" customHeight="1" x14ac:dyDescent="0.2">
      <c r="H248" s="36"/>
    </row>
    <row r="249" spans="8:8" s="32" customFormat="1" ht="12.75" customHeight="1" x14ac:dyDescent="0.2">
      <c r="H249" s="36"/>
    </row>
    <row r="250" spans="8:8" s="32" customFormat="1" ht="12.75" customHeight="1" x14ac:dyDescent="0.2">
      <c r="H250" s="36"/>
    </row>
    <row r="251" spans="8:8" s="32" customFormat="1" ht="12.75" customHeight="1" x14ac:dyDescent="0.2">
      <c r="H251" s="36"/>
    </row>
    <row r="252" spans="8:8" s="32" customFormat="1" ht="12.75" customHeight="1" x14ac:dyDescent="0.2">
      <c r="H252" s="36"/>
    </row>
    <row r="253" spans="8:8" s="32" customFormat="1" ht="12.75" customHeight="1" x14ac:dyDescent="0.2">
      <c r="H253" s="36"/>
    </row>
    <row r="254" spans="8:8" s="32" customFormat="1" ht="12.75" customHeight="1" x14ac:dyDescent="0.2">
      <c r="H254" s="36"/>
    </row>
    <row r="255" spans="8:8" s="32" customFormat="1" ht="12.75" customHeight="1" x14ac:dyDescent="0.2">
      <c r="H255" s="36"/>
    </row>
    <row r="256" spans="8:8" s="32" customFormat="1" ht="12.75" customHeight="1" x14ac:dyDescent="0.2">
      <c r="H256" s="36"/>
    </row>
    <row r="257" spans="8:8" s="32" customFormat="1" ht="12.75" customHeight="1" x14ac:dyDescent="0.2">
      <c r="H257" s="36"/>
    </row>
    <row r="258" spans="8:8" s="32" customFormat="1" ht="12.75" customHeight="1" x14ac:dyDescent="0.2">
      <c r="H258" s="36"/>
    </row>
    <row r="259" spans="8:8" s="32" customFormat="1" ht="12.75" customHeight="1" x14ac:dyDescent="0.2">
      <c r="H259" s="36"/>
    </row>
    <row r="260" spans="8:8" s="32" customFormat="1" ht="12.75" customHeight="1" x14ac:dyDescent="0.2">
      <c r="H260" s="36"/>
    </row>
    <row r="261" spans="8:8" s="32" customFormat="1" ht="12.75" customHeight="1" x14ac:dyDescent="0.2">
      <c r="H261" s="36"/>
    </row>
    <row r="262" spans="8:8" s="32" customFormat="1" ht="12.75" customHeight="1" x14ac:dyDescent="0.2">
      <c r="H262" s="36"/>
    </row>
    <row r="263" spans="8:8" s="32" customFormat="1" ht="12.75" customHeight="1" x14ac:dyDescent="0.2">
      <c r="H263" s="36"/>
    </row>
    <row r="264" spans="8:8" s="32" customFormat="1" ht="12.75" customHeight="1" x14ac:dyDescent="0.2">
      <c r="H264" s="36"/>
    </row>
    <row r="265" spans="8:8" s="32" customFormat="1" ht="12.75" customHeight="1" x14ac:dyDescent="0.2">
      <c r="H265" s="36"/>
    </row>
    <row r="266" spans="8:8" s="32" customFormat="1" ht="12.75" customHeight="1" x14ac:dyDescent="0.2">
      <c r="H266" s="36"/>
    </row>
    <row r="267" spans="8:8" s="32" customFormat="1" ht="12.75" customHeight="1" x14ac:dyDescent="0.2">
      <c r="H267" s="36"/>
    </row>
    <row r="268" spans="8:8" s="32" customFormat="1" ht="12.75" customHeight="1" x14ac:dyDescent="0.2">
      <c r="H268" s="36"/>
    </row>
    <row r="269" spans="8:8" s="32" customFormat="1" ht="12.75" customHeight="1" x14ac:dyDescent="0.2">
      <c r="H269" s="36"/>
    </row>
    <row r="270" spans="8:8" s="32" customFormat="1" ht="12.75" customHeight="1" x14ac:dyDescent="0.2">
      <c r="H270" s="36"/>
    </row>
    <row r="271" spans="8:8" s="32" customFormat="1" ht="12.75" customHeight="1" x14ac:dyDescent="0.2">
      <c r="H271" s="36"/>
    </row>
    <row r="272" spans="8:8" s="32" customFormat="1" ht="12.75" customHeight="1" x14ac:dyDescent="0.2">
      <c r="H272" s="36"/>
    </row>
    <row r="273" spans="8:8" s="32" customFormat="1" ht="12.75" customHeight="1" x14ac:dyDescent="0.2">
      <c r="H273" s="36"/>
    </row>
    <row r="274" spans="8:8" s="32" customFormat="1" ht="12.75" customHeight="1" x14ac:dyDescent="0.2">
      <c r="H274" s="36"/>
    </row>
    <row r="275" spans="8:8" s="32" customFormat="1" ht="12.75" customHeight="1" x14ac:dyDescent="0.2">
      <c r="H275" s="36"/>
    </row>
    <row r="276" spans="8:8" s="32" customFormat="1" ht="12.75" customHeight="1" x14ac:dyDescent="0.2">
      <c r="H276" s="36"/>
    </row>
    <row r="277" spans="8:8" s="32" customFormat="1" ht="12.75" customHeight="1" x14ac:dyDescent="0.2">
      <c r="H277" s="36"/>
    </row>
    <row r="278" spans="8:8" s="32" customFormat="1" ht="12.75" customHeight="1" x14ac:dyDescent="0.2">
      <c r="H278" s="36"/>
    </row>
    <row r="279" spans="8:8" s="32" customFormat="1" ht="12.75" customHeight="1" x14ac:dyDescent="0.2">
      <c r="H279" s="36"/>
    </row>
    <row r="280" spans="8:8" s="32" customFormat="1" ht="12.75" customHeight="1" x14ac:dyDescent="0.2">
      <c r="H280" s="36"/>
    </row>
    <row r="281" spans="8:8" s="32" customFormat="1" ht="12.75" customHeight="1" x14ac:dyDescent="0.2">
      <c r="H281" s="36"/>
    </row>
    <row r="282" spans="8:8" s="32" customFormat="1" ht="12.75" customHeight="1" x14ac:dyDescent="0.2">
      <c r="H282" s="36"/>
    </row>
    <row r="283" spans="8:8" s="32" customFormat="1" ht="12.75" customHeight="1" x14ac:dyDescent="0.2">
      <c r="H283" s="36"/>
    </row>
    <row r="284" spans="8:8" s="32" customFormat="1" ht="12.75" customHeight="1" x14ac:dyDescent="0.2">
      <c r="H284" s="36"/>
    </row>
    <row r="285" spans="8:8" s="32" customFormat="1" ht="12.75" customHeight="1" x14ac:dyDescent="0.2">
      <c r="H285" s="36"/>
    </row>
    <row r="286" spans="8:8" s="32" customFormat="1" ht="12.75" customHeight="1" x14ac:dyDescent="0.2">
      <c r="H286" s="36"/>
    </row>
    <row r="287" spans="8:8" s="32" customFormat="1" ht="12.75" customHeight="1" x14ac:dyDescent="0.2">
      <c r="H287" s="36"/>
    </row>
    <row r="288" spans="8:8" s="32" customFormat="1" ht="12.75" customHeight="1" x14ac:dyDescent="0.2">
      <c r="H288" s="36"/>
    </row>
    <row r="289" spans="8:8" s="32" customFormat="1" ht="12.75" customHeight="1" x14ac:dyDescent="0.2">
      <c r="H289" s="36"/>
    </row>
    <row r="290" spans="8:8" s="32" customFormat="1" ht="12.75" customHeight="1" x14ac:dyDescent="0.2">
      <c r="H290" s="36"/>
    </row>
    <row r="291" spans="8:8" s="32" customFormat="1" ht="12.75" customHeight="1" x14ac:dyDescent="0.2">
      <c r="H291" s="36"/>
    </row>
    <row r="292" spans="8:8" s="32" customFormat="1" ht="12.75" customHeight="1" x14ac:dyDescent="0.2">
      <c r="H292" s="36"/>
    </row>
    <row r="293" spans="8:8" s="32" customFormat="1" ht="12.75" customHeight="1" x14ac:dyDescent="0.2">
      <c r="H293" s="36"/>
    </row>
    <row r="294" spans="8:8" s="32" customFormat="1" ht="12.75" customHeight="1" x14ac:dyDescent="0.2">
      <c r="H294" s="36"/>
    </row>
    <row r="295" spans="8:8" s="32" customFormat="1" ht="12.75" customHeight="1" x14ac:dyDescent="0.2">
      <c r="H295" s="36"/>
    </row>
    <row r="296" spans="8:8" s="32" customFormat="1" ht="12.75" customHeight="1" x14ac:dyDescent="0.2">
      <c r="H296" s="36"/>
    </row>
    <row r="297" spans="8:8" s="32" customFormat="1" ht="12.75" customHeight="1" x14ac:dyDescent="0.2">
      <c r="H297" s="36"/>
    </row>
    <row r="298" spans="8:8" s="32" customFormat="1" ht="12.75" customHeight="1" x14ac:dyDescent="0.2">
      <c r="H298" s="36"/>
    </row>
    <row r="299" spans="8:8" s="32" customFormat="1" ht="12.75" customHeight="1" x14ac:dyDescent="0.2">
      <c r="H299" s="36"/>
    </row>
    <row r="300" spans="8:8" s="32" customFormat="1" ht="12.75" customHeight="1" x14ac:dyDescent="0.2">
      <c r="H300" s="36"/>
    </row>
    <row r="301" spans="8:8" s="32" customFormat="1" ht="12.75" customHeight="1" x14ac:dyDescent="0.2">
      <c r="H301" s="36"/>
    </row>
    <row r="302" spans="8:8" s="32" customFormat="1" ht="12.75" customHeight="1" x14ac:dyDescent="0.2">
      <c r="H302" s="36"/>
    </row>
    <row r="303" spans="8:8" s="32" customFormat="1" ht="12.75" customHeight="1" x14ac:dyDescent="0.2">
      <c r="H303" s="36"/>
    </row>
    <row r="304" spans="8:8" s="32" customFormat="1" ht="12.75" customHeight="1" x14ac:dyDescent="0.2">
      <c r="H304" s="36"/>
    </row>
    <row r="305" spans="8:8" s="32" customFormat="1" ht="12.75" customHeight="1" x14ac:dyDescent="0.2">
      <c r="H305" s="36"/>
    </row>
    <row r="306" spans="8:8" s="32" customFormat="1" ht="12.75" customHeight="1" x14ac:dyDescent="0.2">
      <c r="H306" s="36"/>
    </row>
    <row r="307" spans="8:8" s="32" customFormat="1" ht="12.75" customHeight="1" x14ac:dyDescent="0.2">
      <c r="H307" s="36"/>
    </row>
    <row r="308" spans="8:8" s="32" customFormat="1" ht="12.75" customHeight="1" x14ac:dyDescent="0.2">
      <c r="H308" s="36"/>
    </row>
    <row r="309" spans="8:8" s="32" customFormat="1" ht="12.75" customHeight="1" x14ac:dyDescent="0.2">
      <c r="H309" s="36"/>
    </row>
    <row r="310" spans="8:8" s="32" customFormat="1" ht="12.75" customHeight="1" x14ac:dyDescent="0.2">
      <c r="H310" s="36"/>
    </row>
    <row r="311" spans="8:8" s="32" customFormat="1" ht="12.75" customHeight="1" x14ac:dyDescent="0.2">
      <c r="H311" s="36"/>
    </row>
    <row r="312" spans="8:8" s="32" customFormat="1" ht="12.75" customHeight="1" x14ac:dyDescent="0.2">
      <c r="H312" s="36"/>
    </row>
    <row r="313" spans="8:8" s="32" customFormat="1" ht="12.75" customHeight="1" x14ac:dyDescent="0.2">
      <c r="H313" s="36"/>
    </row>
    <row r="314" spans="8:8" s="32" customFormat="1" ht="12.75" customHeight="1" x14ac:dyDescent="0.2">
      <c r="H314" s="36"/>
    </row>
    <row r="315" spans="8:8" s="32" customFormat="1" ht="12.75" customHeight="1" x14ac:dyDescent="0.2">
      <c r="H315" s="36"/>
    </row>
    <row r="316" spans="8:8" s="32" customFormat="1" ht="12.75" customHeight="1" x14ac:dyDescent="0.2">
      <c r="H316" s="36"/>
    </row>
    <row r="317" spans="8:8" s="32" customFormat="1" ht="12.75" customHeight="1" x14ac:dyDescent="0.2">
      <c r="H317" s="36"/>
    </row>
    <row r="318" spans="8:8" s="32" customFormat="1" ht="12.75" customHeight="1" x14ac:dyDescent="0.2">
      <c r="H318" s="36"/>
    </row>
    <row r="319" spans="8:8" s="32" customFormat="1" ht="12.75" customHeight="1" x14ac:dyDescent="0.2">
      <c r="H319" s="36"/>
    </row>
    <row r="320" spans="8:8" s="32" customFormat="1" ht="12.75" customHeight="1" x14ac:dyDescent="0.2">
      <c r="H320" s="36"/>
    </row>
    <row r="321" spans="8:8" s="32" customFormat="1" ht="12.75" customHeight="1" x14ac:dyDescent="0.2">
      <c r="H321" s="36"/>
    </row>
    <row r="322" spans="8:8" s="32" customFormat="1" ht="12.75" customHeight="1" x14ac:dyDescent="0.2">
      <c r="H322" s="36"/>
    </row>
    <row r="323" spans="8:8" s="32" customFormat="1" ht="12.75" customHeight="1" x14ac:dyDescent="0.2">
      <c r="H323" s="36"/>
    </row>
    <row r="324" spans="8:8" s="32" customFormat="1" ht="12.75" customHeight="1" x14ac:dyDescent="0.2">
      <c r="H324" s="36"/>
    </row>
    <row r="325" spans="8:8" s="32" customFormat="1" ht="12.75" customHeight="1" x14ac:dyDescent="0.2">
      <c r="H325" s="36"/>
    </row>
    <row r="326" spans="8:8" s="32" customFormat="1" ht="12.75" customHeight="1" x14ac:dyDescent="0.2">
      <c r="H326" s="36"/>
    </row>
    <row r="327" spans="8:8" s="32" customFormat="1" ht="12.75" customHeight="1" x14ac:dyDescent="0.2">
      <c r="H327" s="36"/>
    </row>
    <row r="328" spans="8:8" s="32" customFormat="1" ht="12.75" customHeight="1" x14ac:dyDescent="0.2">
      <c r="H328" s="36"/>
    </row>
    <row r="329" spans="8:8" s="32" customFormat="1" ht="12.75" customHeight="1" x14ac:dyDescent="0.2">
      <c r="H329" s="36"/>
    </row>
    <row r="330" spans="8:8" s="32" customFormat="1" ht="12.75" customHeight="1" x14ac:dyDescent="0.2">
      <c r="H330" s="36"/>
    </row>
    <row r="331" spans="8:8" s="32" customFormat="1" ht="12.75" customHeight="1" x14ac:dyDescent="0.2">
      <c r="H331" s="36"/>
    </row>
    <row r="332" spans="8:8" s="32" customFormat="1" ht="12.75" customHeight="1" x14ac:dyDescent="0.2">
      <c r="H332" s="36"/>
    </row>
    <row r="333" spans="8:8" s="32" customFormat="1" ht="12.75" customHeight="1" x14ac:dyDescent="0.2">
      <c r="H333" s="36"/>
    </row>
    <row r="334" spans="8:8" s="32" customFormat="1" ht="12.75" customHeight="1" x14ac:dyDescent="0.2">
      <c r="H334" s="36"/>
    </row>
    <row r="335" spans="8:8" s="32" customFormat="1" ht="12.75" customHeight="1" x14ac:dyDescent="0.2">
      <c r="H335" s="36"/>
    </row>
    <row r="336" spans="8:8" s="32" customFormat="1" ht="12.75" customHeight="1" x14ac:dyDescent="0.2">
      <c r="H336" s="36"/>
    </row>
    <row r="337" spans="8:8" s="32" customFormat="1" ht="12.75" customHeight="1" x14ac:dyDescent="0.2">
      <c r="H337" s="36"/>
    </row>
    <row r="338" spans="8:8" s="32" customFormat="1" ht="12.75" customHeight="1" x14ac:dyDescent="0.2">
      <c r="H338" s="36"/>
    </row>
    <row r="339" spans="8:8" s="32" customFormat="1" ht="12.75" customHeight="1" x14ac:dyDescent="0.2">
      <c r="H339" s="36"/>
    </row>
    <row r="340" spans="8:8" s="32" customFormat="1" ht="12.75" customHeight="1" x14ac:dyDescent="0.2">
      <c r="H340" s="36"/>
    </row>
    <row r="341" spans="8:8" s="32" customFormat="1" ht="12.75" customHeight="1" x14ac:dyDescent="0.2">
      <c r="H341" s="36"/>
    </row>
    <row r="342" spans="8:8" s="32" customFormat="1" ht="12.75" customHeight="1" x14ac:dyDescent="0.2">
      <c r="H342" s="36"/>
    </row>
    <row r="343" spans="8:8" s="32" customFormat="1" ht="12.75" customHeight="1" x14ac:dyDescent="0.2">
      <c r="H343" s="36"/>
    </row>
    <row r="344" spans="8:8" s="32" customFormat="1" ht="12.75" customHeight="1" x14ac:dyDescent="0.2">
      <c r="H344" s="36"/>
    </row>
    <row r="345" spans="8:8" s="32" customFormat="1" ht="12.75" customHeight="1" x14ac:dyDescent="0.2">
      <c r="H345" s="36"/>
    </row>
    <row r="346" spans="8:8" s="32" customFormat="1" ht="12.75" customHeight="1" x14ac:dyDescent="0.2">
      <c r="H346" s="36"/>
    </row>
    <row r="347" spans="8:8" s="32" customFormat="1" ht="12.75" customHeight="1" x14ac:dyDescent="0.2">
      <c r="H347" s="36"/>
    </row>
    <row r="348" spans="8:8" s="32" customFormat="1" ht="12.75" customHeight="1" x14ac:dyDescent="0.2">
      <c r="H348" s="36"/>
    </row>
    <row r="349" spans="8:8" s="32" customFormat="1" ht="12.75" customHeight="1" x14ac:dyDescent="0.2">
      <c r="H349" s="36"/>
    </row>
    <row r="350" spans="8:8" s="32" customFormat="1" ht="12.75" customHeight="1" x14ac:dyDescent="0.2">
      <c r="H350" s="36"/>
    </row>
    <row r="351" spans="8:8" s="32" customFormat="1" ht="12.75" customHeight="1" x14ac:dyDescent="0.2">
      <c r="H351" s="36"/>
    </row>
    <row r="352" spans="8:8" s="32" customFormat="1" ht="12.75" customHeight="1" x14ac:dyDescent="0.2">
      <c r="H352" s="36"/>
    </row>
    <row r="353" spans="8:8" s="32" customFormat="1" ht="12.75" customHeight="1" x14ac:dyDescent="0.2">
      <c r="H353" s="36"/>
    </row>
    <row r="354" spans="8:8" s="32" customFormat="1" ht="12.75" customHeight="1" x14ac:dyDescent="0.2">
      <c r="H354" s="36"/>
    </row>
    <row r="355" spans="8:8" s="32" customFormat="1" ht="12.75" customHeight="1" x14ac:dyDescent="0.2">
      <c r="H355" s="36"/>
    </row>
    <row r="356" spans="8:8" s="32" customFormat="1" ht="12.75" customHeight="1" x14ac:dyDescent="0.2">
      <c r="H356" s="36"/>
    </row>
    <row r="357" spans="8:8" s="32" customFormat="1" ht="12.75" customHeight="1" x14ac:dyDescent="0.2">
      <c r="H357" s="36"/>
    </row>
    <row r="358" spans="8:8" s="32" customFormat="1" ht="12.75" customHeight="1" x14ac:dyDescent="0.2">
      <c r="H358" s="36"/>
    </row>
    <row r="359" spans="8:8" s="32" customFormat="1" ht="12.75" customHeight="1" x14ac:dyDescent="0.2">
      <c r="H359" s="36"/>
    </row>
    <row r="360" spans="8:8" s="32" customFormat="1" ht="12.75" customHeight="1" x14ac:dyDescent="0.2">
      <c r="H360" s="36"/>
    </row>
    <row r="361" spans="8:8" s="32" customFormat="1" ht="12.75" customHeight="1" x14ac:dyDescent="0.2">
      <c r="H361" s="36"/>
    </row>
    <row r="362" spans="8:8" s="32" customFormat="1" ht="12.75" customHeight="1" x14ac:dyDescent="0.2">
      <c r="H362" s="36"/>
    </row>
    <row r="363" spans="8:8" s="32" customFormat="1" ht="12.75" customHeight="1" x14ac:dyDescent="0.2">
      <c r="H363" s="36"/>
    </row>
    <row r="364" spans="8:8" s="32" customFormat="1" ht="12.75" customHeight="1" x14ac:dyDescent="0.2">
      <c r="H364" s="36"/>
    </row>
    <row r="365" spans="8:8" s="32" customFormat="1" ht="12.75" customHeight="1" x14ac:dyDescent="0.2">
      <c r="H365" s="36"/>
    </row>
    <row r="366" spans="8:8" s="32" customFormat="1" ht="12.75" customHeight="1" x14ac:dyDescent="0.2">
      <c r="H366" s="36"/>
    </row>
    <row r="367" spans="8:8" s="32" customFormat="1" ht="12.75" customHeight="1" x14ac:dyDescent="0.2">
      <c r="H367" s="36"/>
    </row>
    <row r="368" spans="8:8" s="32" customFormat="1" ht="12.75" customHeight="1" x14ac:dyDescent="0.2">
      <c r="H368" s="36"/>
    </row>
    <row r="369" spans="8:8" s="32" customFormat="1" ht="12.75" customHeight="1" x14ac:dyDescent="0.2">
      <c r="H369" s="36"/>
    </row>
    <row r="370" spans="8:8" s="32" customFormat="1" ht="12.75" customHeight="1" x14ac:dyDescent="0.2">
      <c r="H370" s="36"/>
    </row>
    <row r="371" spans="8:8" s="32" customFormat="1" ht="12.75" customHeight="1" x14ac:dyDescent="0.2">
      <c r="H371" s="36"/>
    </row>
    <row r="372" spans="8:8" s="32" customFormat="1" ht="12.75" customHeight="1" x14ac:dyDescent="0.2">
      <c r="H372" s="36"/>
    </row>
    <row r="373" spans="8:8" s="32" customFormat="1" ht="12.75" customHeight="1" x14ac:dyDescent="0.2">
      <c r="H373" s="36"/>
    </row>
    <row r="374" spans="8:8" s="32" customFormat="1" ht="12.75" customHeight="1" x14ac:dyDescent="0.2">
      <c r="H374" s="36"/>
    </row>
    <row r="375" spans="8:8" s="32" customFormat="1" ht="12.75" customHeight="1" x14ac:dyDescent="0.2">
      <c r="H375" s="36"/>
    </row>
    <row r="376" spans="8:8" s="32" customFormat="1" ht="12.75" customHeight="1" x14ac:dyDescent="0.2">
      <c r="H376" s="36"/>
    </row>
    <row r="377" spans="8:8" s="32" customFormat="1" ht="12.75" customHeight="1" x14ac:dyDescent="0.2">
      <c r="H377" s="36"/>
    </row>
    <row r="378" spans="8:8" s="32" customFormat="1" ht="12.75" customHeight="1" x14ac:dyDescent="0.2">
      <c r="H378" s="36"/>
    </row>
    <row r="379" spans="8:8" s="32" customFormat="1" ht="12.75" customHeight="1" x14ac:dyDescent="0.2">
      <c r="H379" s="36"/>
    </row>
    <row r="380" spans="8:8" s="32" customFormat="1" ht="12.75" customHeight="1" x14ac:dyDescent="0.2">
      <c r="H380" s="36"/>
    </row>
    <row r="381" spans="8:8" s="32" customFormat="1" ht="12.75" customHeight="1" x14ac:dyDescent="0.2">
      <c r="H381" s="36"/>
    </row>
    <row r="382" spans="8:8" s="32" customFormat="1" ht="12.75" customHeight="1" x14ac:dyDescent="0.2">
      <c r="H382" s="36"/>
    </row>
    <row r="383" spans="8:8" s="32" customFormat="1" ht="12.75" customHeight="1" x14ac:dyDescent="0.2">
      <c r="H383" s="36"/>
    </row>
    <row r="384" spans="8:8" s="32" customFormat="1" ht="12.75" customHeight="1" x14ac:dyDescent="0.2">
      <c r="H384" s="36"/>
    </row>
    <row r="385" spans="8:8" s="32" customFormat="1" ht="12.75" customHeight="1" x14ac:dyDescent="0.2">
      <c r="H385" s="36"/>
    </row>
    <row r="386" spans="8:8" s="32" customFormat="1" ht="12.75" customHeight="1" x14ac:dyDescent="0.2">
      <c r="H386" s="36"/>
    </row>
    <row r="387" spans="8:8" s="32" customFormat="1" ht="12.75" customHeight="1" x14ac:dyDescent="0.2">
      <c r="H387" s="36"/>
    </row>
    <row r="388" spans="8:8" s="32" customFormat="1" ht="12.75" customHeight="1" x14ac:dyDescent="0.2">
      <c r="H388" s="36"/>
    </row>
    <row r="389" spans="8:8" s="32" customFormat="1" ht="12.75" customHeight="1" x14ac:dyDescent="0.2">
      <c r="H389" s="36"/>
    </row>
    <row r="390" spans="8:8" s="32" customFormat="1" ht="12.75" customHeight="1" x14ac:dyDescent="0.2">
      <c r="H390" s="36"/>
    </row>
    <row r="391" spans="8:8" s="32" customFormat="1" ht="12.75" customHeight="1" x14ac:dyDescent="0.2">
      <c r="H391" s="36"/>
    </row>
    <row r="392" spans="8:8" s="32" customFormat="1" ht="12.75" customHeight="1" x14ac:dyDescent="0.2">
      <c r="H392" s="36"/>
    </row>
    <row r="393" spans="8:8" s="32" customFormat="1" ht="12.75" customHeight="1" x14ac:dyDescent="0.2">
      <c r="H393" s="36"/>
    </row>
    <row r="394" spans="8:8" s="32" customFormat="1" ht="12.75" customHeight="1" x14ac:dyDescent="0.2">
      <c r="H394" s="36"/>
    </row>
    <row r="395" spans="8:8" s="32" customFormat="1" ht="12.75" customHeight="1" x14ac:dyDescent="0.2">
      <c r="H395" s="36"/>
    </row>
    <row r="396" spans="8:8" s="32" customFormat="1" ht="12.75" customHeight="1" x14ac:dyDescent="0.2">
      <c r="H396" s="36"/>
    </row>
    <row r="397" spans="8:8" s="32" customFormat="1" ht="12.75" customHeight="1" x14ac:dyDescent="0.2">
      <c r="H397" s="36"/>
    </row>
    <row r="398" spans="8:8" s="32" customFormat="1" ht="12.75" customHeight="1" x14ac:dyDescent="0.2">
      <c r="H398" s="36"/>
    </row>
    <row r="399" spans="8:8" s="32" customFormat="1" ht="12.75" customHeight="1" x14ac:dyDescent="0.2">
      <c r="H399" s="36"/>
    </row>
    <row r="400" spans="8:8" s="32" customFormat="1" ht="12.75" customHeight="1" x14ac:dyDescent="0.2">
      <c r="H400" s="36"/>
    </row>
    <row r="401" spans="8:8" s="32" customFormat="1" ht="12.75" customHeight="1" x14ac:dyDescent="0.2">
      <c r="H401" s="36"/>
    </row>
    <row r="402" spans="8:8" s="32" customFormat="1" ht="12.75" customHeight="1" x14ac:dyDescent="0.2">
      <c r="H402" s="36"/>
    </row>
    <row r="403" spans="8:8" s="32" customFormat="1" ht="12.75" customHeight="1" x14ac:dyDescent="0.2">
      <c r="H403" s="36"/>
    </row>
    <row r="404" spans="8:8" s="32" customFormat="1" ht="12.75" customHeight="1" x14ac:dyDescent="0.2">
      <c r="H404" s="36"/>
    </row>
    <row r="405" spans="8:8" s="32" customFormat="1" ht="12.75" customHeight="1" x14ac:dyDescent="0.2">
      <c r="H405" s="36"/>
    </row>
    <row r="406" spans="8:8" s="32" customFormat="1" ht="12.75" customHeight="1" x14ac:dyDescent="0.2">
      <c r="H406" s="36"/>
    </row>
    <row r="407" spans="8:8" s="32" customFormat="1" ht="12.75" customHeight="1" x14ac:dyDescent="0.2">
      <c r="H407" s="36"/>
    </row>
    <row r="408" spans="8:8" s="32" customFormat="1" ht="12.75" customHeight="1" x14ac:dyDescent="0.2">
      <c r="H408" s="36"/>
    </row>
    <row r="409" spans="8:8" s="32" customFormat="1" ht="12.75" customHeight="1" x14ac:dyDescent="0.2">
      <c r="H409" s="36"/>
    </row>
    <row r="410" spans="8:8" s="32" customFormat="1" ht="12.75" customHeight="1" x14ac:dyDescent="0.2">
      <c r="H410" s="36"/>
    </row>
    <row r="411" spans="8:8" s="32" customFormat="1" ht="12.75" customHeight="1" x14ac:dyDescent="0.2">
      <c r="H411" s="36"/>
    </row>
    <row r="412" spans="8:8" s="32" customFormat="1" ht="12.75" customHeight="1" x14ac:dyDescent="0.2">
      <c r="H412" s="36"/>
    </row>
    <row r="413" spans="8:8" s="32" customFormat="1" ht="12.75" customHeight="1" x14ac:dyDescent="0.2">
      <c r="H413" s="36"/>
    </row>
    <row r="414" spans="8:8" s="32" customFormat="1" ht="12.75" customHeight="1" x14ac:dyDescent="0.2">
      <c r="H414" s="36"/>
    </row>
    <row r="415" spans="8:8" s="32" customFormat="1" ht="12.75" customHeight="1" x14ac:dyDescent="0.2">
      <c r="H415" s="36"/>
    </row>
    <row r="416" spans="8:8" s="32" customFormat="1" ht="12.75" customHeight="1" x14ac:dyDescent="0.2">
      <c r="H416" s="36"/>
    </row>
    <row r="417" spans="8:8" s="32" customFormat="1" ht="12.75" customHeight="1" x14ac:dyDescent="0.2">
      <c r="H417" s="36"/>
    </row>
    <row r="418" spans="8:8" s="32" customFormat="1" ht="12.75" customHeight="1" x14ac:dyDescent="0.2">
      <c r="H418" s="36"/>
    </row>
    <row r="419" spans="8:8" s="32" customFormat="1" ht="12.75" customHeight="1" x14ac:dyDescent="0.2">
      <c r="H419" s="36"/>
    </row>
    <row r="420" spans="8:8" s="32" customFormat="1" ht="12.75" customHeight="1" x14ac:dyDescent="0.2">
      <c r="H420" s="36"/>
    </row>
    <row r="421" spans="8:8" s="32" customFormat="1" ht="12.75" customHeight="1" x14ac:dyDescent="0.2">
      <c r="H421" s="36"/>
    </row>
    <row r="422" spans="8:8" s="32" customFormat="1" ht="12.75" customHeight="1" x14ac:dyDescent="0.2">
      <c r="H422" s="36"/>
    </row>
    <row r="423" spans="8:8" s="32" customFormat="1" ht="12.75" customHeight="1" x14ac:dyDescent="0.2">
      <c r="H423" s="36"/>
    </row>
    <row r="424" spans="8:8" s="32" customFormat="1" ht="12.75" customHeight="1" x14ac:dyDescent="0.2">
      <c r="H424" s="36"/>
    </row>
    <row r="425" spans="8:8" s="32" customFormat="1" ht="12.75" customHeight="1" x14ac:dyDescent="0.2">
      <c r="H425" s="36"/>
    </row>
    <row r="426" spans="8:8" s="32" customFormat="1" ht="12.75" customHeight="1" x14ac:dyDescent="0.2">
      <c r="H426" s="36"/>
    </row>
    <row r="427" spans="8:8" s="32" customFormat="1" ht="12.75" customHeight="1" x14ac:dyDescent="0.2">
      <c r="H427" s="36"/>
    </row>
    <row r="428" spans="8:8" s="32" customFormat="1" ht="12.75" customHeight="1" x14ac:dyDescent="0.2">
      <c r="H428" s="36"/>
    </row>
    <row r="429" spans="8:8" s="32" customFormat="1" ht="12.75" customHeight="1" x14ac:dyDescent="0.2">
      <c r="H429" s="36"/>
    </row>
    <row r="430" spans="8:8" s="32" customFormat="1" ht="12.75" customHeight="1" x14ac:dyDescent="0.2">
      <c r="H430" s="36"/>
    </row>
    <row r="431" spans="8:8" s="32" customFormat="1" ht="12.75" customHeight="1" x14ac:dyDescent="0.2">
      <c r="H431" s="36"/>
    </row>
    <row r="432" spans="8:8" s="32" customFormat="1" ht="12.75" customHeight="1" x14ac:dyDescent="0.2">
      <c r="H432" s="36"/>
    </row>
    <row r="433" spans="8:8" s="32" customFormat="1" ht="12.75" customHeight="1" x14ac:dyDescent="0.2">
      <c r="H433" s="36"/>
    </row>
    <row r="434" spans="8:8" s="32" customFormat="1" ht="12.75" customHeight="1" x14ac:dyDescent="0.2">
      <c r="H434" s="36"/>
    </row>
    <row r="435" spans="8:8" s="32" customFormat="1" ht="12.75" customHeight="1" x14ac:dyDescent="0.2">
      <c r="H435" s="36"/>
    </row>
    <row r="436" spans="8:8" s="32" customFormat="1" ht="12.75" customHeight="1" x14ac:dyDescent="0.2">
      <c r="H436" s="36"/>
    </row>
    <row r="437" spans="8:8" s="32" customFormat="1" ht="12.75" customHeight="1" x14ac:dyDescent="0.2">
      <c r="H437" s="36"/>
    </row>
    <row r="438" spans="8:8" s="32" customFormat="1" ht="12.75" customHeight="1" x14ac:dyDescent="0.2">
      <c r="H438" s="36"/>
    </row>
    <row r="439" spans="8:8" s="32" customFormat="1" ht="12.75" customHeight="1" x14ac:dyDescent="0.2">
      <c r="H439" s="36"/>
    </row>
    <row r="440" spans="8:8" s="32" customFormat="1" ht="12.75" customHeight="1" x14ac:dyDescent="0.2">
      <c r="H440" s="36"/>
    </row>
    <row r="441" spans="8:8" s="32" customFormat="1" ht="12.75" customHeight="1" x14ac:dyDescent="0.2">
      <c r="H441" s="36"/>
    </row>
    <row r="442" spans="8:8" s="32" customFormat="1" ht="12.75" customHeight="1" x14ac:dyDescent="0.2">
      <c r="H442" s="36"/>
    </row>
    <row r="443" spans="8:8" s="32" customFormat="1" ht="12.75" customHeight="1" x14ac:dyDescent="0.2">
      <c r="H443" s="36"/>
    </row>
    <row r="444" spans="8:8" s="32" customFormat="1" ht="12.75" customHeight="1" x14ac:dyDescent="0.2">
      <c r="H444" s="36"/>
    </row>
    <row r="445" spans="8:8" s="32" customFormat="1" ht="12.75" customHeight="1" x14ac:dyDescent="0.2">
      <c r="H445" s="36"/>
    </row>
    <row r="446" spans="8:8" s="32" customFormat="1" ht="12.75" customHeight="1" x14ac:dyDescent="0.2">
      <c r="H446" s="36"/>
    </row>
    <row r="447" spans="8:8" s="32" customFormat="1" ht="12.75" customHeight="1" x14ac:dyDescent="0.2">
      <c r="H447" s="36"/>
    </row>
    <row r="448" spans="8:8" s="32" customFormat="1" ht="12.75" customHeight="1" x14ac:dyDescent="0.2">
      <c r="H448" s="36"/>
    </row>
    <row r="449" spans="8:8" s="32" customFormat="1" ht="12.75" customHeight="1" x14ac:dyDescent="0.2">
      <c r="H449" s="36"/>
    </row>
    <row r="450" spans="8:8" s="32" customFormat="1" ht="12.75" customHeight="1" x14ac:dyDescent="0.2">
      <c r="H450" s="36"/>
    </row>
    <row r="451" spans="8:8" s="32" customFormat="1" ht="12.75" customHeight="1" x14ac:dyDescent="0.2">
      <c r="H451" s="36"/>
    </row>
    <row r="452" spans="8:8" s="32" customFormat="1" ht="12.75" customHeight="1" x14ac:dyDescent="0.2">
      <c r="H452" s="36"/>
    </row>
    <row r="453" spans="8:8" s="32" customFormat="1" ht="12.75" customHeight="1" x14ac:dyDescent="0.2">
      <c r="H453" s="36"/>
    </row>
    <row r="454" spans="8:8" s="32" customFormat="1" ht="12.75" customHeight="1" x14ac:dyDescent="0.2">
      <c r="H454" s="36"/>
    </row>
    <row r="455" spans="8:8" s="32" customFormat="1" ht="12.75" customHeight="1" x14ac:dyDescent="0.2">
      <c r="H455" s="36"/>
    </row>
    <row r="456" spans="8:8" s="32" customFormat="1" ht="12.75" customHeight="1" x14ac:dyDescent="0.2">
      <c r="H456" s="36"/>
    </row>
    <row r="457" spans="8:8" s="32" customFormat="1" ht="12.75" customHeight="1" x14ac:dyDescent="0.2">
      <c r="H457" s="36"/>
    </row>
    <row r="458" spans="8:8" s="32" customFormat="1" ht="12.75" customHeight="1" x14ac:dyDescent="0.2">
      <c r="H458" s="36"/>
    </row>
    <row r="459" spans="8:8" s="32" customFormat="1" ht="12.75" customHeight="1" x14ac:dyDescent="0.2">
      <c r="H459" s="36"/>
    </row>
    <row r="460" spans="8:8" s="32" customFormat="1" ht="12.75" customHeight="1" x14ac:dyDescent="0.2">
      <c r="H460" s="36"/>
    </row>
    <row r="461" spans="8:8" s="32" customFormat="1" ht="12.75" customHeight="1" x14ac:dyDescent="0.2">
      <c r="H461" s="36"/>
    </row>
    <row r="462" spans="8:8" s="32" customFormat="1" ht="12.75" customHeight="1" x14ac:dyDescent="0.2">
      <c r="H462" s="36"/>
    </row>
    <row r="463" spans="8:8" s="32" customFormat="1" ht="12.75" customHeight="1" x14ac:dyDescent="0.2">
      <c r="H463" s="36"/>
    </row>
    <row r="464" spans="8:8" s="32" customFormat="1" ht="12.75" customHeight="1" x14ac:dyDescent="0.2">
      <c r="H464" s="36"/>
    </row>
    <row r="465" spans="8:8" s="32" customFormat="1" ht="12.75" customHeight="1" x14ac:dyDescent="0.2">
      <c r="H465" s="36"/>
    </row>
    <row r="466" spans="8:8" s="32" customFormat="1" ht="12.75" customHeight="1" x14ac:dyDescent="0.2">
      <c r="H466" s="36"/>
    </row>
    <row r="467" spans="8:8" s="32" customFormat="1" ht="12.75" customHeight="1" x14ac:dyDescent="0.2">
      <c r="H467" s="36"/>
    </row>
    <row r="468" spans="8:8" s="32" customFormat="1" ht="12.75" customHeight="1" x14ac:dyDescent="0.2">
      <c r="H468" s="36"/>
    </row>
    <row r="469" spans="8:8" s="32" customFormat="1" ht="12.75" customHeight="1" x14ac:dyDescent="0.2">
      <c r="H469" s="36"/>
    </row>
    <row r="470" spans="8:8" s="32" customFormat="1" ht="12.75" customHeight="1" x14ac:dyDescent="0.2">
      <c r="H470" s="36"/>
    </row>
    <row r="471" spans="8:8" s="32" customFormat="1" ht="12.75" customHeight="1" x14ac:dyDescent="0.2">
      <c r="H471" s="36"/>
    </row>
    <row r="472" spans="8:8" s="32" customFormat="1" ht="12.75" customHeight="1" x14ac:dyDescent="0.2">
      <c r="H472" s="36"/>
    </row>
    <row r="473" spans="8:8" s="32" customFormat="1" ht="12.75" customHeight="1" x14ac:dyDescent="0.2">
      <c r="H473" s="36"/>
    </row>
    <row r="474" spans="8:8" s="32" customFormat="1" ht="12.75" customHeight="1" x14ac:dyDescent="0.2">
      <c r="H474" s="36"/>
    </row>
    <row r="475" spans="8:8" s="32" customFormat="1" ht="12.75" customHeight="1" x14ac:dyDescent="0.2">
      <c r="H475" s="36"/>
    </row>
    <row r="476" spans="8:8" s="32" customFormat="1" ht="12.75" customHeight="1" x14ac:dyDescent="0.2">
      <c r="H476" s="36"/>
    </row>
    <row r="477" spans="8:8" s="32" customFormat="1" ht="12.75" customHeight="1" x14ac:dyDescent="0.2">
      <c r="H477" s="36"/>
    </row>
    <row r="478" spans="8:8" s="32" customFormat="1" ht="12.75" customHeight="1" x14ac:dyDescent="0.2">
      <c r="H478" s="36"/>
    </row>
    <row r="479" spans="8:8" s="32" customFormat="1" ht="12.75" customHeight="1" x14ac:dyDescent="0.2">
      <c r="H479" s="36"/>
    </row>
    <row r="480" spans="8:8" s="32" customFormat="1" ht="12.75" customHeight="1" x14ac:dyDescent="0.2">
      <c r="H480" s="36"/>
    </row>
    <row r="481" spans="8:8" s="32" customFormat="1" ht="12.75" customHeight="1" x14ac:dyDescent="0.2">
      <c r="H481" s="36"/>
    </row>
    <row r="482" spans="8:8" s="32" customFormat="1" ht="12.75" customHeight="1" x14ac:dyDescent="0.2">
      <c r="H482" s="36"/>
    </row>
    <row r="483" spans="8:8" s="32" customFormat="1" ht="12.75" customHeight="1" x14ac:dyDescent="0.2">
      <c r="H483" s="36"/>
    </row>
    <row r="484" spans="8:8" s="32" customFormat="1" ht="12.75" customHeight="1" x14ac:dyDescent="0.2">
      <c r="H484" s="36"/>
    </row>
    <row r="485" spans="8:8" s="32" customFormat="1" ht="12.75" customHeight="1" x14ac:dyDescent="0.2">
      <c r="H485" s="36"/>
    </row>
    <row r="486" spans="8:8" s="32" customFormat="1" ht="12.75" customHeight="1" x14ac:dyDescent="0.2">
      <c r="H486" s="36"/>
    </row>
    <row r="487" spans="8:8" s="32" customFormat="1" ht="12.75" customHeight="1" x14ac:dyDescent="0.2">
      <c r="H487" s="36"/>
    </row>
    <row r="488" spans="8:8" s="32" customFormat="1" ht="12.75" customHeight="1" x14ac:dyDescent="0.2">
      <c r="H488" s="36"/>
    </row>
    <row r="489" spans="8:8" s="32" customFormat="1" ht="12.75" customHeight="1" x14ac:dyDescent="0.2">
      <c r="H489" s="36"/>
    </row>
    <row r="490" spans="8:8" s="32" customFormat="1" ht="12.75" customHeight="1" x14ac:dyDescent="0.2">
      <c r="H490" s="36"/>
    </row>
    <row r="491" spans="8:8" s="32" customFormat="1" ht="12.75" customHeight="1" x14ac:dyDescent="0.2">
      <c r="H491" s="36"/>
    </row>
    <row r="492" spans="8:8" s="32" customFormat="1" ht="12.75" customHeight="1" x14ac:dyDescent="0.2">
      <c r="H492" s="36"/>
    </row>
    <row r="493" spans="8:8" s="32" customFormat="1" ht="12.75" customHeight="1" x14ac:dyDescent="0.2">
      <c r="H493" s="36"/>
    </row>
    <row r="494" spans="8:8" s="32" customFormat="1" ht="12.75" customHeight="1" x14ac:dyDescent="0.2">
      <c r="H494" s="36"/>
    </row>
    <row r="495" spans="8:8" s="32" customFormat="1" ht="12.75" customHeight="1" x14ac:dyDescent="0.2">
      <c r="H495" s="36"/>
    </row>
    <row r="496" spans="8:8" s="32" customFormat="1" ht="12.75" customHeight="1" x14ac:dyDescent="0.2">
      <c r="H496" s="36"/>
    </row>
    <row r="497" spans="8:8" s="32" customFormat="1" ht="12.75" customHeight="1" x14ac:dyDescent="0.2">
      <c r="H497" s="36"/>
    </row>
    <row r="498" spans="8:8" s="32" customFormat="1" ht="12.75" customHeight="1" x14ac:dyDescent="0.2">
      <c r="H498" s="36"/>
    </row>
    <row r="499" spans="8:8" s="32" customFormat="1" ht="12.75" customHeight="1" x14ac:dyDescent="0.2">
      <c r="H499" s="36"/>
    </row>
    <row r="500" spans="8:8" s="32" customFormat="1" ht="12.75" customHeight="1" x14ac:dyDescent="0.2">
      <c r="H500" s="36"/>
    </row>
    <row r="501" spans="8:8" s="32" customFormat="1" ht="12.75" customHeight="1" x14ac:dyDescent="0.2">
      <c r="H501" s="36"/>
    </row>
    <row r="502" spans="8:8" s="32" customFormat="1" ht="12.75" customHeight="1" x14ac:dyDescent="0.2">
      <c r="H502" s="36"/>
    </row>
    <row r="503" spans="8:8" s="32" customFormat="1" ht="12.75" customHeight="1" x14ac:dyDescent="0.2">
      <c r="H503" s="36"/>
    </row>
    <row r="504" spans="8:8" s="32" customFormat="1" ht="12.75" customHeight="1" x14ac:dyDescent="0.2">
      <c r="H504" s="36"/>
    </row>
    <row r="505" spans="8:8" s="32" customFormat="1" ht="12.75" customHeight="1" x14ac:dyDescent="0.2">
      <c r="H505" s="36"/>
    </row>
    <row r="506" spans="8:8" s="32" customFormat="1" ht="12.75" customHeight="1" x14ac:dyDescent="0.2">
      <c r="H506" s="36"/>
    </row>
    <row r="507" spans="8:8" s="32" customFormat="1" ht="12.75" customHeight="1" x14ac:dyDescent="0.2">
      <c r="H507" s="36"/>
    </row>
    <row r="508" spans="8:8" s="32" customFormat="1" ht="12.75" customHeight="1" x14ac:dyDescent="0.2">
      <c r="H508" s="36"/>
    </row>
    <row r="509" spans="8:8" s="32" customFormat="1" ht="12.75" customHeight="1" x14ac:dyDescent="0.2">
      <c r="H509" s="36"/>
    </row>
    <row r="510" spans="8:8" s="32" customFormat="1" ht="12.75" customHeight="1" x14ac:dyDescent="0.2">
      <c r="H510" s="36"/>
    </row>
    <row r="511" spans="8:8" s="32" customFormat="1" ht="12.75" customHeight="1" x14ac:dyDescent="0.2">
      <c r="H511" s="36"/>
    </row>
    <row r="512" spans="8:8" s="32" customFormat="1" ht="12.75" customHeight="1" x14ac:dyDescent="0.2">
      <c r="H512" s="36"/>
    </row>
    <row r="513" spans="8:8" s="32" customFormat="1" ht="12.75" customHeight="1" x14ac:dyDescent="0.2">
      <c r="H513" s="36"/>
    </row>
    <row r="514" spans="8:8" s="32" customFormat="1" ht="12.75" customHeight="1" x14ac:dyDescent="0.2">
      <c r="H514" s="36"/>
    </row>
    <row r="515" spans="8:8" s="32" customFormat="1" ht="12.75" customHeight="1" x14ac:dyDescent="0.2">
      <c r="H515" s="36"/>
    </row>
    <row r="516" spans="8:8" s="32" customFormat="1" ht="12.75" customHeight="1" x14ac:dyDescent="0.2">
      <c r="H516" s="36"/>
    </row>
    <row r="517" spans="8:8" s="32" customFormat="1" ht="12.75" customHeight="1" x14ac:dyDescent="0.2">
      <c r="H517" s="36"/>
    </row>
    <row r="518" spans="8:8" s="32" customFormat="1" ht="12.75" customHeight="1" x14ac:dyDescent="0.2">
      <c r="H518" s="36"/>
    </row>
    <row r="519" spans="8:8" s="32" customFormat="1" ht="12.75" customHeight="1" x14ac:dyDescent="0.2">
      <c r="H519" s="36"/>
    </row>
    <row r="520" spans="8:8" s="32" customFormat="1" ht="12.75" customHeight="1" x14ac:dyDescent="0.2">
      <c r="H520" s="36"/>
    </row>
    <row r="521" spans="8:8" s="32" customFormat="1" ht="12.75" customHeight="1" x14ac:dyDescent="0.2">
      <c r="H521" s="36"/>
    </row>
    <row r="522" spans="8:8" s="32" customFormat="1" ht="12.75" customHeight="1" x14ac:dyDescent="0.2">
      <c r="H522" s="36"/>
    </row>
    <row r="523" spans="8:8" s="32" customFormat="1" ht="12.75" customHeight="1" x14ac:dyDescent="0.2">
      <c r="H523" s="36"/>
    </row>
    <row r="524" spans="8:8" s="32" customFormat="1" ht="12.75" customHeight="1" x14ac:dyDescent="0.2">
      <c r="H524" s="36"/>
    </row>
    <row r="525" spans="8:8" s="32" customFormat="1" ht="12.75" customHeight="1" x14ac:dyDescent="0.2">
      <c r="H525" s="36"/>
    </row>
    <row r="526" spans="8:8" s="32" customFormat="1" ht="12.75" customHeight="1" x14ac:dyDescent="0.2">
      <c r="H526" s="36"/>
    </row>
    <row r="527" spans="8:8" s="32" customFormat="1" ht="12.75" customHeight="1" x14ac:dyDescent="0.2">
      <c r="H527" s="36"/>
    </row>
    <row r="528" spans="8:8" s="32" customFormat="1" ht="12.75" customHeight="1" x14ac:dyDescent="0.2">
      <c r="H528" s="36"/>
    </row>
    <row r="529" spans="8:8" s="32" customFormat="1" ht="12.75" customHeight="1" x14ac:dyDescent="0.2">
      <c r="H529" s="36"/>
    </row>
    <row r="530" spans="8:8" s="32" customFormat="1" ht="12.75" customHeight="1" x14ac:dyDescent="0.2">
      <c r="H530" s="36"/>
    </row>
    <row r="531" spans="8:8" s="32" customFormat="1" ht="12.75" customHeight="1" x14ac:dyDescent="0.2">
      <c r="H531" s="36"/>
    </row>
    <row r="532" spans="8:8" s="32" customFormat="1" ht="12.75" customHeight="1" x14ac:dyDescent="0.2">
      <c r="H532" s="36"/>
    </row>
    <row r="533" spans="8:8" s="32" customFormat="1" ht="12.75" customHeight="1" x14ac:dyDescent="0.2">
      <c r="H533" s="36"/>
    </row>
    <row r="534" spans="8:8" s="32" customFormat="1" ht="12.75" customHeight="1" x14ac:dyDescent="0.2">
      <c r="H534" s="36"/>
    </row>
    <row r="535" spans="8:8" s="32" customFormat="1" ht="12.75" customHeight="1" x14ac:dyDescent="0.2">
      <c r="H535" s="36"/>
    </row>
    <row r="536" spans="8:8" s="32" customFormat="1" ht="12.75" customHeight="1" x14ac:dyDescent="0.2">
      <c r="H536" s="36"/>
    </row>
    <row r="537" spans="8:8" s="32" customFormat="1" ht="12.75" customHeight="1" x14ac:dyDescent="0.2">
      <c r="H537" s="36"/>
    </row>
    <row r="538" spans="8:8" s="32" customFormat="1" ht="12.75" customHeight="1" x14ac:dyDescent="0.2">
      <c r="H538" s="36"/>
    </row>
    <row r="539" spans="8:8" s="32" customFormat="1" ht="12.75" customHeight="1" x14ac:dyDescent="0.2">
      <c r="H539" s="36"/>
    </row>
    <row r="540" spans="8:8" s="32" customFormat="1" ht="12.75" customHeight="1" x14ac:dyDescent="0.2">
      <c r="H540" s="36"/>
    </row>
    <row r="541" spans="8:8" s="32" customFormat="1" ht="12.75" customHeight="1" x14ac:dyDescent="0.2">
      <c r="H541" s="36"/>
    </row>
    <row r="542" spans="8:8" s="32" customFormat="1" ht="12.75" customHeight="1" x14ac:dyDescent="0.2">
      <c r="H542" s="36"/>
    </row>
    <row r="543" spans="8:8" s="32" customFormat="1" ht="12.75" customHeight="1" x14ac:dyDescent="0.2">
      <c r="H543" s="36"/>
    </row>
    <row r="544" spans="8:8" s="32" customFormat="1" ht="12.75" customHeight="1" x14ac:dyDescent="0.2">
      <c r="H544" s="36"/>
    </row>
    <row r="545" spans="8:8" s="32" customFormat="1" ht="12.75" customHeight="1" x14ac:dyDescent="0.2">
      <c r="H545" s="36"/>
    </row>
    <row r="546" spans="8:8" s="32" customFormat="1" ht="12.75" customHeight="1" x14ac:dyDescent="0.2">
      <c r="H546" s="36"/>
    </row>
    <row r="547" spans="8:8" s="32" customFormat="1" ht="12.75" customHeight="1" x14ac:dyDescent="0.2">
      <c r="H547" s="36"/>
    </row>
    <row r="548" spans="8:8" s="32" customFormat="1" ht="12.75" customHeight="1" x14ac:dyDescent="0.2">
      <c r="H548" s="36"/>
    </row>
    <row r="549" spans="8:8" s="32" customFormat="1" ht="12.75" customHeight="1" x14ac:dyDescent="0.2">
      <c r="H549" s="36"/>
    </row>
    <row r="550" spans="8:8" s="32" customFormat="1" ht="12.75" customHeight="1" x14ac:dyDescent="0.2">
      <c r="H550" s="36"/>
    </row>
    <row r="551" spans="8:8" s="32" customFormat="1" ht="12.75" customHeight="1" x14ac:dyDescent="0.2">
      <c r="H551" s="36"/>
    </row>
    <row r="552" spans="8:8" s="32" customFormat="1" ht="12.75" customHeight="1" x14ac:dyDescent="0.2">
      <c r="H552" s="36"/>
    </row>
    <row r="553" spans="8:8" s="32" customFormat="1" ht="12.75" customHeight="1" x14ac:dyDescent="0.2">
      <c r="H553" s="36"/>
    </row>
    <row r="554" spans="8:8" s="32" customFormat="1" ht="12.75" customHeight="1" x14ac:dyDescent="0.2">
      <c r="H554" s="36"/>
    </row>
    <row r="555" spans="8:8" s="32" customFormat="1" ht="12.75" customHeight="1" x14ac:dyDescent="0.2">
      <c r="H555" s="36"/>
    </row>
    <row r="556" spans="8:8" s="32" customFormat="1" ht="12.75" customHeight="1" x14ac:dyDescent="0.2">
      <c r="H556" s="36"/>
    </row>
    <row r="557" spans="8:8" s="32" customFormat="1" ht="12.75" customHeight="1" x14ac:dyDescent="0.2">
      <c r="H557" s="36"/>
    </row>
    <row r="558" spans="8:8" s="32" customFormat="1" ht="12.75" customHeight="1" x14ac:dyDescent="0.2">
      <c r="H558" s="36"/>
    </row>
    <row r="559" spans="8:8" s="32" customFormat="1" ht="12.75" customHeight="1" x14ac:dyDescent="0.2">
      <c r="H559" s="36"/>
    </row>
    <row r="560" spans="8:8" s="32" customFormat="1" ht="12.75" customHeight="1" x14ac:dyDescent="0.2">
      <c r="H560" s="36"/>
    </row>
    <row r="561" spans="8:8" s="32" customFormat="1" ht="12.75" customHeight="1" x14ac:dyDescent="0.2">
      <c r="H561" s="36"/>
    </row>
    <row r="562" spans="8:8" s="32" customFormat="1" ht="12.75" customHeight="1" x14ac:dyDescent="0.2">
      <c r="H562" s="36"/>
    </row>
    <row r="563" spans="8:8" s="32" customFormat="1" ht="12.75" customHeight="1" x14ac:dyDescent="0.2">
      <c r="H563" s="36"/>
    </row>
    <row r="564" spans="8:8" s="32" customFormat="1" ht="12.75" customHeight="1" x14ac:dyDescent="0.2">
      <c r="H564" s="36"/>
    </row>
    <row r="565" spans="8:8" s="32" customFormat="1" ht="12.75" customHeight="1" x14ac:dyDescent="0.2">
      <c r="H565" s="36"/>
    </row>
    <row r="566" spans="8:8" s="32" customFormat="1" ht="12.75" customHeight="1" x14ac:dyDescent="0.2">
      <c r="H566" s="36"/>
    </row>
    <row r="567" spans="8:8" s="32" customFormat="1" ht="12.75" customHeight="1" x14ac:dyDescent="0.2">
      <c r="H567" s="36"/>
    </row>
    <row r="568" spans="8:8" s="32" customFormat="1" ht="12.75" customHeight="1" x14ac:dyDescent="0.2">
      <c r="H568" s="36"/>
    </row>
    <row r="569" spans="8:8" s="32" customFormat="1" ht="12.75" customHeight="1" x14ac:dyDescent="0.2">
      <c r="H569" s="36"/>
    </row>
    <row r="570" spans="8:8" s="32" customFormat="1" ht="12.75" customHeight="1" x14ac:dyDescent="0.2">
      <c r="H570" s="36"/>
    </row>
    <row r="571" spans="8:8" s="32" customFormat="1" ht="12.75" customHeight="1" x14ac:dyDescent="0.2">
      <c r="H571" s="36"/>
    </row>
    <row r="572" spans="8:8" s="32" customFormat="1" ht="12.75" customHeight="1" x14ac:dyDescent="0.2">
      <c r="H572" s="36"/>
    </row>
    <row r="573" spans="8:8" s="32" customFormat="1" ht="12.75" customHeight="1" x14ac:dyDescent="0.2">
      <c r="H573" s="36"/>
    </row>
    <row r="574" spans="8:8" s="32" customFormat="1" ht="12.75" customHeight="1" x14ac:dyDescent="0.2">
      <c r="H574" s="36"/>
    </row>
    <row r="575" spans="8:8" s="32" customFormat="1" ht="12.75" customHeight="1" x14ac:dyDescent="0.2">
      <c r="H575" s="36"/>
    </row>
    <row r="576" spans="8:8" s="32" customFormat="1" ht="12.75" customHeight="1" x14ac:dyDescent="0.2">
      <c r="H576" s="36"/>
    </row>
    <row r="577" spans="8:8" s="32" customFormat="1" ht="12.75" customHeight="1" x14ac:dyDescent="0.2">
      <c r="H577" s="36"/>
    </row>
    <row r="578" spans="8:8" s="32" customFormat="1" ht="12.75" customHeight="1" x14ac:dyDescent="0.2">
      <c r="H578" s="36"/>
    </row>
    <row r="579" spans="8:8" s="32" customFormat="1" ht="12.75" customHeight="1" x14ac:dyDescent="0.2">
      <c r="H579" s="36"/>
    </row>
    <row r="580" spans="8:8" s="32" customFormat="1" ht="12.75" customHeight="1" x14ac:dyDescent="0.2">
      <c r="H580" s="36"/>
    </row>
    <row r="581" spans="8:8" s="32" customFormat="1" ht="12.75" customHeight="1" x14ac:dyDescent="0.2">
      <c r="H581" s="36"/>
    </row>
    <row r="582" spans="8:8" s="32" customFormat="1" ht="12.75" customHeight="1" x14ac:dyDescent="0.2">
      <c r="H582" s="36"/>
    </row>
    <row r="583" spans="8:8" s="32" customFormat="1" ht="12.75" customHeight="1" x14ac:dyDescent="0.2">
      <c r="H583" s="36"/>
    </row>
    <row r="584" spans="8:8" s="32" customFormat="1" ht="12.75" customHeight="1" x14ac:dyDescent="0.2">
      <c r="H584" s="36"/>
    </row>
    <row r="585" spans="8:8" s="32" customFormat="1" ht="12.75" customHeight="1" x14ac:dyDescent="0.2">
      <c r="H585" s="36"/>
    </row>
    <row r="586" spans="8:8" s="32" customFormat="1" ht="12.75" customHeight="1" x14ac:dyDescent="0.2">
      <c r="H586" s="36"/>
    </row>
    <row r="587" spans="8:8" s="32" customFormat="1" ht="12.75" customHeight="1" x14ac:dyDescent="0.2">
      <c r="H587" s="36"/>
    </row>
    <row r="588" spans="8:8" s="32" customFormat="1" ht="12.75" customHeight="1" x14ac:dyDescent="0.2">
      <c r="H588" s="36"/>
    </row>
    <row r="589" spans="8:8" s="32" customFormat="1" ht="12.75" customHeight="1" x14ac:dyDescent="0.2">
      <c r="H589" s="36"/>
    </row>
    <row r="590" spans="8:8" s="32" customFormat="1" ht="12.75" customHeight="1" x14ac:dyDescent="0.2">
      <c r="H590" s="36"/>
    </row>
    <row r="591" spans="8:8" s="32" customFormat="1" ht="12.75" customHeight="1" x14ac:dyDescent="0.2">
      <c r="H591" s="36"/>
    </row>
    <row r="592" spans="8:8" s="32" customFormat="1" ht="12.75" customHeight="1" x14ac:dyDescent="0.2">
      <c r="H592" s="36"/>
    </row>
    <row r="593" spans="8:8" s="32" customFormat="1" ht="12.75" customHeight="1" x14ac:dyDescent="0.2">
      <c r="H593" s="36"/>
    </row>
    <row r="594" spans="8:8" s="32" customFormat="1" ht="12.75" customHeight="1" x14ac:dyDescent="0.2">
      <c r="H594" s="36"/>
    </row>
    <row r="595" spans="8:8" s="32" customFormat="1" ht="12.75" customHeight="1" x14ac:dyDescent="0.2">
      <c r="H595" s="36"/>
    </row>
    <row r="596" spans="8:8" s="32" customFormat="1" ht="12.75" customHeight="1" x14ac:dyDescent="0.2">
      <c r="H596" s="36"/>
    </row>
    <row r="597" spans="8:8" s="32" customFormat="1" ht="12.75" customHeight="1" x14ac:dyDescent="0.2">
      <c r="H597" s="36"/>
    </row>
    <row r="598" spans="8:8" s="32" customFormat="1" ht="12.75" customHeight="1" x14ac:dyDescent="0.2">
      <c r="H598" s="36"/>
    </row>
    <row r="599" spans="8:8" s="32" customFormat="1" ht="12.75" customHeight="1" x14ac:dyDescent="0.2">
      <c r="H599" s="36"/>
    </row>
    <row r="600" spans="8:8" s="32" customFormat="1" ht="12.75" customHeight="1" x14ac:dyDescent="0.2">
      <c r="H600" s="36"/>
    </row>
    <row r="601" spans="8:8" s="32" customFormat="1" ht="12.75" customHeight="1" x14ac:dyDescent="0.2">
      <c r="H601" s="36"/>
    </row>
    <row r="602" spans="8:8" s="32" customFormat="1" ht="12.75" customHeight="1" x14ac:dyDescent="0.2">
      <c r="H602" s="36"/>
    </row>
    <row r="603" spans="8:8" s="32" customFormat="1" ht="12.75" customHeight="1" x14ac:dyDescent="0.2">
      <c r="H603" s="36"/>
    </row>
    <row r="604" spans="8:8" s="32" customFormat="1" ht="12.75" customHeight="1" x14ac:dyDescent="0.2">
      <c r="H604" s="36"/>
    </row>
    <row r="605" spans="8:8" s="32" customFormat="1" ht="12.75" customHeight="1" x14ac:dyDescent="0.2">
      <c r="H605" s="36"/>
    </row>
    <row r="606" spans="8:8" s="32" customFormat="1" ht="12.75" customHeight="1" x14ac:dyDescent="0.2">
      <c r="H606" s="36"/>
    </row>
    <row r="607" spans="8:8" s="32" customFormat="1" ht="12.75" customHeight="1" x14ac:dyDescent="0.2">
      <c r="H607" s="36"/>
    </row>
    <row r="608" spans="8:8" s="32" customFormat="1" ht="12.75" customHeight="1" x14ac:dyDescent="0.2">
      <c r="H608" s="36"/>
    </row>
    <row r="609" spans="8:8" s="32" customFormat="1" ht="12.75" customHeight="1" x14ac:dyDescent="0.2">
      <c r="H609" s="36"/>
    </row>
    <row r="610" spans="8:8" s="32" customFormat="1" ht="12.75" customHeight="1" x14ac:dyDescent="0.2">
      <c r="H610" s="36"/>
    </row>
    <row r="611" spans="8:8" s="32" customFormat="1" ht="12.75" customHeight="1" x14ac:dyDescent="0.2">
      <c r="H611" s="36"/>
    </row>
    <row r="612" spans="8:8" s="32" customFormat="1" ht="12.75" customHeight="1" x14ac:dyDescent="0.2">
      <c r="H612" s="36"/>
    </row>
    <row r="613" spans="8:8" s="32" customFormat="1" ht="12.75" customHeight="1" x14ac:dyDescent="0.2">
      <c r="H613" s="36"/>
    </row>
    <row r="614" spans="8:8" s="32" customFormat="1" ht="12.75" customHeight="1" x14ac:dyDescent="0.2">
      <c r="H614" s="36"/>
    </row>
    <row r="615" spans="8:8" s="32" customFormat="1" ht="12.75" customHeight="1" x14ac:dyDescent="0.2">
      <c r="H615" s="36"/>
    </row>
    <row r="616" spans="8:8" s="32" customFormat="1" ht="12.75" customHeight="1" x14ac:dyDescent="0.2">
      <c r="H616" s="36"/>
    </row>
    <row r="617" spans="8:8" s="32" customFormat="1" ht="12.75" customHeight="1" x14ac:dyDescent="0.2">
      <c r="H617" s="36"/>
    </row>
    <row r="618" spans="8:8" s="32" customFormat="1" ht="12.75" customHeight="1" x14ac:dyDescent="0.2">
      <c r="H618" s="36"/>
    </row>
    <row r="619" spans="8:8" s="32" customFormat="1" ht="12.75" customHeight="1" x14ac:dyDescent="0.2">
      <c r="H619" s="36"/>
    </row>
    <row r="620" spans="8:8" s="32" customFormat="1" ht="12.75" customHeight="1" x14ac:dyDescent="0.2">
      <c r="H620" s="36"/>
    </row>
    <row r="621" spans="8:8" s="32" customFormat="1" ht="12.75" customHeight="1" x14ac:dyDescent="0.2">
      <c r="H621" s="36"/>
    </row>
    <row r="622" spans="8:8" s="32" customFormat="1" ht="12.75" customHeight="1" x14ac:dyDescent="0.2">
      <c r="H622" s="36"/>
    </row>
    <row r="623" spans="8:8" s="32" customFormat="1" ht="12.75" customHeight="1" x14ac:dyDescent="0.2">
      <c r="H623" s="36"/>
    </row>
    <row r="624" spans="8:8" s="32" customFormat="1" ht="12.75" customHeight="1" x14ac:dyDescent="0.2">
      <c r="H624" s="36"/>
    </row>
    <row r="625" spans="8:8" s="32" customFormat="1" ht="12.75" customHeight="1" x14ac:dyDescent="0.2">
      <c r="H625" s="36"/>
    </row>
    <row r="626" spans="8:8" s="32" customFormat="1" ht="12.75" customHeight="1" x14ac:dyDescent="0.2">
      <c r="H626" s="36"/>
    </row>
    <row r="627" spans="8:8" s="32" customFormat="1" ht="12.75" customHeight="1" x14ac:dyDescent="0.2">
      <c r="H627" s="36"/>
    </row>
    <row r="628" spans="8:8" s="32" customFormat="1" ht="12.75" customHeight="1" x14ac:dyDescent="0.2">
      <c r="H628" s="36"/>
    </row>
    <row r="629" spans="8:8" s="32" customFormat="1" ht="12.75" customHeight="1" x14ac:dyDescent="0.2">
      <c r="H629" s="36"/>
    </row>
    <row r="630" spans="8:8" s="32" customFormat="1" ht="12.75" customHeight="1" x14ac:dyDescent="0.2">
      <c r="H630" s="36"/>
    </row>
    <row r="631" spans="8:8" s="32" customFormat="1" ht="12.75" customHeight="1" x14ac:dyDescent="0.2">
      <c r="H631" s="36"/>
    </row>
    <row r="632" spans="8:8" s="32" customFormat="1" ht="12.75" customHeight="1" x14ac:dyDescent="0.2">
      <c r="H632" s="36"/>
    </row>
    <row r="633" spans="8:8" s="32" customFormat="1" ht="12.75" customHeight="1" x14ac:dyDescent="0.2">
      <c r="H633" s="36"/>
    </row>
    <row r="634" spans="8:8" s="32" customFormat="1" ht="12.75" customHeight="1" x14ac:dyDescent="0.2">
      <c r="H634" s="36"/>
    </row>
    <row r="635" spans="8:8" s="32" customFormat="1" ht="12.75" customHeight="1" x14ac:dyDescent="0.2">
      <c r="H635" s="36"/>
    </row>
    <row r="636" spans="8:8" s="32" customFormat="1" ht="12.75" customHeight="1" x14ac:dyDescent="0.2">
      <c r="H636" s="36"/>
    </row>
    <row r="637" spans="8:8" s="32" customFormat="1" ht="12.75" customHeight="1" x14ac:dyDescent="0.2">
      <c r="H637" s="36"/>
    </row>
    <row r="638" spans="8:8" s="32" customFormat="1" ht="12.75" customHeight="1" x14ac:dyDescent="0.2">
      <c r="H638" s="36"/>
    </row>
    <row r="639" spans="8:8" s="32" customFormat="1" ht="12.75" customHeight="1" x14ac:dyDescent="0.2">
      <c r="H639" s="36"/>
    </row>
    <row r="640" spans="8:8" s="32" customFormat="1" ht="12.75" customHeight="1" x14ac:dyDescent="0.2">
      <c r="H640" s="36"/>
    </row>
    <row r="641" spans="8:8" s="32" customFormat="1" ht="12.75" customHeight="1" x14ac:dyDescent="0.2">
      <c r="H641" s="36"/>
    </row>
    <row r="642" spans="8:8" s="32" customFormat="1" ht="12.75" customHeight="1" x14ac:dyDescent="0.2">
      <c r="H642" s="36"/>
    </row>
    <row r="643" spans="8:8" s="32" customFormat="1" ht="12.75" customHeight="1" x14ac:dyDescent="0.2">
      <c r="H643" s="36"/>
    </row>
    <row r="644" spans="8:8" s="32" customFormat="1" ht="12.75" customHeight="1" x14ac:dyDescent="0.2">
      <c r="H644" s="36"/>
    </row>
    <row r="645" spans="8:8" s="32" customFormat="1" ht="12.75" customHeight="1" x14ac:dyDescent="0.2">
      <c r="H645" s="36"/>
    </row>
    <row r="646" spans="8:8" s="32" customFormat="1" ht="12.75" customHeight="1" x14ac:dyDescent="0.2">
      <c r="H646" s="36"/>
    </row>
    <row r="647" spans="8:8" s="32" customFormat="1" ht="12.75" customHeight="1" x14ac:dyDescent="0.2">
      <c r="H647" s="36"/>
    </row>
    <row r="648" spans="8:8" s="32" customFormat="1" ht="12.75" customHeight="1" x14ac:dyDescent="0.2">
      <c r="H648" s="36"/>
    </row>
    <row r="649" spans="8:8" s="32" customFormat="1" ht="12.75" customHeight="1" x14ac:dyDescent="0.2">
      <c r="H649" s="36"/>
    </row>
    <row r="650" spans="8:8" s="32" customFormat="1" ht="12.75" customHeight="1" x14ac:dyDescent="0.2">
      <c r="H650" s="36"/>
    </row>
    <row r="651" spans="8:8" s="32" customFormat="1" ht="12.75" customHeight="1" x14ac:dyDescent="0.2">
      <c r="H651" s="36"/>
    </row>
    <row r="652" spans="8:8" s="32" customFormat="1" ht="12.75" customHeight="1" x14ac:dyDescent="0.2">
      <c r="H652" s="36"/>
    </row>
    <row r="653" spans="8:8" s="32" customFormat="1" ht="12.75" customHeight="1" x14ac:dyDescent="0.2">
      <c r="H653" s="36"/>
    </row>
    <row r="654" spans="8:8" s="32" customFormat="1" ht="12.75" customHeight="1" x14ac:dyDescent="0.2">
      <c r="H654" s="36"/>
    </row>
    <row r="655" spans="8:8" s="32" customFormat="1" ht="12.75" customHeight="1" x14ac:dyDescent="0.2">
      <c r="H655" s="36"/>
    </row>
    <row r="656" spans="8:8" s="32" customFormat="1" ht="12.75" customHeight="1" x14ac:dyDescent="0.2">
      <c r="H656" s="36"/>
    </row>
    <row r="657" spans="8:8" s="32" customFormat="1" ht="12.75" customHeight="1" x14ac:dyDescent="0.2">
      <c r="H657" s="36"/>
    </row>
    <row r="658" spans="8:8" s="32" customFormat="1" ht="12.75" customHeight="1" x14ac:dyDescent="0.2">
      <c r="H658" s="36"/>
    </row>
    <row r="659" spans="8:8" s="32" customFormat="1" ht="12.75" customHeight="1" x14ac:dyDescent="0.2">
      <c r="H659" s="36"/>
    </row>
    <row r="660" spans="8:8" s="32" customFormat="1" ht="12.75" customHeight="1" x14ac:dyDescent="0.2">
      <c r="H660" s="36"/>
    </row>
    <row r="661" spans="8:8" s="32" customFormat="1" ht="12.75" customHeight="1" x14ac:dyDescent="0.2">
      <c r="H661" s="36"/>
    </row>
    <row r="662" spans="8:8" s="32" customFormat="1" ht="12.75" customHeight="1" x14ac:dyDescent="0.2">
      <c r="H662" s="36"/>
    </row>
    <row r="663" spans="8:8" s="32" customFormat="1" ht="12.75" customHeight="1" x14ac:dyDescent="0.2">
      <c r="H663" s="36"/>
    </row>
    <row r="664" spans="8:8" s="32" customFormat="1" ht="12.75" customHeight="1" x14ac:dyDescent="0.2">
      <c r="H664" s="36"/>
    </row>
    <row r="665" spans="8:8" s="32" customFormat="1" ht="12.75" customHeight="1" x14ac:dyDescent="0.2">
      <c r="H665" s="36"/>
    </row>
    <row r="666" spans="8:8" s="32" customFormat="1" ht="12.75" customHeight="1" x14ac:dyDescent="0.2">
      <c r="H666" s="36"/>
    </row>
    <row r="667" spans="8:8" s="32" customFormat="1" ht="12.75" customHeight="1" x14ac:dyDescent="0.2">
      <c r="H667" s="36"/>
    </row>
    <row r="668" spans="8:8" s="32" customFormat="1" ht="12.75" customHeight="1" x14ac:dyDescent="0.2">
      <c r="H668" s="36"/>
    </row>
    <row r="669" spans="8:8" s="32" customFormat="1" ht="12.75" customHeight="1" x14ac:dyDescent="0.2">
      <c r="H669" s="36"/>
    </row>
    <row r="670" spans="8:8" s="32" customFormat="1" ht="12.75" customHeight="1" x14ac:dyDescent="0.2">
      <c r="H670" s="36"/>
    </row>
    <row r="671" spans="8:8" s="32" customFormat="1" ht="12.75" customHeight="1" x14ac:dyDescent="0.2">
      <c r="H671" s="36"/>
    </row>
    <row r="672" spans="8:8" s="32" customFormat="1" ht="12.75" customHeight="1" x14ac:dyDescent="0.2">
      <c r="H672" s="36"/>
    </row>
    <row r="673" spans="8:8" s="32" customFormat="1" ht="12.75" customHeight="1" x14ac:dyDescent="0.2">
      <c r="H673" s="36"/>
    </row>
    <row r="674" spans="8:8" s="32" customFormat="1" ht="12.75" customHeight="1" x14ac:dyDescent="0.2">
      <c r="H674" s="36"/>
    </row>
    <row r="675" spans="8:8" s="32" customFormat="1" ht="12.75" customHeight="1" x14ac:dyDescent="0.2">
      <c r="H675" s="36"/>
    </row>
    <row r="676" spans="8:8" s="32" customFormat="1" ht="12.75" customHeight="1" x14ac:dyDescent="0.2">
      <c r="H676" s="36"/>
    </row>
    <row r="677" spans="8:8" s="32" customFormat="1" ht="12.75" customHeight="1" x14ac:dyDescent="0.2">
      <c r="H677" s="36"/>
    </row>
    <row r="678" spans="8:8" s="32" customFormat="1" ht="12.75" customHeight="1" x14ac:dyDescent="0.2">
      <c r="H678" s="36"/>
    </row>
    <row r="679" spans="8:8" s="32" customFormat="1" ht="12.75" customHeight="1" x14ac:dyDescent="0.2">
      <c r="H679" s="36"/>
    </row>
    <row r="680" spans="8:8" s="32" customFormat="1" ht="12.75" customHeight="1" x14ac:dyDescent="0.2">
      <c r="H680" s="36"/>
    </row>
    <row r="681" spans="8:8" s="32" customFormat="1" ht="12.75" customHeight="1" x14ac:dyDescent="0.2">
      <c r="H681" s="36"/>
    </row>
    <row r="682" spans="8:8" s="32" customFormat="1" ht="12.75" customHeight="1" x14ac:dyDescent="0.2">
      <c r="H682" s="36"/>
    </row>
    <row r="683" spans="8:8" s="32" customFormat="1" ht="12.75" customHeight="1" x14ac:dyDescent="0.2">
      <c r="H683" s="36"/>
    </row>
    <row r="684" spans="8:8" s="32" customFormat="1" ht="12.75" customHeight="1" x14ac:dyDescent="0.2">
      <c r="H684" s="36"/>
    </row>
    <row r="685" spans="8:8" s="32" customFormat="1" ht="12.75" customHeight="1" x14ac:dyDescent="0.2">
      <c r="H685" s="36"/>
    </row>
    <row r="686" spans="8:8" s="32" customFormat="1" ht="12.75" customHeight="1" x14ac:dyDescent="0.2">
      <c r="H686" s="36"/>
    </row>
    <row r="687" spans="8:8" s="32" customFormat="1" ht="12.75" customHeight="1" x14ac:dyDescent="0.2">
      <c r="H687" s="36"/>
    </row>
    <row r="688" spans="8:8" s="32" customFormat="1" ht="12.75" customHeight="1" x14ac:dyDescent="0.2">
      <c r="H688" s="36"/>
    </row>
    <row r="689" spans="8:8" s="32" customFormat="1" ht="12.75" customHeight="1" x14ac:dyDescent="0.2">
      <c r="H689" s="36"/>
    </row>
    <row r="690" spans="8:8" s="32" customFormat="1" ht="12.75" customHeight="1" x14ac:dyDescent="0.2">
      <c r="H690" s="36"/>
    </row>
    <row r="691" spans="8:8" s="32" customFormat="1" ht="12.75" customHeight="1" x14ac:dyDescent="0.2">
      <c r="H691" s="36"/>
    </row>
    <row r="692" spans="8:8" s="32" customFormat="1" ht="12.75" customHeight="1" x14ac:dyDescent="0.2">
      <c r="H692" s="36"/>
    </row>
    <row r="693" spans="8:8" s="32" customFormat="1" ht="12.75" customHeight="1" x14ac:dyDescent="0.2">
      <c r="H693" s="36"/>
    </row>
    <row r="694" spans="8:8" s="32" customFormat="1" ht="12.75" customHeight="1" x14ac:dyDescent="0.2">
      <c r="H694" s="36"/>
    </row>
    <row r="695" spans="8:8" s="32" customFormat="1" ht="12.75" customHeight="1" x14ac:dyDescent="0.2">
      <c r="H695" s="36"/>
    </row>
    <row r="696" spans="8:8" s="32" customFormat="1" ht="12.75" customHeight="1" x14ac:dyDescent="0.2">
      <c r="H696" s="36"/>
    </row>
    <row r="697" spans="8:8" s="32" customFormat="1" ht="12.75" customHeight="1" x14ac:dyDescent="0.2">
      <c r="H697" s="36"/>
    </row>
    <row r="698" spans="8:8" s="32" customFormat="1" ht="12.75" customHeight="1" x14ac:dyDescent="0.2">
      <c r="H698" s="36"/>
    </row>
    <row r="699" spans="8:8" s="32" customFormat="1" ht="12.75" customHeight="1" x14ac:dyDescent="0.2">
      <c r="H699" s="36"/>
    </row>
    <row r="700" spans="8:8" s="32" customFormat="1" ht="12.75" customHeight="1" x14ac:dyDescent="0.2">
      <c r="H700" s="36"/>
    </row>
    <row r="701" spans="8:8" s="32" customFormat="1" ht="12.75" customHeight="1" x14ac:dyDescent="0.2">
      <c r="H701" s="36"/>
    </row>
    <row r="702" spans="8:8" s="32" customFormat="1" ht="12.75" customHeight="1" x14ac:dyDescent="0.2">
      <c r="H702" s="36"/>
    </row>
    <row r="703" spans="8:8" s="32" customFormat="1" ht="12.75" customHeight="1" x14ac:dyDescent="0.2">
      <c r="H703" s="36"/>
    </row>
    <row r="704" spans="8:8" s="32" customFormat="1" ht="12.75" customHeight="1" x14ac:dyDescent="0.2">
      <c r="H704" s="36"/>
    </row>
    <row r="705" spans="8:8" s="32" customFormat="1" ht="12.75" customHeight="1" x14ac:dyDescent="0.2">
      <c r="H705" s="36"/>
    </row>
    <row r="706" spans="8:8" s="32" customFormat="1" ht="12.75" customHeight="1" x14ac:dyDescent="0.2">
      <c r="H706" s="36"/>
    </row>
    <row r="707" spans="8:8" s="32" customFormat="1" ht="12.75" customHeight="1" x14ac:dyDescent="0.2">
      <c r="H707" s="36"/>
    </row>
    <row r="708" spans="8:8" s="32" customFormat="1" ht="12.75" customHeight="1" x14ac:dyDescent="0.2">
      <c r="H708" s="36"/>
    </row>
    <row r="709" spans="8:8" s="32" customFormat="1" ht="12.75" customHeight="1" x14ac:dyDescent="0.2">
      <c r="H709" s="36"/>
    </row>
    <row r="710" spans="8:8" s="32" customFormat="1" ht="12.75" customHeight="1" x14ac:dyDescent="0.2">
      <c r="H710" s="36"/>
    </row>
    <row r="711" spans="8:8" s="32" customFormat="1" ht="12.75" customHeight="1" x14ac:dyDescent="0.2">
      <c r="H711" s="36"/>
    </row>
    <row r="712" spans="8:8" s="32" customFormat="1" ht="12.75" customHeight="1" x14ac:dyDescent="0.2">
      <c r="H712" s="36"/>
    </row>
    <row r="713" spans="8:8" s="32" customFormat="1" ht="12.75" customHeight="1" x14ac:dyDescent="0.2">
      <c r="H713" s="36"/>
    </row>
    <row r="714" spans="8:8" s="32" customFormat="1" ht="12.75" customHeight="1" x14ac:dyDescent="0.2">
      <c r="H714" s="36"/>
    </row>
    <row r="715" spans="8:8" s="32" customFormat="1" ht="12.75" customHeight="1" x14ac:dyDescent="0.2">
      <c r="H715" s="36"/>
    </row>
    <row r="716" spans="8:8" s="32" customFormat="1" ht="12.75" customHeight="1" x14ac:dyDescent="0.2">
      <c r="H716" s="36"/>
    </row>
    <row r="717" spans="8:8" s="32" customFormat="1" ht="12.75" customHeight="1" x14ac:dyDescent="0.2">
      <c r="H717" s="36"/>
    </row>
    <row r="718" spans="8:8" s="32" customFormat="1" ht="12.75" customHeight="1" x14ac:dyDescent="0.2">
      <c r="H718" s="36"/>
    </row>
    <row r="719" spans="8:8" s="32" customFormat="1" ht="12.75" customHeight="1" x14ac:dyDescent="0.2">
      <c r="H719" s="36"/>
    </row>
    <row r="720" spans="8:8" s="32" customFormat="1" ht="12.75" customHeight="1" x14ac:dyDescent="0.2">
      <c r="H720" s="36"/>
    </row>
    <row r="721" spans="8:8" s="32" customFormat="1" ht="12.75" customHeight="1" x14ac:dyDescent="0.2">
      <c r="H721" s="36"/>
    </row>
    <row r="722" spans="8:8" s="32" customFormat="1" ht="12.75" customHeight="1" x14ac:dyDescent="0.2">
      <c r="H722" s="36"/>
    </row>
    <row r="723" spans="8:8" s="32" customFormat="1" ht="12.75" customHeight="1" x14ac:dyDescent="0.2">
      <c r="H723" s="36"/>
    </row>
    <row r="724" spans="8:8" s="32" customFormat="1" ht="12.75" customHeight="1" x14ac:dyDescent="0.2">
      <c r="H724" s="36"/>
    </row>
    <row r="725" spans="8:8" s="32" customFormat="1" ht="12.75" customHeight="1" x14ac:dyDescent="0.2">
      <c r="H725" s="36"/>
    </row>
    <row r="726" spans="8:8" s="32" customFormat="1" ht="12.75" customHeight="1" x14ac:dyDescent="0.2">
      <c r="H726" s="36"/>
    </row>
    <row r="727" spans="8:8" s="32" customFormat="1" ht="12.75" customHeight="1" x14ac:dyDescent="0.2">
      <c r="H727" s="36"/>
    </row>
    <row r="728" spans="8:8" s="32" customFormat="1" ht="12.75" customHeight="1" x14ac:dyDescent="0.2">
      <c r="H728" s="36"/>
    </row>
    <row r="729" spans="8:8" s="32" customFormat="1" ht="12.75" customHeight="1" x14ac:dyDescent="0.2">
      <c r="H729" s="36"/>
    </row>
    <row r="730" spans="8:8" s="32" customFormat="1" ht="12.75" customHeight="1" x14ac:dyDescent="0.2">
      <c r="H730" s="36"/>
    </row>
    <row r="731" spans="8:8" s="32" customFormat="1" ht="12.75" customHeight="1" x14ac:dyDescent="0.2">
      <c r="H731" s="36"/>
    </row>
    <row r="732" spans="8:8" s="32" customFormat="1" ht="12.75" customHeight="1" x14ac:dyDescent="0.2">
      <c r="H732" s="36"/>
    </row>
    <row r="733" spans="8:8" s="32" customFormat="1" ht="12.75" customHeight="1" x14ac:dyDescent="0.2">
      <c r="H733" s="36"/>
    </row>
    <row r="734" spans="8:8" s="32" customFormat="1" ht="12.75" customHeight="1" x14ac:dyDescent="0.2">
      <c r="H734" s="36"/>
    </row>
    <row r="735" spans="8:8" s="32" customFormat="1" ht="12.75" customHeight="1" x14ac:dyDescent="0.2">
      <c r="H735" s="36"/>
    </row>
    <row r="736" spans="8:8" s="32" customFormat="1" ht="12.75" customHeight="1" x14ac:dyDescent="0.2">
      <c r="H736" s="36"/>
    </row>
    <row r="737" spans="8:8" s="32" customFormat="1" ht="12.75" customHeight="1" x14ac:dyDescent="0.2">
      <c r="H737" s="36"/>
    </row>
    <row r="738" spans="8:8" s="32" customFormat="1" ht="12.75" customHeight="1" x14ac:dyDescent="0.2">
      <c r="H738" s="36"/>
    </row>
    <row r="739" spans="8:8" s="32" customFormat="1" ht="12.75" customHeight="1" x14ac:dyDescent="0.2">
      <c r="H739" s="36"/>
    </row>
    <row r="740" spans="8:8" s="32" customFormat="1" ht="12.75" customHeight="1" x14ac:dyDescent="0.2">
      <c r="H740" s="36"/>
    </row>
    <row r="741" spans="8:8" s="32" customFormat="1" ht="12.75" customHeight="1" x14ac:dyDescent="0.2">
      <c r="H741" s="36"/>
    </row>
    <row r="742" spans="8:8" s="32" customFormat="1" ht="12.75" customHeight="1" x14ac:dyDescent="0.2">
      <c r="H742" s="36"/>
    </row>
    <row r="743" spans="8:8" s="32" customFormat="1" ht="12.75" customHeight="1" x14ac:dyDescent="0.2">
      <c r="H743" s="36"/>
    </row>
    <row r="744" spans="8:8" s="32" customFormat="1" ht="12.75" customHeight="1" x14ac:dyDescent="0.2">
      <c r="H744" s="36"/>
    </row>
    <row r="745" spans="8:8" s="32" customFormat="1" ht="12.75" customHeight="1" x14ac:dyDescent="0.2">
      <c r="H745" s="36"/>
    </row>
    <row r="746" spans="8:8" s="32" customFormat="1" ht="12.75" customHeight="1" x14ac:dyDescent="0.2">
      <c r="H746" s="36"/>
    </row>
    <row r="747" spans="8:8" s="32" customFormat="1" ht="12.75" customHeight="1" x14ac:dyDescent="0.2">
      <c r="H747" s="36"/>
    </row>
    <row r="748" spans="8:8" s="32" customFormat="1" ht="12.75" customHeight="1" x14ac:dyDescent="0.2">
      <c r="H748" s="36"/>
    </row>
    <row r="749" spans="8:8" s="32" customFormat="1" ht="12.75" customHeight="1" x14ac:dyDescent="0.2">
      <c r="H749" s="36"/>
    </row>
    <row r="750" spans="8:8" s="32" customFormat="1" ht="12.75" customHeight="1" x14ac:dyDescent="0.2">
      <c r="H750" s="36"/>
    </row>
    <row r="751" spans="8:8" s="32" customFormat="1" ht="12.75" customHeight="1" x14ac:dyDescent="0.2">
      <c r="H751" s="36"/>
    </row>
    <row r="752" spans="8:8" s="32" customFormat="1" ht="12.75" customHeight="1" x14ac:dyDescent="0.2">
      <c r="H752" s="36"/>
    </row>
    <row r="753" spans="8:8" s="32" customFormat="1" ht="12.75" customHeight="1" x14ac:dyDescent="0.2">
      <c r="H753" s="36"/>
    </row>
    <row r="754" spans="8:8" s="32" customFormat="1" ht="12.75" customHeight="1" x14ac:dyDescent="0.2">
      <c r="H754" s="36"/>
    </row>
    <row r="755" spans="8:8" s="32" customFormat="1" ht="12.75" customHeight="1" x14ac:dyDescent="0.2">
      <c r="H755" s="36"/>
    </row>
    <row r="756" spans="8:8" s="32" customFormat="1" ht="12.75" customHeight="1" x14ac:dyDescent="0.2">
      <c r="H756" s="36"/>
    </row>
    <row r="757" spans="8:8" s="32" customFormat="1" ht="12.75" customHeight="1" x14ac:dyDescent="0.2">
      <c r="H757" s="36"/>
    </row>
    <row r="758" spans="8:8" s="32" customFormat="1" ht="12.75" customHeight="1" x14ac:dyDescent="0.2">
      <c r="H758" s="36"/>
    </row>
    <row r="759" spans="8:8" s="32" customFormat="1" ht="12.75" customHeight="1" x14ac:dyDescent="0.2">
      <c r="H759" s="36"/>
    </row>
    <row r="760" spans="8:8" s="32" customFormat="1" ht="12.75" customHeight="1" x14ac:dyDescent="0.2">
      <c r="H760" s="36"/>
    </row>
    <row r="761" spans="8:8" s="32" customFormat="1" ht="12.75" customHeight="1" x14ac:dyDescent="0.2">
      <c r="H761" s="36"/>
    </row>
    <row r="762" spans="8:8" s="32" customFormat="1" ht="12.75" customHeight="1" x14ac:dyDescent="0.2">
      <c r="H762" s="36"/>
    </row>
    <row r="763" spans="8:8" s="32" customFormat="1" ht="12.75" customHeight="1" x14ac:dyDescent="0.2">
      <c r="H763" s="36"/>
    </row>
    <row r="764" spans="8:8" s="32" customFormat="1" ht="12.75" customHeight="1" x14ac:dyDescent="0.2">
      <c r="H764" s="36"/>
    </row>
    <row r="765" spans="8:8" s="32" customFormat="1" ht="12.75" customHeight="1" x14ac:dyDescent="0.2">
      <c r="H765" s="36"/>
    </row>
    <row r="766" spans="8:8" s="32" customFormat="1" ht="12.75" customHeight="1" x14ac:dyDescent="0.2">
      <c r="H766" s="36"/>
    </row>
    <row r="767" spans="8:8" s="32" customFormat="1" ht="12.75" customHeight="1" x14ac:dyDescent="0.2">
      <c r="H767" s="36"/>
    </row>
    <row r="768" spans="8:8" s="32" customFormat="1" ht="12.75" customHeight="1" x14ac:dyDescent="0.2">
      <c r="H768" s="36"/>
    </row>
    <row r="769" spans="8:8" s="32" customFormat="1" ht="12.75" customHeight="1" x14ac:dyDescent="0.2">
      <c r="H769" s="36"/>
    </row>
    <row r="770" spans="8:8" s="32" customFormat="1" ht="12.75" customHeight="1" x14ac:dyDescent="0.2">
      <c r="H770" s="36"/>
    </row>
    <row r="771" spans="8:8" s="32" customFormat="1" ht="12.75" customHeight="1" x14ac:dyDescent="0.2">
      <c r="H771" s="36"/>
    </row>
    <row r="772" spans="8:8" s="32" customFormat="1" ht="12.75" customHeight="1" x14ac:dyDescent="0.2">
      <c r="H772" s="36"/>
    </row>
    <row r="773" spans="8:8" s="32" customFormat="1" ht="12.75" customHeight="1" x14ac:dyDescent="0.2">
      <c r="H773" s="36"/>
    </row>
    <row r="774" spans="8:8" s="32" customFormat="1" ht="12.75" customHeight="1" x14ac:dyDescent="0.2">
      <c r="H774" s="36"/>
    </row>
    <row r="775" spans="8:8" s="32" customFormat="1" ht="12.75" customHeight="1" x14ac:dyDescent="0.2">
      <c r="H775" s="36"/>
    </row>
    <row r="776" spans="8:8" s="32" customFormat="1" ht="12.75" customHeight="1" x14ac:dyDescent="0.2">
      <c r="H776" s="36"/>
    </row>
    <row r="777" spans="8:8" s="32" customFormat="1" ht="12.75" customHeight="1" x14ac:dyDescent="0.2">
      <c r="H777" s="36"/>
    </row>
    <row r="778" spans="8:8" s="32" customFormat="1" ht="12.75" customHeight="1" x14ac:dyDescent="0.2">
      <c r="H778" s="36"/>
    </row>
    <row r="779" spans="8:8" s="32" customFormat="1" ht="12.75" customHeight="1" x14ac:dyDescent="0.2">
      <c r="H779" s="36"/>
    </row>
    <row r="780" spans="8:8" s="32" customFormat="1" ht="12.75" customHeight="1" x14ac:dyDescent="0.2">
      <c r="H780" s="36"/>
    </row>
    <row r="781" spans="8:8" s="32" customFormat="1" ht="12.75" customHeight="1" x14ac:dyDescent="0.2">
      <c r="H781" s="36"/>
    </row>
    <row r="782" spans="8:8" s="32" customFormat="1" ht="12.75" customHeight="1" x14ac:dyDescent="0.2">
      <c r="H782" s="36"/>
    </row>
    <row r="783" spans="8:8" s="32" customFormat="1" ht="12.75" customHeight="1" x14ac:dyDescent="0.2">
      <c r="H783" s="36"/>
    </row>
    <row r="784" spans="8:8" s="32" customFormat="1" ht="12.75" customHeight="1" x14ac:dyDescent="0.2">
      <c r="H784" s="36"/>
    </row>
    <row r="785" spans="8:8" s="32" customFormat="1" ht="12.75" customHeight="1" x14ac:dyDescent="0.2">
      <c r="H785" s="36"/>
    </row>
    <row r="786" spans="8:8" s="32" customFormat="1" ht="12.75" customHeight="1" x14ac:dyDescent="0.2">
      <c r="H786" s="36"/>
    </row>
    <row r="787" spans="8:8" s="32" customFormat="1" ht="12.75" customHeight="1" x14ac:dyDescent="0.2">
      <c r="H787" s="36"/>
    </row>
    <row r="788" spans="8:8" s="32" customFormat="1" ht="12.75" customHeight="1" x14ac:dyDescent="0.2">
      <c r="H788" s="36"/>
    </row>
    <row r="789" spans="8:8" s="32" customFormat="1" ht="12.75" customHeight="1" x14ac:dyDescent="0.2">
      <c r="H789" s="36"/>
    </row>
    <row r="790" spans="8:8" s="32" customFormat="1" ht="12.75" customHeight="1" x14ac:dyDescent="0.2">
      <c r="H790" s="36"/>
    </row>
    <row r="791" spans="8:8" s="32" customFormat="1" ht="12.75" customHeight="1" x14ac:dyDescent="0.2">
      <c r="H791" s="36"/>
    </row>
    <row r="792" spans="8:8" s="32" customFormat="1" ht="12.75" customHeight="1" x14ac:dyDescent="0.2">
      <c r="H792" s="36"/>
    </row>
    <row r="793" spans="8:8" s="32" customFormat="1" ht="12.75" customHeight="1" x14ac:dyDescent="0.2">
      <c r="H793" s="36"/>
    </row>
    <row r="794" spans="8:8" s="32" customFormat="1" ht="12.75" customHeight="1" x14ac:dyDescent="0.2">
      <c r="H794" s="36"/>
    </row>
    <row r="795" spans="8:8" s="32" customFormat="1" ht="12.75" customHeight="1" x14ac:dyDescent="0.2">
      <c r="H795" s="36"/>
    </row>
    <row r="796" spans="8:8" s="32" customFormat="1" ht="12.75" customHeight="1" x14ac:dyDescent="0.2">
      <c r="H796" s="36"/>
    </row>
    <row r="797" spans="8:8" s="32" customFormat="1" ht="12.75" customHeight="1" x14ac:dyDescent="0.2">
      <c r="H797" s="36"/>
    </row>
    <row r="798" spans="8:8" s="32" customFormat="1" ht="12.75" customHeight="1" x14ac:dyDescent="0.2">
      <c r="H798" s="36"/>
    </row>
    <row r="799" spans="8:8" s="32" customFormat="1" ht="12.75" customHeight="1" x14ac:dyDescent="0.2">
      <c r="H799" s="36"/>
    </row>
    <row r="800" spans="8:8" s="32" customFormat="1" ht="12.75" customHeight="1" x14ac:dyDescent="0.2">
      <c r="H800" s="36"/>
    </row>
    <row r="801" spans="8:8" s="32" customFormat="1" ht="12.75" customHeight="1" x14ac:dyDescent="0.2">
      <c r="H801" s="36"/>
    </row>
    <row r="802" spans="8:8" s="32" customFormat="1" ht="12.75" customHeight="1" x14ac:dyDescent="0.2">
      <c r="H802" s="36"/>
    </row>
    <row r="803" spans="8:8" s="32" customFormat="1" ht="12.75" customHeight="1" x14ac:dyDescent="0.2">
      <c r="H803" s="36"/>
    </row>
    <row r="804" spans="8:8" s="32" customFormat="1" ht="12.75" customHeight="1" x14ac:dyDescent="0.2">
      <c r="H804" s="36"/>
    </row>
    <row r="805" spans="8:8" s="32" customFormat="1" ht="12.75" customHeight="1" x14ac:dyDescent="0.2">
      <c r="H805" s="36"/>
    </row>
    <row r="806" spans="8:8" s="32" customFormat="1" ht="12.75" customHeight="1" x14ac:dyDescent="0.2">
      <c r="H806" s="36"/>
    </row>
    <row r="807" spans="8:8" s="32" customFormat="1" ht="12.75" customHeight="1" x14ac:dyDescent="0.2">
      <c r="H807" s="36"/>
    </row>
    <row r="808" spans="8:8" s="32" customFormat="1" ht="12.75" customHeight="1" x14ac:dyDescent="0.2">
      <c r="H808" s="36"/>
    </row>
    <row r="809" spans="8:8" s="32" customFormat="1" ht="12.75" customHeight="1" x14ac:dyDescent="0.2">
      <c r="H809" s="36"/>
    </row>
    <row r="810" spans="8:8" s="32" customFormat="1" ht="12.75" customHeight="1" x14ac:dyDescent="0.2">
      <c r="H810" s="36"/>
    </row>
    <row r="811" spans="8:8" s="32" customFormat="1" ht="12.75" customHeight="1" x14ac:dyDescent="0.2">
      <c r="H811" s="36"/>
    </row>
    <row r="812" spans="8:8" s="32" customFormat="1" ht="12.75" customHeight="1" x14ac:dyDescent="0.2">
      <c r="H812" s="36"/>
    </row>
    <row r="813" spans="8:8" s="32" customFormat="1" ht="12.75" customHeight="1" x14ac:dyDescent="0.2">
      <c r="H813" s="36"/>
    </row>
    <row r="814" spans="8:8" s="32" customFormat="1" ht="12.75" customHeight="1" x14ac:dyDescent="0.2">
      <c r="H814" s="36"/>
    </row>
    <row r="815" spans="8:8" s="32" customFormat="1" ht="12.75" customHeight="1" x14ac:dyDescent="0.2">
      <c r="H815" s="36"/>
    </row>
    <row r="816" spans="8:8" s="32" customFormat="1" ht="12.75" customHeight="1" x14ac:dyDescent="0.2">
      <c r="H816" s="36"/>
    </row>
    <row r="817" spans="8:8" s="32" customFormat="1" ht="12.75" customHeight="1" x14ac:dyDescent="0.2">
      <c r="H817" s="36"/>
    </row>
    <row r="818" spans="8:8" s="32" customFormat="1" ht="12.75" customHeight="1" x14ac:dyDescent="0.2">
      <c r="H818" s="36"/>
    </row>
    <row r="819" spans="8:8" s="32" customFormat="1" ht="12.75" customHeight="1" x14ac:dyDescent="0.2">
      <c r="H819" s="36"/>
    </row>
    <row r="820" spans="8:8" s="32" customFormat="1" ht="12.75" customHeight="1" x14ac:dyDescent="0.2">
      <c r="H820" s="36"/>
    </row>
    <row r="821" spans="8:8" s="32" customFormat="1" ht="12.75" customHeight="1" x14ac:dyDescent="0.2">
      <c r="H821" s="36"/>
    </row>
    <row r="822" spans="8:8" s="32" customFormat="1" ht="12.75" customHeight="1" x14ac:dyDescent="0.2">
      <c r="H822" s="36"/>
    </row>
    <row r="823" spans="8:8" s="32" customFormat="1" ht="12.75" customHeight="1" x14ac:dyDescent="0.2">
      <c r="H823" s="36"/>
    </row>
    <row r="824" spans="8:8" s="32" customFormat="1" ht="12.75" customHeight="1" x14ac:dyDescent="0.2">
      <c r="H824" s="36"/>
    </row>
    <row r="825" spans="8:8" s="32" customFormat="1" ht="12.75" customHeight="1" x14ac:dyDescent="0.2">
      <c r="H825" s="36"/>
    </row>
    <row r="826" spans="8:8" s="32" customFormat="1" ht="12.75" customHeight="1" x14ac:dyDescent="0.2">
      <c r="H826" s="36"/>
    </row>
    <row r="827" spans="8:8" s="32" customFormat="1" ht="12.75" customHeight="1" x14ac:dyDescent="0.2">
      <c r="H827" s="36"/>
    </row>
    <row r="828" spans="8:8" s="32" customFormat="1" ht="12.75" customHeight="1" x14ac:dyDescent="0.2">
      <c r="H828" s="36"/>
    </row>
    <row r="829" spans="8:8" s="32" customFormat="1" ht="12.75" customHeight="1" x14ac:dyDescent="0.2">
      <c r="H829" s="36"/>
    </row>
    <row r="830" spans="8:8" s="32" customFormat="1" ht="12.75" customHeight="1" x14ac:dyDescent="0.2">
      <c r="H830" s="36"/>
    </row>
    <row r="831" spans="8:8" s="32" customFormat="1" ht="12.75" customHeight="1" x14ac:dyDescent="0.2">
      <c r="H831" s="36"/>
    </row>
    <row r="832" spans="8:8" s="32" customFormat="1" ht="12.75" customHeight="1" x14ac:dyDescent="0.2">
      <c r="H832" s="36"/>
    </row>
    <row r="833" spans="8:8" s="32" customFormat="1" ht="12.75" customHeight="1" x14ac:dyDescent="0.2">
      <c r="H833" s="36"/>
    </row>
    <row r="834" spans="8:8" s="32" customFormat="1" ht="12.75" customHeight="1" x14ac:dyDescent="0.2">
      <c r="H834" s="36"/>
    </row>
    <row r="835" spans="8:8" s="32" customFormat="1" ht="12.75" customHeight="1" x14ac:dyDescent="0.2">
      <c r="H835" s="36"/>
    </row>
    <row r="836" spans="8:8" s="32" customFormat="1" ht="12.75" customHeight="1" x14ac:dyDescent="0.2">
      <c r="H836" s="36"/>
    </row>
    <row r="837" spans="8:8" s="32" customFormat="1" ht="12.75" customHeight="1" x14ac:dyDescent="0.2">
      <c r="H837" s="36"/>
    </row>
    <row r="838" spans="8:8" s="32" customFormat="1" ht="12.75" customHeight="1" x14ac:dyDescent="0.2">
      <c r="H838" s="36"/>
    </row>
    <row r="839" spans="8:8" s="32" customFormat="1" ht="12.75" customHeight="1" x14ac:dyDescent="0.2">
      <c r="H839" s="36"/>
    </row>
    <row r="840" spans="8:8" s="32" customFormat="1" ht="12.75" customHeight="1" x14ac:dyDescent="0.2">
      <c r="H840" s="36"/>
    </row>
    <row r="841" spans="8:8" s="32" customFormat="1" ht="12.75" customHeight="1" x14ac:dyDescent="0.2">
      <c r="H841" s="36"/>
    </row>
    <row r="842" spans="8:8" s="32" customFormat="1" ht="12.75" customHeight="1" x14ac:dyDescent="0.2">
      <c r="H842" s="36"/>
    </row>
    <row r="843" spans="8:8" s="32" customFormat="1" ht="12.75" customHeight="1" x14ac:dyDescent="0.2">
      <c r="H843" s="36"/>
    </row>
    <row r="844" spans="8:8" s="32" customFormat="1" ht="12.75" customHeight="1" x14ac:dyDescent="0.2">
      <c r="H844" s="36"/>
    </row>
    <row r="845" spans="8:8" s="32" customFormat="1" ht="12.75" customHeight="1" x14ac:dyDescent="0.2">
      <c r="H845" s="36"/>
    </row>
    <row r="846" spans="8:8" s="32" customFormat="1" ht="12.75" customHeight="1" x14ac:dyDescent="0.2">
      <c r="H846" s="36"/>
    </row>
    <row r="847" spans="8:8" s="32" customFormat="1" ht="12.75" customHeight="1" x14ac:dyDescent="0.2">
      <c r="H847" s="36"/>
    </row>
    <row r="848" spans="8:8" s="32" customFormat="1" ht="12.75" customHeight="1" x14ac:dyDescent="0.2">
      <c r="H848" s="36"/>
    </row>
    <row r="849" spans="8:8" s="32" customFormat="1" ht="12.75" customHeight="1" x14ac:dyDescent="0.2">
      <c r="H849" s="36"/>
    </row>
    <row r="850" spans="8:8" s="32" customFormat="1" ht="12.75" customHeight="1" x14ac:dyDescent="0.2">
      <c r="H850" s="36"/>
    </row>
    <row r="851" spans="8:8" s="32" customFormat="1" ht="12.75" customHeight="1" x14ac:dyDescent="0.2">
      <c r="H851" s="36"/>
    </row>
    <row r="852" spans="8:8" s="32" customFormat="1" ht="12.75" customHeight="1" x14ac:dyDescent="0.2">
      <c r="H852" s="36"/>
    </row>
    <row r="853" spans="8:8" s="32" customFormat="1" ht="12.75" customHeight="1" x14ac:dyDescent="0.2">
      <c r="H853" s="36"/>
    </row>
    <row r="854" spans="8:8" s="32" customFormat="1" ht="12.75" customHeight="1" x14ac:dyDescent="0.2">
      <c r="H854" s="36"/>
    </row>
    <row r="855" spans="8:8" s="32" customFormat="1" ht="12.75" customHeight="1" x14ac:dyDescent="0.2">
      <c r="H855" s="36"/>
    </row>
    <row r="856" spans="8:8" s="32" customFormat="1" ht="12.75" customHeight="1" x14ac:dyDescent="0.2">
      <c r="H856" s="36"/>
    </row>
    <row r="857" spans="8:8" s="32" customFormat="1" ht="12.75" customHeight="1" x14ac:dyDescent="0.2">
      <c r="H857" s="36"/>
    </row>
    <row r="858" spans="8:8" s="32" customFormat="1" ht="12.75" customHeight="1" x14ac:dyDescent="0.2">
      <c r="H858" s="36"/>
    </row>
    <row r="859" spans="8:8" s="32" customFormat="1" ht="12.75" customHeight="1" x14ac:dyDescent="0.2">
      <c r="H859" s="36"/>
    </row>
    <row r="860" spans="8:8" s="32" customFormat="1" ht="12.75" customHeight="1" x14ac:dyDescent="0.2">
      <c r="H860" s="36"/>
    </row>
    <row r="861" spans="8:8" s="32" customFormat="1" ht="12.75" customHeight="1" x14ac:dyDescent="0.2">
      <c r="H861" s="36"/>
    </row>
    <row r="862" spans="8:8" s="32" customFormat="1" ht="12.75" customHeight="1" x14ac:dyDescent="0.2">
      <c r="H862" s="36"/>
    </row>
    <row r="863" spans="8:8" s="32" customFormat="1" ht="12.75" customHeight="1" x14ac:dyDescent="0.2">
      <c r="H863" s="36"/>
    </row>
    <row r="864" spans="8:8" s="32" customFormat="1" ht="12.75" customHeight="1" x14ac:dyDescent="0.2">
      <c r="H864" s="36"/>
    </row>
    <row r="865" spans="8:8" s="32" customFormat="1" ht="12.75" customHeight="1" x14ac:dyDescent="0.2">
      <c r="H865" s="36"/>
    </row>
    <row r="866" spans="8:8" s="32" customFormat="1" ht="12.75" customHeight="1" x14ac:dyDescent="0.2">
      <c r="H866" s="36"/>
    </row>
    <row r="867" spans="8:8" s="32" customFormat="1" ht="12.75" customHeight="1" x14ac:dyDescent="0.2">
      <c r="H867" s="36"/>
    </row>
    <row r="868" spans="8:8" s="32" customFormat="1" ht="12.75" customHeight="1" x14ac:dyDescent="0.2">
      <c r="H868" s="36"/>
    </row>
    <row r="869" spans="8:8" s="32" customFormat="1" ht="12.75" customHeight="1" x14ac:dyDescent="0.2">
      <c r="H869" s="36"/>
    </row>
    <row r="870" spans="8:8" s="32" customFormat="1" ht="12.75" customHeight="1" x14ac:dyDescent="0.2">
      <c r="H870" s="36"/>
    </row>
    <row r="871" spans="8:8" s="32" customFormat="1" ht="12.75" customHeight="1" x14ac:dyDescent="0.2">
      <c r="H871" s="36"/>
    </row>
    <row r="872" spans="8:8" s="32" customFormat="1" ht="12.75" customHeight="1" x14ac:dyDescent="0.2">
      <c r="H872" s="36"/>
    </row>
    <row r="873" spans="8:8" s="32" customFormat="1" ht="12.75" customHeight="1" x14ac:dyDescent="0.2">
      <c r="H873" s="36"/>
    </row>
    <row r="874" spans="8:8" s="32" customFormat="1" ht="12.75" customHeight="1" x14ac:dyDescent="0.2">
      <c r="H874" s="36"/>
    </row>
    <row r="875" spans="8:8" s="32" customFormat="1" ht="12.75" customHeight="1" x14ac:dyDescent="0.2">
      <c r="H875" s="36"/>
    </row>
    <row r="876" spans="8:8" s="32" customFormat="1" ht="12.75" customHeight="1" x14ac:dyDescent="0.2">
      <c r="H876" s="36"/>
    </row>
    <row r="877" spans="8:8" s="32" customFormat="1" ht="12.75" customHeight="1" x14ac:dyDescent="0.2">
      <c r="H877" s="36"/>
    </row>
    <row r="878" spans="8:8" s="32" customFormat="1" ht="12.75" customHeight="1" x14ac:dyDescent="0.2">
      <c r="H878" s="36"/>
    </row>
    <row r="879" spans="8:8" s="32" customFormat="1" ht="12.75" customHeight="1" x14ac:dyDescent="0.2">
      <c r="H879" s="36"/>
    </row>
    <row r="880" spans="8:8" s="32" customFormat="1" ht="12.75" customHeight="1" x14ac:dyDescent="0.2">
      <c r="H880" s="36"/>
    </row>
    <row r="881" spans="8:8" s="32" customFormat="1" ht="12.75" customHeight="1" x14ac:dyDescent="0.2">
      <c r="H881" s="36"/>
    </row>
    <row r="882" spans="8:8" s="32" customFormat="1" ht="12.75" customHeight="1" x14ac:dyDescent="0.2">
      <c r="H882" s="36"/>
    </row>
    <row r="883" spans="8:8" s="32" customFormat="1" ht="12.75" customHeight="1" x14ac:dyDescent="0.2">
      <c r="H883" s="36"/>
    </row>
    <row r="884" spans="8:8" s="32" customFormat="1" ht="12.75" customHeight="1" x14ac:dyDescent="0.2">
      <c r="H884" s="36"/>
    </row>
    <row r="885" spans="8:8" s="32" customFormat="1" ht="12.75" customHeight="1" x14ac:dyDescent="0.2">
      <c r="H885" s="36"/>
    </row>
    <row r="886" spans="8:8" s="32" customFormat="1" ht="12.75" customHeight="1" x14ac:dyDescent="0.2">
      <c r="H886" s="36"/>
    </row>
    <row r="887" spans="8:8" s="32" customFormat="1" ht="12.75" customHeight="1" x14ac:dyDescent="0.2">
      <c r="H887" s="36"/>
    </row>
    <row r="888" spans="8:8" s="32" customFormat="1" ht="12.75" customHeight="1" x14ac:dyDescent="0.2">
      <c r="H888" s="36"/>
    </row>
    <row r="889" spans="8:8" s="32" customFormat="1" ht="12.75" customHeight="1" x14ac:dyDescent="0.2">
      <c r="H889" s="36"/>
    </row>
    <row r="890" spans="8:8" s="32" customFormat="1" ht="12.75" customHeight="1" x14ac:dyDescent="0.2">
      <c r="H890" s="36"/>
    </row>
    <row r="891" spans="8:8" s="32" customFormat="1" ht="12.75" customHeight="1" x14ac:dyDescent="0.2">
      <c r="H891" s="36"/>
    </row>
    <row r="892" spans="8:8" s="32" customFormat="1" ht="12.75" customHeight="1" x14ac:dyDescent="0.2">
      <c r="H892" s="36"/>
    </row>
    <row r="893" spans="8:8" s="32" customFormat="1" ht="12.75" customHeight="1" x14ac:dyDescent="0.2">
      <c r="H893" s="36"/>
    </row>
    <row r="894" spans="8:8" s="32" customFormat="1" ht="12.75" customHeight="1" x14ac:dyDescent="0.2">
      <c r="H894" s="36"/>
    </row>
    <row r="895" spans="8:8" s="32" customFormat="1" ht="12.75" customHeight="1" x14ac:dyDescent="0.2">
      <c r="H895" s="36"/>
    </row>
    <row r="896" spans="8:8" s="32" customFormat="1" ht="12.75" customHeight="1" x14ac:dyDescent="0.2">
      <c r="H896" s="36"/>
    </row>
    <row r="897" spans="8:8" s="32" customFormat="1" ht="12.75" customHeight="1" x14ac:dyDescent="0.2">
      <c r="H897" s="36"/>
    </row>
    <row r="898" spans="8:8" s="32" customFormat="1" ht="12.75" customHeight="1" x14ac:dyDescent="0.2">
      <c r="H898" s="36"/>
    </row>
    <row r="899" spans="8:8" s="32" customFormat="1" ht="12.75" customHeight="1" x14ac:dyDescent="0.2">
      <c r="H899" s="36"/>
    </row>
    <row r="900" spans="8:8" s="32" customFormat="1" ht="12.75" customHeight="1" x14ac:dyDescent="0.2">
      <c r="H900" s="36"/>
    </row>
    <row r="901" spans="8:8" s="32" customFormat="1" ht="12.75" customHeight="1" x14ac:dyDescent="0.2">
      <c r="H901" s="36"/>
    </row>
    <row r="902" spans="8:8" s="32" customFormat="1" ht="12.75" customHeight="1" x14ac:dyDescent="0.2">
      <c r="H902" s="36"/>
    </row>
    <row r="903" spans="8:8" s="32" customFormat="1" ht="12.75" customHeight="1" x14ac:dyDescent="0.2">
      <c r="H903" s="36"/>
    </row>
    <row r="904" spans="8:8" s="32" customFormat="1" ht="12.75" customHeight="1" x14ac:dyDescent="0.2">
      <c r="H904" s="36"/>
    </row>
    <row r="905" spans="8:8" s="32" customFormat="1" ht="12.75" customHeight="1" x14ac:dyDescent="0.2">
      <c r="H905" s="36"/>
    </row>
    <row r="906" spans="8:8" s="32" customFormat="1" ht="12.75" customHeight="1" x14ac:dyDescent="0.2">
      <c r="H906" s="36"/>
    </row>
    <row r="907" spans="8:8" s="32" customFormat="1" ht="12.75" customHeight="1" x14ac:dyDescent="0.2">
      <c r="H907" s="36"/>
    </row>
    <row r="908" spans="8:8" s="32" customFormat="1" ht="12.75" customHeight="1" x14ac:dyDescent="0.2">
      <c r="H908" s="36"/>
    </row>
    <row r="909" spans="8:8" s="32" customFormat="1" ht="12.75" customHeight="1" x14ac:dyDescent="0.2">
      <c r="H909" s="36"/>
    </row>
    <row r="910" spans="8:8" s="32" customFormat="1" ht="12.75" customHeight="1" x14ac:dyDescent="0.2">
      <c r="H910" s="36"/>
    </row>
    <row r="911" spans="8:8" s="32" customFormat="1" ht="12.75" customHeight="1" x14ac:dyDescent="0.2">
      <c r="H911" s="36"/>
    </row>
    <row r="912" spans="8:8" s="32" customFormat="1" ht="12.75" customHeight="1" x14ac:dyDescent="0.2">
      <c r="H912" s="36"/>
    </row>
    <row r="913" spans="8:8" s="32" customFormat="1" ht="12.75" customHeight="1" x14ac:dyDescent="0.2">
      <c r="H913" s="36"/>
    </row>
    <row r="914" spans="8:8" s="32" customFormat="1" ht="12.75" customHeight="1" x14ac:dyDescent="0.2">
      <c r="H914" s="36"/>
    </row>
    <row r="915" spans="8:8" s="32" customFormat="1" ht="12.75" customHeight="1" x14ac:dyDescent="0.2">
      <c r="H915" s="36"/>
    </row>
    <row r="916" spans="8:8" s="32" customFormat="1" ht="12.75" customHeight="1" x14ac:dyDescent="0.2">
      <c r="H916" s="36"/>
    </row>
    <row r="917" spans="8:8" s="32" customFormat="1" ht="12.75" customHeight="1" x14ac:dyDescent="0.2">
      <c r="H917" s="36"/>
    </row>
    <row r="918" spans="8:8" s="32" customFormat="1" ht="12.75" customHeight="1" x14ac:dyDescent="0.2">
      <c r="H918" s="36"/>
    </row>
    <row r="919" spans="8:8" s="32" customFormat="1" ht="12.75" customHeight="1" x14ac:dyDescent="0.2">
      <c r="H919" s="36"/>
    </row>
    <row r="920" spans="8:8" s="32" customFormat="1" ht="12.75" customHeight="1" x14ac:dyDescent="0.2">
      <c r="H920" s="36"/>
    </row>
    <row r="921" spans="8:8" s="32" customFormat="1" ht="12.75" customHeight="1" x14ac:dyDescent="0.2">
      <c r="H921" s="36"/>
    </row>
    <row r="922" spans="8:8" s="32" customFormat="1" ht="12.75" customHeight="1" x14ac:dyDescent="0.2">
      <c r="H922" s="36"/>
    </row>
    <row r="923" spans="8:8" s="32" customFormat="1" ht="12.75" customHeight="1" x14ac:dyDescent="0.2">
      <c r="H923" s="36"/>
    </row>
    <row r="924" spans="8:8" s="32" customFormat="1" ht="12.75" customHeight="1" x14ac:dyDescent="0.2">
      <c r="H924" s="36"/>
    </row>
    <row r="925" spans="8:8" s="32" customFormat="1" ht="12.75" customHeight="1" x14ac:dyDescent="0.2">
      <c r="H925" s="36"/>
    </row>
    <row r="926" spans="8:8" s="32" customFormat="1" ht="12.75" customHeight="1" x14ac:dyDescent="0.2">
      <c r="H926" s="36"/>
    </row>
    <row r="927" spans="8:8" s="32" customFormat="1" ht="12.75" customHeight="1" x14ac:dyDescent="0.2">
      <c r="H927" s="36"/>
    </row>
    <row r="928" spans="8:8" s="32" customFormat="1" ht="12.75" customHeight="1" x14ac:dyDescent="0.2">
      <c r="H928" s="36"/>
    </row>
    <row r="929" spans="8:8" s="32" customFormat="1" ht="12.75" customHeight="1" x14ac:dyDescent="0.2">
      <c r="H929" s="36"/>
    </row>
    <row r="930" spans="8:8" s="32" customFormat="1" ht="12.75" customHeight="1" x14ac:dyDescent="0.2">
      <c r="H930" s="36"/>
    </row>
    <row r="931" spans="8:8" s="32" customFormat="1" ht="12.75" customHeight="1" x14ac:dyDescent="0.2">
      <c r="H931" s="36"/>
    </row>
    <row r="932" spans="8:8" s="32" customFormat="1" ht="12.75" customHeight="1" x14ac:dyDescent="0.2">
      <c r="H932" s="36"/>
    </row>
    <row r="933" spans="8:8" s="32" customFormat="1" ht="12.75" customHeight="1" x14ac:dyDescent="0.2">
      <c r="H933" s="36"/>
    </row>
    <row r="934" spans="8:8" s="32" customFormat="1" ht="12.75" customHeight="1" x14ac:dyDescent="0.2">
      <c r="H934" s="36"/>
    </row>
    <row r="935" spans="8:8" s="32" customFormat="1" ht="12.75" customHeight="1" x14ac:dyDescent="0.2">
      <c r="H935" s="36"/>
    </row>
    <row r="936" spans="8:8" s="32" customFormat="1" ht="12.75" customHeight="1" x14ac:dyDescent="0.2">
      <c r="H936" s="36"/>
    </row>
    <row r="937" spans="8:8" s="32" customFormat="1" ht="12.75" customHeight="1" x14ac:dyDescent="0.2">
      <c r="H937" s="36"/>
    </row>
    <row r="938" spans="8:8" s="32" customFormat="1" ht="12.75" customHeight="1" x14ac:dyDescent="0.2">
      <c r="H938" s="36"/>
    </row>
    <row r="939" spans="8:8" s="32" customFormat="1" ht="12.75" customHeight="1" x14ac:dyDescent="0.2">
      <c r="H939" s="36"/>
    </row>
    <row r="940" spans="8:8" s="32" customFormat="1" ht="12.75" customHeight="1" x14ac:dyDescent="0.2">
      <c r="H940" s="36"/>
    </row>
    <row r="941" spans="8:8" s="32" customFormat="1" ht="12.75" customHeight="1" x14ac:dyDescent="0.2">
      <c r="H941" s="36"/>
    </row>
    <row r="942" spans="8:8" s="32" customFormat="1" ht="12.75" customHeight="1" x14ac:dyDescent="0.2">
      <c r="H942" s="36"/>
    </row>
    <row r="943" spans="8:8" s="32" customFormat="1" ht="12.75" customHeight="1" x14ac:dyDescent="0.2">
      <c r="H943" s="36"/>
    </row>
    <row r="944" spans="8:8" s="32" customFormat="1" ht="12.75" customHeight="1" x14ac:dyDescent="0.2">
      <c r="H944" s="36"/>
    </row>
    <row r="945" spans="8:8" s="32" customFormat="1" ht="12.75" customHeight="1" x14ac:dyDescent="0.2">
      <c r="H945" s="36"/>
    </row>
    <row r="946" spans="8:8" s="32" customFormat="1" ht="12.75" customHeight="1" x14ac:dyDescent="0.2">
      <c r="H946" s="36"/>
    </row>
    <row r="947" spans="8:8" s="32" customFormat="1" ht="12.75" customHeight="1" x14ac:dyDescent="0.2">
      <c r="H947" s="36"/>
    </row>
    <row r="948" spans="8:8" s="32" customFormat="1" ht="12.75" customHeight="1" x14ac:dyDescent="0.2">
      <c r="H948" s="36"/>
    </row>
    <row r="949" spans="8:8" s="32" customFormat="1" ht="12.75" customHeight="1" x14ac:dyDescent="0.2">
      <c r="H949" s="36"/>
    </row>
    <row r="950" spans="8:8" s="32" customFormat="1" ht="12.75" customHeight="1" x14ac:dyDescent="0.2">
      <c r="H950" s="36"/>
    </row>
    <row r="951" spans="8:8" s="32" customFormat="1" ht="12.75" customHeight="1" x14ac:dyDescent="0.2">
      <c r="H951" s="36"/>
    </row>
    <row r="952" spans="8:8" s="32" customFormat="1" ht="12.75" customHeight="1" x14ac:dyDescent="0.2">
      <c r="H952" s="36"/>
    </row>
    <row r="953" spans="8:8" s="32" customFormat="1" ht="12.75" customHeight="1" x14ac:dyDescent="0.2">
      <c r="H953" s="36"/>
    </row>
    <row r="954" spans="8:8" s="32" customFormat="1" ht="12.75" customHeight="1" x14ac:dyDescent="0.2">
      <c r="H954" s="36"/>
    </row>
    <row r="955" spans="8:8" s="32" customFormat="1" ht="12.75" customHeight="1" x14ac:dyDescent="0.2">
      <c r="H955" s="36"/>
    </row>
    <row r="956" spans="8:8" s="32" customFormat="1" ht="12.75" customHeight="1" x14ac:dyDescent="0.2">
      <c r="H956" s="36"/>
    </row>
    <row r="957" spans="8:8" s="32" customFormat="1" ht="12.75" customHeight="1" x14ac:dyDescent="0.2">
      <c r="H957" s="36"/>
    </row>
    <row r="958" spans="8:8" s="32" customFormat="1" ht="12.75" customHeight="1" x14ac:dyDescent="0.2">
      <c r="H958" s="36"/>
    </row>
    <row r="959" spans="8:8" s="32" customFormat="1" ht="12.75" customHeight="1" x14ac:dyDescent="0.2">
      <c r="H959" s="36"/>
    </row>
    <row r="960" spans="8:8" s="32" customFormat="1" ht="12.75" customHeight="1" x14ac:dyDescent="0.2">
      <c r="H960" s="36"/>
    </row>
    <row r="961" spans="8:8" s="32" customFormat="1" ht="12.75" customHeight="1" x14ac:dyDescent="0.2">
      <c r="H961" s="36"/>
    </row>
    <row r="962" spans="8:8" s="32" customFormat="1" ht="12.75" customHeight="1" x14ac:dyDescent="0.2">
      <c r="H962" s="36"/>
    </row>
    <row r="963" spans="8:8" s="32" customFormat="1" ht="12.75" customHeight="1" x14ac:dyDescent="0.2">
      <c r="H963" s="36"/>
    </row>
    <row r="964" spans="8:8" s="32" customFormat="1" ht="12.75" customHeight="1" x14ac:dyDescent="0.2">
      <c r="H964" s="36"/>
    </row>
    <row r="965" spans="8:8" s="32" customFormat="1" ht="12.75" customHeight="1" x14ac:dyDescent="0.2">
      <c r="H965" s="36"/>
    </row>
    <row r="966" spans="8:8" s="32" customFormat="1" ht="12.75" customHeight="1" x14ac:dyDescent="0.2">
      <c r="H966" s="36"/>
    </row>
    <row r="967" spans="8:8" s="32" customFormat="1" ht="12.75" customHeight="1" x14ac:dyDescent="0.2">
      <c r="H967" s="36"/>
    </row>
    <row r="968" spans="8:8" s="32" customFormat="1" ht="12.75" customHeight="1" x14ac:dyDescent="0.2">
      <c r="H968" s="36"/>
    </row>
    <row r="969" spans="8:8" s="32" customFormat="1" ht="12.75" customHeight="1" x14ac:dyDescent="0.2">
      <c r="H969" s="36"/>
    </row>
    <row r="970" spans="8:8" s="32" customFormat="1" ht="12.75" customHeight="1" x14ac:dyDescent="0.2">
      <c r="H970" s="36"/>
    </row>
    <row r="971" spans="8:8" s="32" customFormat="1" ht="12.75" customHeight="1" x14ac:dyDescent="0.2">
      <c r="H971" s="36"/>
    </row>
    <row r="972" spans="8:8" s="32" customFormat="1" ht="12.75" customHeight="1" x14ac:dyDescent="0.2">
      <c r="H972" s="36"/>
    </row>
    <row r="973" spans="8:8" s="32" customFormat="1" ht="12.75" customHeight="1" x14ac:dyDescent="0.2">
      <c r="H973" s="36"/>
    </row>
    <row r="974" spans="8:8" s="32" customFormat="1" ht="12.75" customHeight="1" x14ac:dyDescent="0.2">
      <c r="H974" s="36"/>
    </row>
    <row r="975" spans="8:8" s="32" customFormat="1" ht="12.75" customHeight="1" x14ac:dyDescent="0.2">
      <c r="H975" s="36"/>
    </row>
    <row r="976" spans="8:8" s="32" customFormat="1" ht="12.75" customHeight="1" x14ac:dyDescent="0.2">
      <c r="H976" s="36"/>
    </row>
    <row r="977" spans="8:8" s="32" customFormat="1" ht="12.75" customHeight="1" x14ac:dyDescent="0.2">
      <c r="H977" s="36"/>
    </row>
    <row r="978" spans="8:8" s="32" customFormat="1" ht="12.75" customHeight="1" x14ac:dyDescent="0.2">
      <c r="H978" s="36"/>
    </row>
    <row r="979" spans="8:8" s="32" customFormat="1" ht="12.75" customHeight="1" x14ac:dyDescent="0.2">
      <c r="H979" s="36"/>
    </row>
    <row r="980" spans="8:8" s="32" customFormat="1" ht="12.75" customHeight="1" x14ac:dyDescent="0.2">
      <c r="H980" s="36"/>
    </row>
    <row r="981" spans="8:8" s="32" customFormat="1" ht="12.75" customHeight="1" x14ac:dyDescent="0.2">
      <c r="H981" s="36"/>
    </row>
    <row r="982" spans="8:8" s="32" customFormat="1" ht="12.75" customHeight="1" x14ac:dyDescent="0.2">
      <c r="H982" s="36"/>
    </row>
    <row r="983" spans="8:8" s="32" customFormat="1" ht="12.75" customHeight="1" x14ac:dyDescent="0.2">
      <c r="H983" s="36"/>
    </row>
    <row r="984" spans="8:8" s="32" customFormat="1" ht="12.75" customHeight="1" x14ac:dyDescent="0.2">
      <c r="H984" s="36"/>
    </row>
    <row r="985" spans="8:8" s="32" customFormat="1" ht="12.75" customHeight="1" x14ac:dyDescent="0.2">
      <c r="H985" s="36"/>
    </row>
    <row r="986" spans="8:8" s="32" customFormat="1" ht="12.75" customHeight="1" x14ac:dyDescent="0.2">
      <c r="H986" s="36"/>
    </row>
    <row r="987" spans="8:8" s="32" customFormat="1" ht="12.75" customHeight="1" x14ac:dyDescent="0.2">
      <c r="H987" s="36"/>
    </row>
    <row r="988" spans="8:8" s="32" customFormat="1" ht="12.75" customHeight="1" x14ac:dyDescent="0.2">
      <c r="H988" s="36"/>
    </row>
    <row r="989" spans="8:8" s="32" customFormat="1" ht="12.75" customHeight="1" x14ac:dyDescent="0.2">
      <c r="H989" s="36"/>
    </row>
    <row r="990" spans="8:8" s="32" customFormat="1" ht="12.75" customHeight="1" x14ac:dyDescent="0.2">
      <c r="H990" s="36"/>
    </row>
    <row r="991" spans="8:8" s="32" customFormat="1" ht="12.75" customHeight="1" x14ac:dyDescent="0.2">
      <c r="H991" s="36"/>
    </row>
    <row r="992" spans="8:8" s="32" customFormat="1" ht="12.75" customHeight="1" x14ac:dyDescent="0.2">
      <c r="H992" s="36"/>
    </row>
    <row r="993" spans="8:8" s="32" customFormat="1" ht="12.75" customHeight="1" x14ac:dyDescent="0.2">
      <c r="H993" s="36"/>
    </row>
    <row r="994" spans="8:8" s="32" customFormat="1" ht="12.75" customHeight="1" x14ac:dyDescent="0.2">
      <c r="H994" s="36"/>
    </row>
    <row r="995" spans="8:8" s="32" customFormat="1" ht="12.75" customHeight="1" x14ac:dyDescent="0.2">
      <c r="H995" s="36"/>
    </row>
    <row r="996" spans="8:8" s="32" customFormat="1" ht="12.75" customHeight="1" x14ac:dyDescent="0.2">
      <c r="H996" s="36"/>
    </row>
    <row r="997" spans="8:8" s="32" customFormat="1" ht="12.75" customHeight="1" x14ac:dyDescent="0.2">
      <c r="H997" s="36"/>
    </row>
    <row r="998" spans="8:8" s="32" customFormat="1" ht="12.75" customHeight="1" x14ac:dyDescent="0.2">
      <c r="H998" s="36"/>
    </row>
    <row r="999" spans="8:8" s="32" customFormat="1" ht="12.75" customHeight="1" x14ac:dyDescent="0.2">
      <c r="H999" s="36"/>
    </row>
    <row r="1000" spans="8:8" s="32" customFormat="1" ht="12.75" customHeight="1" x14ac:dyDescent="0.2">
      <c r="H1000" s="36"/>
    </row>
    <row r="1001" spans="8:8" s="32" customFormat="1" ht="12.75" customHeight="1" x14ac:dyDescent="0.2">
      <c r="H1001" s="36"/>
    </row>
    <row r="1002" spans="8:8" s="32" customFormat="1" ht="12.75" customHeight="1" x14ac:dyDescent="0.2">
      <c r="H1002" s="36"/>
    </row>
    <row r="1003" spans="8:8" s="32" customFormat="1" ht="12.75" customHeight="1" x14ac:dyDescent="0.2">
      <c r="H1003" s="36"/>
    </row>
    <row r="1004" spans="8:8" s="32" customFormat="1" ht="12.75" customHeight="1" x14ac:dyDescent="0.2">
      <c r="H1004" s="36"/>
    </row>
    <row r="1005" spans="8:8" s="32" customFormat="1" ht="12.75" customHeight="1" x14ac:dyDescent="0.2">
      <c r="H1005" s="36"/>
    </row>
    <row r="1006" spans="8:8" s="32" customFormat="1" ht="12.75" customHeight="1" x14ac:dyDescent="0.2">
      <c r="H1006" s="36"/>
    </row>
    <row r="1007" spans="8:8" s="32" customFormat="1" ht="12.75" customHeight="1" x14ac:dyDescent="0.2">
      <c r="H1007" s="36"/>
    </row>
    <row r="1008" spans="8:8" s="32" customFormat="1" ht="12.75" customHeight="1" x14ac:dyDescent="0.2">
      <c r="H1008" s="36"/>
    </row>
    <row r="1009" spans="8:8" s="32" customFormat="1" ht="12.75" customHeight="1" x14ac:dyDescent="0.2">
      <c r="H1009" s="36"/>
    </row>
    <row r="1010" spans="8:8" s="32" customFormat="1" ht="12.75" customHeight="1" x14ac:dyDescent="0.2">
      <c r="H1010" s="36"/>
    </row>
    <row r="1011" spans="8:8" s="32" customFormat="1" ht="12.75" customHeight="1" x14ac:dyDescent="0.2">
      <c r="H1011" s="36"/>
    </row>
    <row r="1012" spans="8:8" s="32" customFormat="1" ht="12.75" customHeight="1" x14ac:dyDescent="0.2">
      <c r="H1012" s="36"/>
    </row>
    <row r="1013" spans="8:8" s="32" customFormat="1" ht="12.75" customHeight="1" x14ac:dyDescent="0.2">
      <c r="H1013" s="36"/>
    </row>
    <row r="1014" spans="8:8" s="32" customFormat="1" ht="12.75" customHeight="1" x14ac:dyDescent="0.2">
      <c r="H1014" s="36"/>
    </row>
    <row r="1015" spans="8:8" s="32" customFormat="1" ht="12.75" customHeight="1" x14ac:dyDescent="0.2">
      <c r="H1015" s="36"/>
    </row>
    <row r="1016" spans="8:8" s="32" customFormat="1" ht="12.75" customHeight="1" x14ac:dyDescent="0.2">
      <c r="H1016" s="36"/>
    </row>
    <row r="1017" spans="8:8" s="32" customFormat="1" ht="12.75" customHeight="1" x14ac:dyDescent="0.2">
      <c r="H1017" s="36"/>
    </row>
    <row r="1018" spans="8:8" s="32" customFormat="1" ht="12.75" customHeight="1" x14ac:dyDescent="0.2">
      <c r="H1018" s="36"/>
    </row>
    <row r="1019" spans="8:8" s="32" customFormat="1" ht="12.75" customHeight="1" x14ac:dyDescent="0.2">
      <c r="H1019" s="36"/>
    </row>
    <row r="1020" spans="8:8" s="32" customFormat="1" ht="12.75" customHeight="1" x14ac:dyDescent="0.2">
      <c r="H1020" s="36"/>
    </row>
    <row r="1021" spans="8:8" s="32" customFormat="1" ht="12.75" customHeight="1" x14ac:dyDescent="0.2">
      <c r="H1021" s="36"/>
    </row>
    <row r="1022" spans="8:8" s="32" customFormat="1" ht="12.75" customHeight="1" x14ac:dyDescent="0.2">
      <c r="H1022" s="36"/>
    </row>
    <row r="1023" spans="8:8" s="32" customFormat="1" ht="12.75" customHeight="1" x14ac:dyDescent="0.2">
      <c r="H1023" s="36"/>
    </row>
    <row r="1024" spans="8:8" s="32" customFormat="1" ht="12.75" customHeight="1" x14ac:dyDescent="0.2">
      <c r="H1024" s="36"/>
    </row>
    <row r="1025" spans="8:8" s="32" customFormat="1" ht="12.75" customHeight="1" x14ac:dyDescent="0.2">
      <c r="H1025" s="36"/>
    </row>
    <row r="1026" spans="8:8" s="32" customFormat="1" ht="12.75" customHeight="1" x14ac:dyDescent="0.2">
      <c r="H1026" s="36"/>
    </row>
    <row r="1027" spans="8:8" s="32" customFormat="1" ht="12.75" customHeight="1" x14ac:dyDescent="0.2">
      <c r="H1027" s="36"/>
    </row>
    <row r="1028" spans="8:8" s="32" customFormat="1" ht="12.75" customHeight="1" x14ac:dyDescent="0.2">
      <c r="H1028" s="36"/>
    </row>
    <row r="1029" spans="8:8" s="32" customFormat="1" ht="12.75" customHeight="1" x14ac:dyDescent="0.2">
      <c r="H1029" s="36"/>
    </row>
    <row r="1030" spans="8:8" s="32" customFormat="1" ht="12.75" customHeight="1" x14ac:dyDescent="0.2">
      <c r="H1030" s="36"/>
    </row>
    <row r="1031" spans="8:8" s="32" customFormat="1" ht="12.75" customHeight="1" x14ac:dyDescent="0.2">
      <c r="H1031" s="36"/>
    </row>
    <row r="1032" spans="8:8" s="32" customFormat="1" ht="12.75" customHeight="1" x14ac:dyDescent="0.2">
      <c r="H1032" s="36"/>
    </row>
    <row r="1033" spans="8:8" s="32" customFormat="1" ht="12.75" customHeight="1" x14ac:dyDescent="0.2">
      <c r="H1033" s="36"/>
    </row>
    <row r="1034" spans="8:8" s="32" customFormat="1" ht="12.75" customHeight="1" x14ac:dyDescent="0.2">
      <c r="H1034" s="36"/>
    </row>
    <row r="1035" spans="8:8" s="32" customFormat="1" ht="12.75" customHeight="1" x14ac:dyDescent="0.2">
      <c r="H1035" s="36"/>
    </row>
    <row r="1036" spans="8:8" s="32" customFormat="1" ht="12.75" customHeight="1" x14ac:dyDescent="0.2">
      <c r="H1036" s="36"/>
    </row>
    <row r="1037" spans="8:8" s="32" customFormat="1" ht="12.75" customHeight="1" x14ac:dyDescent="0.2">
      <c r="H1037" s="36"/>
    </row>
    <row r="1038" spans="8:8" s="32" customFormat="1" ht="12.75" customHeight="1" x14ac:dyDescent="0.2">
      <c r="H1038" s="36"/>
    </row>
    <row r="1039" spans="8:8" s="32" customFormat="1" ht="12.75" customHeight="1" x14ac:dyDescent="0.2">
      <c r="H1039" s="36"/>
    </row>
    <row r="1040" spans="8:8" s="32" customFormat="1" ht="12.75" customHeight="1" x14ac:dyDescent="0.2">
      <c r="H1040" s="36"/>
    </row>
    <row r="1041" spans="8:8" s="32" customFormat="1" ht="12.75" customHeight="1" x14ac:dyDescent="0.2">
      <c r="H1041" s="36"/>
    </row>
    <row r="1042" spans="8:8" s="32" customFormat="1" ht="12.75" customHeight="1" x14ac:dyDescent="0.2">
      <c r="H1042" s="36"/>
    </row>
    <row r="1043" spans="8:8" s="32" customFormat="1" ht="12.75" customHeight="1" x14ac:dyDescent="0.2">
      <c r="H1043" s="36"/>
    </row>
    <row r="1044" spans="8:8" s="32" customFormat="1" ht="12.75" customHeight="1" x14ac:dyDescent="0.2">
      <c r="H1044" s="36"/>
    </row>
    <row r="1045" spans="8:8" s="32" customFormat="1" ht="12.75" customHeight="1" x14ac:dyDescent="0.2">
      <c r="H1045" s="36"/>
    </row>
    <row r="1046" spans="8:8" s="32" customFormat="1" ht="12.75" customHeight="1" x14ac:dyDescent="0.2">
      <c r="H1046" s="36"/>
    </row>
    <row r="1047" spans="8:8" s="32" customFormat="1" ht="12.75" customHeight="1" x14ac:dyDescent="0.2">
      <c r="H1047" s="36"/>
    </row>
    <row r="1048" spans="8:8" s="32" customFormat="1" ht="12.75" customHeight="1" x14ac:dyDescent="0.2">
      <c r="H1048" s="36"/>
    </row>
    <row r="1049" spans="8:8" s="32" customFormat="1" ht="12.75" customHeight="1" x14ac:dyDescent="0.2">
      <c r="H1049" s="36"/>
    </row>
    <row r="1050" spans="8:8" s="32" customFormat="1" ht="12.75" customHeight="1" x14ac:dyDescent="0.2">
      <c r="H1050" s="36"/>
    </row>
    <row r="1051" spans="8:8" s="32" customFormat="1" ht="12.75" customHeight="1" x14ac:dyDescent="0.2">
      <c r="H1051" s="36"/>
    </row>
    <row r="1052" spans="8:8" s="32" customFormat="1" ht="12.75" customHeight="1" x14ac:dyDescent="0.2">
      <c r="H1052" s="36"/>
    </row>
    <row r="1053" spans="8:8" s="32" customFormat="1" ht="12.75" customHeight="1" x14ac:dyDescent="0.2">
      <c r="H1053" s="36"/>
    </row>
    <row r="1054" spans="8:8" s="32" customFormat="1" ht="12.75" customHeight="1" x14ac:dyDescent="0.2">
      <c r="H1054" s="36"/>
    </row>
    <row r="1055" spans="8:8" s="32" customFormat="1" ht="12.75" customHeight="1" x14ac:dyDescent="0.2">
      <c r="H1055" s="36"/>
    </row>
    <row r="1056" spans="8:8" s="32" customFormat="1" ht="12.75" customHeight="1" x14ac:dyDescent="0.2">
      <c r="H1056" s="36"/>
    </row>
    <row r="1057" spans="8:8" s="32" customFormat="1" ht="12.75" customHeight="1" x14ac:dyDescent="0.2">
      <c r="H1057" s="36"/>
    </row>
    <row r="1058" spans="8:8" s="32" customFormat="1" ht="12.75" customHeight="1" x14ac:dyDescent="0.2">
      <c r="H1058" s="36"/>
    </row>
    <row r="1059" spans="8:8" s="32" customFormat="1" ht="12.75" customHeight="1" x14ac:dyDescent="0.2">
      <c r="H1059" s="36"/>
    </row>
    <row r="1060" spans="8:8" s="32" customFormat="1" ht="12.75" customHeight="1" x14ac:dyDescent="0.2">
      <c r="H1060" s="36"/>
    </row>
    <row r="1061" spans="8:8" s="32" customFormat="1" ht="12.75" customHeight="1" x14ac:dyDescent="0.2">
      <c r="H1061" s="36"/>
    </row>
    <row r="1062" spans="8:8" s="32" customFormat="1" ht="12.75" customHeight="1" x14ac:dyDescent="0.2">
      <c r="H1062" s="36"/>
    </row>
    <row r="1063" spans="8:8" s="32" customFormat="1" ht="12.75" customHeight="1" x14ac:dyDescent="0.2">
      <c r="H1063" s="36"/>
    </row>
    <row r="1064" spans="8:8" s="32" customFormat="1" ht="12.75" customHeight="1" x14ac:dyDescent="0.2">
      <c r="H1064" s="36"/>
    </row>
    <row r="1065" spans="8:8" s="32" customFormat="1" ht="12.75" customHeight="1" x14ac:dyDescent="0.2">
      <c r="H1065" s="36"/>
    </row>
    <row r="1066" spans="8:8" s="32" customFormat="1" ht="12.75" customHeight="1" x14ac:dyDescent="0.2">
      <c r="H1066" s="36"/>
    </row>
    <row r="1067" spans="8:8" s="32" customFormat="1" ht="12.75" customHeight="1" x14ac:dyDescent="0.2">
      <c r="H1067" s="36"/>
    </row>
    <row r="1068" spans="8:8" s="32" customFormat="1" ht="12.75" customHeight="1" x14ac:dyDescent="0.2">
      <c r="H1068" s="36"/>
    </row>
    <row r="1069" spans="8:8" s="32" customFormat="1" ht="12.75" customHeight="1" x14ac:dyDescent="0.2">
      <c r="H1069" s="36"/>
    </row>
    <row r="1070" spans="8:8" s="32" customFormat="1" ht="12.75" customHeight="1" x14ac:dyDescent="0.2">
      <c r="H1070" s="36"/>
    </row>
    <row r="1071" spans="8:8" s="32" customFormat="1" ht="12.75" customHeight="1" x14ac:dyDescent="0.2">
      <c r="H1071" s="36"/>
    </row>
    <row r="1072" spans="8:8" s="32" customFormat="1" ht="12.75" customHeight="1" x14ac:dyDescent="0.2">
      <c r="H1072" s="36"/>
    </row>
    <row r="1073" spans="8:8" s="32" customFormat="1" ht="12.75" customHeight="1" x14ac:dyDescent="0.2">
      <c r="H1073" s="36"/>
    </row>
    <row r="1074" spans="8:8" s="32" customFormat="1" ht="12.75" customHeight="1" x14ac:dyDescent="0.2">
      <c r="H1074" s="36"/>
    </row>
    <row r="1075" spans="8:8" s="32" customFormat="1" ht="12.75" customHeight="1" x14ac:dyDescent="0.2">
      <c r="H1075" s="36"/>
    </row>
    <row r="1076" spans="8:8" s="32" customFormat="1" ht="12.75" customHeight="1" x14ac:dyDescent="0.2">
      <c r="H1076" s="36"/>
    </row>
    <row r="1077" spans="8:8" s="32" customFormat="1" ht="12.75" customHeight="1" x14ac:dyDescent="0.2">
      <c r="H1077" s="36"/>
    </row>
    <row r="1078" spans="8:8" s="32" customFormat="1" ht="12.75" customHeight="1" x14ac:dyDescent="0.2">
      <c r="H1078" s="36"/>
    </row>
    <row r="1079" spans="8:8" s="32" customFormat="1" ht="12.75" customHeight="1" x14ac:dyDescent="0.2">
      <c r="H1079" s="36"/>
    </row>
    <row r="1080" spans="8:8" s="32" customFormat="1" ht="12.75" customHeight="1" x14ac:dyDescent="0.2">
      <c r="H1080" s="36"/>
    </row>
    <row r="1081" spans="8:8" s="32" customFormat="1" ht="12.75" customHeight="1" x14ac:dyDescent="0.2">
      <c r="H1081" s="36"/>
    </row>
    <row r="1082" spans="8:8" s="32" customFormat="1" ht="12.75" customHeight="1" x14ac:dyDescent="0.2">
      <c r="H1082" s="36"/>
    </row>
    <row r="1083" spans="8:8" s="32" customFormat="1" ht="12.75" customHeight="1" x14ac:dyDescent="0.2">
      <c r="H1083" s="36"/>
    </row>
    <row r="1084" spans="8:8" s="32" customFormat="1" ht="12.75" customHeight="1" x14ac:dyDescent="0.2">
      <c r="H1084" s="36"/>
    </row>
    <row r="1085" spans="8:8" s="32" customFormat="1" ht="12.75" customHeight="1" x14ac:dyDescent="0.2">
      <c r="H1085" s="36"/>
    </row>
    <row r="1086" spans="8:8" s="32" customFormat="1" ht="12.75" customHeight="1" x14ac:dyDescent="0.2">
      <c r="H1086" s="36"/>
    </row>
    <row r="1087" spans="8:8" s="32" customFormat="1" ht="12.75" customHeight="1" x14ac:dyDescent="0.2">
      <c r="H1087" s="36"/>
    </row>
    <row r="1088" spans="8:8" s="32" customFormat="1" ht="12.75" customHeight="1" x14ac:dyDescent="0.2">
      <c r="H1088" s="36"/>
    </row>
    <row r="1089" spans="8:8" s="32" customFormat="1" ht="12.75" customHeight="1" x14ac:dyDescent="0.2">
      <c r="H1089" s="36"/>
    </row>
    <row r="1090" spans="8:8" s="32" customFormat="1" ht="12.75" customHeight="1" x14ac:dyDescent="0.2">
      <c r="H1090" s="36"/>
    </row>
    <row r="1091" spans="8:8" s="32" customFormat="1" ht="12.75" customHeight="1" x14ac:dyDescent="0.2">
      <c r="H1091" s="36"/>
    </row>
    <row r="1092" spans="8:8" s="32" customFormat="1" ht="12.75" customHeight="1" x14ac:dyDescent="0.2">
      <c r="H1092" s="36"/>
    </row>
    <row r="1093" spans="8:8" s="32" customFormat="1" ht="12.75" customHeight="1" x14ac:dyDescent="0.2">
      <c r="H1093" s="36"/>
    </row>
    <row r="1094" spans="8:8" s="32" customFormat="1" ht="12.75" customHeight="1" x14ac:dyDescent="0.2">
      <c r="H1094" s="36"/>
    </row>
    <row r="1095" spans="8:8" s="32" customFormat="1" ht="12.75" customHeight="1" x14ac:dyDescent="0.2">
      <c r="H1095" s="36"/>
    </row>
    <row r="1096" spans="8:8" s="32" customFormat="1" ht="12.75" customHeight="1" x14ac:dyDescent="0.2">
      <c r="H1096" s="36"/>
    </row>
    <row r="1097" spans="8:8" s="32" customFormat="1" ht="12.75" customHeight="1" x14ac:dyDescent="0.2">
      <c r="H1097" s="36"/>
    </row>
    <row r="1098" spans="8:8" s="32" customFormat="1" ht="12.75" customHeight="1" x14ac:dyDescent="0.2">
      <c r="H1098" s="36"/>
    </row>
    <row r="1099" spans="8:8" s="32" customFormat="1" ht="12.75" customHeight="1" x14ac:dyDescent="0.2">
      <c r="H1099" s="36"/>
    </row>
    <row r="1100" spans="8:8" s="32" customFormat="1" ht="12.75" customHeight="1" x14ac:dyDescent="0.2">
      <c r="H1100" s="36"/>
    </row>
    <row r="1101" spans="8:8" s="32" customFormat="1" ht="12.75" customHeight="1" x14ac:dyDescent="0.2">
      <c r="H1101" s="36"/>
    </row>
    <row r="1102" spans="8:8" s="32" customFormat="1" ht="12.75" customHeight="1" x14ac:dyDescent="0.2">
      <c r="H1102" s="36"/>
    </row>
    <row r="1103" spans="8:8" s="32" customFormat="1" ht="12.75" customHeight="1" x14ac:dyDescent="0.2">
      <c r="H1103" s="36"/>
    </row>
    <row r="1104" spans="8:8" s="32" customFormat="1" ht="12.75" customHeight="1" x14ac:dyDescent="0.2">
      <c r="H1104" s="36"/>
    </row>
    <row r="1105" spans="8:8" s="32" customFormat="1" ht="12.75" customHeight="1" x14ac:dyDescent="0.2">
      <c r="H1105" s="36"/>
    </row>
    <row r="1106" spans="8:8" s="32" customFormat="1" ht="12.75" customHeight="1" x14ac:dyDescent="0.2">
      <c r="H1106" s="36"/>
    </row>
    <row r="1107" spans="8:8" s="32" customFormat="1" ht="12.75" customHeight="1" x14ac:dyDescent="0.2">
      <c r="H1107" s="36"/>
    </row>
    <row r="1108" spans="8:8" s="32" customFormat="1" ht="12.75" customHeight="1" x14ac:dyDescent="0.2">
      <c r="H1108" s="36"/>
    </row>
    <row r="1109" spans="8:8" s="32" customFormat="1" ht="12.75" customHeight="1" x14ac:dyDescent="0.2">
      <c r="H1109" s="36"/>
    </row>
    <row r="1110" spans="8:8" s="32" customFormat="1" ht="12.75" customHeight="1" x14ac:dyDescent="0.2">
      <c r="H1110" s="36"/>
    </row>
    <row r="1111" spans="8:8" s="32" customFormat="1" ht="12.75" customHeight="1" x14ac:dyDescent="0.2">
      <c r="H1111" s="36"/>
    </row>
    <row r="1112" spans="8:8" s="32" customFormat="1" ht="12.75" customHeight="1" x14ac:dyDescent="0.2">
      <c r="H1112" s="36"/>
    </row>
    <row r="1113" spans="8:8" s="32" customFormat="1" ht="12.75" customHeight="1" x14ac:dyDescent="0.2">
      <c r="H1113" s="36"/>
    </row>
    <row r="1114" spans="8:8" s="32" customFormat="1" ht="12.75" customHeight="1" x14ac:dyDescent="0.2">
      <c r="H1114" s="36"/>
    </row>
    <row r="1115" spans="8:8" s="32" customFormat="1" ht="12.75" customHeight="1" x14ac:dyDescent="0.2">
      <c r="H1115" s="36"/>
    </row>
    <row r="1116" spans="8:8" s="32" customFormat="1" ht="12.75" customHeight="1" x14ac:dyDescent="0.2">
      <c r="H1116" s="36"/>
    </row>
    <row r="1117" spans="8:8" s="32" customFormat="1" ht="12.75" customHeight="1" x14ac:dyDescent="0.2">
      <c r="H1117" s="36"/>
    </row>
    <row r="1118" spans="8:8" s="32" customFormat="1" ht="12.75" customHeight="1" x14ac:dyDescent="0.2">
      <c r="H1118" s="36"/>
    </row>
    <row r="1119" spans="8:8" s="32" customFormat="1" ht="12.75" customHeight="1" x14ac:dyDescent="0.2">
      <c r="H1119" s="36"/>
    </row>
    <row r="1120" spans="8:8" s="32" customFormat="1" ht="12.75" customHeight="1" x14ac:dyDescent="0.2">
      <c r="H1120" s="36"/>
    </row>
    <row r="1121" spans="8:8" s="32" customFormat="1" ht="12.75" customHeight="1" x14ac:dyDescent="0.2">
      <c r="H1121" s="36"/>
    </row>
    <row r="1122" spans="8:8" s="32" customFormat="1" ht="12.75" customHeight="1" x14ac:dyDescent="0.2">
      <c r="H1122" s="36"/>
    </row>
    <row r="1123" spans="8:8" s="32" customFormat="1" ht="12.75" customHeight="1" x14ac:dyDescent="0.2">
      <c r="H1123" s="36"/>
    </row>
    <row r="1124" spans="8:8" s="32" customFormat="1" ht="12.75" customHeight="1" x14ac:dyDescent="0.2">
      <c r="H1124" s="36"/>
    </row>
    <row r="1125" spans="8:8" s="32" customFormat="1" ht="12.75" customHeight="1" x14ac:dyDescent="0.2">
      <c r="H1125" s="36"/>
    </row>
    <row r="1126" spans="8:8" s="32" customFormat="1" ht="12.75" customHeight="1" x14ac:dyDescent="0.2">
      <c r="H1126" s="36"/>
    </row>
    <row r="1127" spans="8:8" s="32" customFormat="1" ht="12.75" customHeight="1" x14ac:dyDescent="0.2">
      <c r="H1127" s="36"/>
    </row>
    <row r="1128" spans="8:8" s="32" customFormat="1" ht="12.75" customHeight="1" x14ac:dyDescent="0.2">
      <c r="H1128" s="36"/>
    </row>
    <row r="1129" spans="8:8" s="32" customFormat="1" ht="12.75" customHeight="1" x14ac:dyDescent="0.2">
      <c r="H1129" s="36"/>
    </row>
    <row r="1130" spans="8:8" s="32" customFormat="1" ht="12.75" customHeight="1" x14ac:dyDescent="0.2">
      <c r="H1130" s="36"/>
    </row>
    <row r="1131" spans="8:8" s="32" customFormat="1" ht="12.75" customHeight="1" x14ac:dyDescent="0.2">
      <c r="H1131" s="36"/>
    </row>
    <row r="1132" spans="8:8" s="32" customFormat="1" ht="12.75" customHeight="1" x14ac:dyDescent="0.2">
      <c r="H1132" s="36"/>
    </row>
    <row r="1133" spans="8:8" s="32" customFormat="1" ht="12.75" customHeight="1" x14ac:dyDescent="0.2">
      <c r="H1133" s="36"/>
    </row>
    <row r="1134" spans="8:8" s="32" customFormat="1" ht="12.75" customHeight="1" x14ac:dyDescent="0.2">
      <c r="H1134" s="36"/>
    </row>
    <row r="1135" spans="8:8" s="32" customFormat="1" ht="12.75" customHeight="1" x14ac:dyDescent="0.2">
      <c r="H1135" s="36"/>
    </row>
    <row r="1136" spans="8:8" s="32" customFormat="1" ht="12.75" customHeight="1" x14ac:dyDescent="0.2">
      <c r="H1136" s="36"/>
    </row>
    <row r="1137" spans="8:8" s="32" customFormat="1" ht="12.75" customHeight="1" x14ac:dyDescent="0.2">
      <c r="H1137" s="36"/>
    </row>
    <row r="1138" spans="8:8" s="32" customFormat="1" ht="12.75" customHeight="1" x14ac:dyDescent="0.2">
      <c r="H1138" s="36"/>
    </row>
    <row r="1139" spans="8:8" s="32" customFormat="1" ht="12.75" customHeight="1" x14ac:dyDescent="0.2">
      <c r="H1139" s="36"/>
    </row>
    <row r="1140" spans="8:8" s="32" customFormat="1" ht="12.75" customHeight="1" x14ac:dyDescent="0.2">
      <c r="H1140" s="36"/>
    </row>
    <row r="1141" spans="8:8" s="32" customFormat="1" ht="12.75" customHeight="1" x14ac:dyDescent="0.2">
      <c r="H1141" s="36"/>
    </row>
    <row r="1142" spans="8:8" s="32" customFormat="1" ht="12.75" customHeight="1" x14ac:dyDescent="0.2">
      <c r="H1142" s="36"/>
    </row>
    <row r="1143" spans="8:8" s="32" customFormat="1" ht="12.75" customHeight="1" x14ac:dyDescent="0.2">
      <c r="H1143" s="36"/>
    </row>
    <row r="1144" spans="8:8" s="32" customFormat="1" ht="12.75" customHeight="1" x14ac:dyDescent="0.2">
      <c r="H1144" s="36"/>
    </row>
    <row r="1145" spans="8:8" s="32" customFormat="1" ht="12.75" customHeight="1" x14ac:dyDescent="0.2">
      <c r="H1145" s="36"/>
    </row>
    <row r="1146" spans="8:8" s="32" customFormat="1" ht="12.75" customHeight="1" x14ac:dyDescent="0.2">
      <c r="H1146" s="36"/>
    </row>
    <row r="1147" spans="8:8" s="32" customFormat="1" ht="12.75" customHeight="1" x14ac:dyDescent="0.2">
      <c r="H1147" s="36"/>
    </row>
    <row r="1148" spans="8:8" s="32" customFormat="1" ht="12.75" customHeight="1" x14ac:dyDescent="0.2">
      <c r="H1148" s="36"/>
    </row>
    <row r="1149" spans="8:8" s="32" customFormat="1" ht="12.75" customHeight="1" x14ac:dyDescent="0.2">
      <c r="H1149" s="36"/>
    </row>
    <row r="1150" spans="8:8" s="32" customFormat="1" ht="12.75" customHeight="1" x14ac:dyDescent="0.2">
      <c r="H1150" s="36"/>
    </row>
    <row r="1151" spans="8:8" s="32" customFormat="1" ht="12.75" customHeight="1" x14ac:dyDescent="0.2">
      <c r="H1151" s="36"/>
    </row>
    <row r="1152" spans="8:8" s="32" customFormat="1" ht="12.75" customHeight="1" x14ac:dyDescent="0.2">
      <c r="H1152" s="36"/>
    </row>
    <row r="1153" spans="8:8" s="32" customFormat="1" ht="12.75" customHeight="1" x14ac:dyDescent="0.2">
      <c r="H1153" s="36"/>
    </row>
    <row r="1154" spans="8:8" s="32" customFormat="1" ht="12.75" customHeight="1" x14ac:dyDescent="0.2">
      <c r="H1154" s="36"/>
    </row>
    <row r="1155" spans="8:8" s="32" customFormat="1" ht="12.75" customHeight="1" x14ac:dyDescent="0.2">
      <c r="H1155" s="36"/>
    </row>
    <row r="1156" spans="8:8" s="32" customFormat="1" ht="12.75" customHeight="1" x14ac:dyDescent="0.2">
      <c r="H1156" s="36"/>
    </row>
    <row r="1157" spans="8:8" s="32" customFormat="1" ht="12.75" customHeight="1" x14ac:dyDescent="0.2">
      <c r="H1157" s="36"/>
    </row>
    <row r="1158" spans="8:8" s="32" customFormat="1" ht="12.75" customHeight="1" x14ac:dyDescent="0.2">
      <c r="H1158" s="36"/>
    </row>
    <row r="1159" spans="8:8" s="32" customFormat="1" ht="12.75" customHeight="1" x14ac:dyDescent="0.2">
      <c r="H1159" s="36"/>
    </row>
    <row r="1160" spans="8:8" s="32" customFormat="1" ht="12.75" customHeight="1" x14ac:dyDescent="0.2">
      <c r="H1160" s="36"/>
    </row>
    <row r="1161" spans="8:8" s="32" customFormat="1" ht="12.75" customHeight="1" x14ac:dyDescent="0.2">
      <c r="H1161" s="36"/>
    </row>
    <row r="1162" spans="8:8" s="32" customFormat="1" ht="12.75" customHeight="1" x14ac:dyDescent="0.2">
      <c r="H1162" s="36"/>
    </row>
    <row r="1163" spans="8:8" s="32" customFormat="1" ht="12.75" customHeight="1" x14ac:dyDescent="0.2">
      <c r="H1163" s="36"/>
    </row>
    <row r="1164" spans="8:8" s="32" customFormat="1" ht="12.75" customHeight="1" x14ac:dyDescent="0.2">
      <c r="H1164" s="36"/>
    </row>
    <row r="1165" spans="8:8" s="32" customFormat="1" ht="12.75" customHeight="1" x14ac:dyDescent="0.2">
      <c r="H1165" s="36"/>
    </row>
    <row r="1166" spans="8:8" s="32" customFormat="1" ht="12.75" customHeight="1" x14ac:dyDescent="0.2">
      <c r="H1166" s="36"/>
    </row>
    <row r="1167" spans="8:8" s="32" customFormat="1" ht="12.75" customHeight="1" x14ac:dyDescent="0.2">
      <c r="H1167" s="36"/>
    </row>
    <row r="1168" spans="8:8" s="32" customFormat="1" ht="12.75" customHeight="1" x14ac:dyDescent="0.2">
      <c r="H1168" s="36"/>
    </row>
    <row r="1169" spans="8:8" s="32" customFormat="1" ht="12.75" customHeight="1" x14ac:dyDescent="0.2">
      <c r="H1169" s="36"/>
    </row>
    <row r="1170" spans="8:8" s="32" customFormat="1" ht="12.75" customHeight="1" x14ac:dyDescent="0.2">
      <c r="H1170" s="36"/>
    </row>
    <row r="1171" spans="8:8" s="32" customFormat="1" ht="12.75" customHeight="1" x14ac:dyDescent="0.2">
      <c r="H1171" s="36"/>
    </row>
    <row r="1172" spans="8:8" s="32" customFormat="1" ht="12.75" customHeight="1" x14ac:dyDescent="0.2">
      <c r="H1172" s="36"/>
    </row>
    <row r="1173" spans="8:8" s="32" customFormat="1" ht="12.75" customHeight="1" x14ac:dyDescent="0.2">
      <c r="H1173" s="36"/>
    </row>
    <row r="1174" spans="8:8" s="32" customFormat="1" ht="12.75" customHeight="1" x14ac:dyDescent="0.2">
      <c r="H1174" s="36"/>
    </row>
    <row r="1175" spans="8:8" s="32" customFormat="1" ht="12.75" customHeight="1" x14ac:dyDescent="0.2">
      <c r="H1175" s="36"/>
    </row>
    <row r="1176" spans="8:8" s="32" customFormat="1" ht="12.75" customHeight="1" x14ac:dyDescent="0.2">
      <c r="H1176" s="36"/>
    </row>
    <row r="1177" spans="8:8" s="32" customFormat="1" ht="12.75" customHeight="1" x14ac:dyDescent="0.2">
      <c r="H1177" s="36"/>
    </row>
    <row r="1178" spans="8:8" s="32" customFormat="1" ht="12.75" customHeight="1" x14ac:dyDescent="0.2">
      <c r="H1178" s="36"/>
    </row>
    <row r="1179" spans="8:8" s="32" customFormat="1" ht="12.75" customHeight="1" x14ac:dyDescent="0.2">
      <c r="H1179" s="36"/>
    </row>
    <row r="1180" spans="8:8" s="32" customFormat="1" ht="12.75" customHeight="1" x14ac:dyDescent="0.2">
      <c r="H1180" s="36"/>
    </row>
    <row r="1181" spans="8:8" s="32" customFormat="1" ht="12.75" customHeight="1" x14ac:dyDescent="0.2">
      <c r="H1181" s="36"/>
    </row>
    <row r="1182" spans="8:8" s="32" customFormat="1" ht="12.75" customHeight="1" x14ac:dyDescent="0.2">
      <c r="H1182" s="36"/>
    </row>
    <row r="1183" spans="8:8" s="32" customFormat="1" ht="12.75" customHeight="1" x14ac:dyDescent="0.2">
      <c r="H1183" s="36"/>
    </row>
    <row r="1184" spans="8:8" s="32" customFormat="1" ht="12.75" customHeight="1" x14ac:dyDescent="0.2">
      <c r="H1184" s="36"/>
    </row>
    <row r="1185" spans="8:8" s="32" customFormat="1" ht="12.75" customHeight="1" x14ac:dyDescent="0.2">
      <c r="H1185" s="36"/>
    </row>
    <row r="1186" spans="8:8" s="32" customFormat="1" ht="12.75" customHeight="1" x14ac:dyDescent="0.2">
      <c r="H1186" s="36"/>
    </row>
    <row r="1187" spans="8:8" s="32" customFormat="1" ht="12.75" customHeight="1" x14ac:dyDescent="0.2">
      <c r="H1187" s="36"/>
    </row>
    <row r="1188" spans="8:8" s="32" customFormat="1" ht="12.75" customHeight="1" x14ac:dyDescent="0.2">
      <c r="H1188" s="36"/>
    </row>
    <row r="1189" spans="8:8" s="32" customFormat="1" ht="12.75" customHeight="1" x14ac:dyDescent="0.2">
      <c r="H1189" s="36"/>
    </row>
    <row r="1190" spans="8:8" s="32" customFormat="1" ht="12.75" customHeight="1" x14ac:dyDescent="0.2">
      <c r="H1190" s="36"/>
    </row>
    <row r="1191" spans="8:8" s="32" customFormat="1" ht="12.75" customHeight="1" x14ac:dyDescent="0.2">
      <c r="H1191" s="36"/>
    </row>
    <row r="1192" spans="8:8" s="32" customFormat="1" ht="12.75" customHeight="1" x14ac:dyDescent="0.2">
      <c r="H1192" s="36"/>
    </row>
    <row r="1193" spans="8:8" s="32" customFormat="1" ht="12.75" customHeight="1" x14ac:dyDescent="0.2">
      <c r="H1193" s="36"/>
    </row>
    <row r="1194" spans="8:8" s="32" customFormat="1" ht="12.75" customHeight="1" x14ac:dyDescent="0.2">
      <c r="H1194" s="36"/>
    </row>
    <row r="1195" spans="8:8" s="32" customFormat="1" ht="12.75" customHeight="1" x14ac:dyDescent="0.2">
      <c r="H1195" s="36"/>
    </row>
    <row r="1196" spans="8:8" s="32" customFormat="1" ht="12.75" customHeight="1" x14ac:dyDescent="0.2">
      <c r="H1196" s="36"/>
    </row>
    <row r="1197" spans="8:8" s="32" customFormat="1" ht="12.75" customHeight="1" x14ac:dyDescent="0.2">
      <c r="H1197" s="36"/>
    </row>
    <row r="1198" spans="8:8" s="32" customFormat="1" ht="12.75" customHeight="1" x14ac:dyDescent="0.2">
      <c r="H1198" s="36"/>
    </row>
    <row r="1199" spans="8:8" s="32" customFormat="1" ht="12.75" customHeight="1" x14ac:dyDescent="0.2">
      <c r="H1199" s="36"/>
    </row>
    <row r="1200" spans="8:8" s="32" customFormat="1" ht="12.75" customHeight="1" x14ac:dyDescent="0.2">
      <c r="H1200" s="36"/>
    </row>
    <row r="1201" spans="8:8" s="32" customFormat="1" ht="12.75" customHeight="1" x14ac:dyDescent="0.2">
      <c r="H1201" s="36"/>
    </row>
    <row r="1202" spans="8:8" s="32" customFormat="1" ht="12.75" customHeight="1" x14ac:dyDescent="0.2">
      <c r="H1202" s="36"/>
    </row>
    <row r="1203" spans="8:8" s="32" customFormat="1" ht="12.75" customHeight="1" x14ac:dyDescent="0.2">
      <c r="H1203" s="36"/>
    </row>
    <row r="1204" spans="8:8" s="32" customFormat="1" ht="12.75" customHeight="1" x14ac:dyDescent="0.2">
      <c r="H1204" s="36"/>
    </row>
    <row r="1205" spans="8:8" s="32" customFormat="1" ht="12.75" customHeight="1" x14ac:dyDescent="0.2">
      <c r="H1205" s="36"/>
    </row>
    <row r="1206" spans="8:8" s="32" customFormat="1" ht="12.75" customHeight="1" x14ac:dyDescent="0.2">
      <c r="H1206" s="36"/>
    </row>
    <row r="1207" spans="8:8" s="32" customFormat="1" ht="12.75" customHeight="1" x14ac:dyDescent="0.2">
      <c r="H1207" s="36"/>
    </row>
    <row r="1208" spans="8:8" s="32" customFormat="1" ht="12.75" customHeight="1" x14ac:dyDescent="0.2">
      <c r="H1208" s="36"/>
    </row>
    <row r="1209" spans="8:8" s="32" customFormat="1" ht="12.75" customHeight="1" x14ac:dyDescent="0.2">
      <c r="H1209" s="36"/>
    </row>
    <row r="1210" spans="8:8" s="32" customFormat="1" ht="12.75" customHeight="1" x14ac:dyDescent="0.2">
      <c r="H1210" s="36"/>
    </row>
    <row r="1211" spans="8:8" s="32" customFormat="1" ht="12.75" customHeight="1" x14ac:dyDescent="0.2">
      <c r="H1211" s="36"/>
    </row>
    <row r="1212" spans="8:8" s="32" customFormat="1" ht="12.75" customHeight="1" x14ac:dyDescent="0.2">
      <c r="H1212" s="36"/>
    </row>
    <row r="1213" spans="8:8" s="32" customFormat="1" ht="12.75" customHeight="1" x14ac:dyDescent="0.2">
      <c r="H1213" s="36"/>
    </row>
    <row r="1214" spans="8:8" s="32" customFormat="1" ht="12.75" customHeight="1" x14ac:dyDescent="0.2">
      <c r="H1214" s="36"/>
    </row>
    <row r="1215" spans="8:8" s="32" customFormat="1" ht="12.75" customHeight="1" x14ac:dyDescent="0.2">
      <c r="H1215" s="36"/>
    </row>
    <row r="1216" spans="8:8" s="32" customFormat="1" ht="12.75" customHeight="1" x14ac:dyDescent="0.2">
      <c r="H1216" s="36"/>
    </row>
    <row r="1217" spans="8:8" s="32" customFormat="1" ht="12.75" customHeight="1" x14ac:dyDescent="0.2">
      <c r="H1217" s="36"/>
    </row>
    <row r="1218" spans="8:8" s="32" customFormat="1" ht="12.75" customHeight="1" x14ac:dyDescent="0.2">
      <c r="H1218" s="36"/>
    </row>
    <row r="1219" spans="8:8" s="32" customFormat="1" ht="12.75" customHeight="1" x14ac:dyDescent="0.2">
      <c r="H1219" s="36"/>
    </row>
    <row r="1220" spans="8:8" s="32" customFormat="1" ht="12.75" customHeight="1" x14ac:dyDescent="0.2">
      <c r="H1220" s="36"/>
    </row>
    <row r="1221" spans="8:8" s="32" customFormat="1" ht="12.75" customHeight="1" x14ac:dyDescent="0.2">
      <c r="H1221" s="36"/>
    </row>
    <row r="1222" spans="8:8" s="32" customFormat="1" ht="12.75" customHeight="1" x14ac:dyDescent="0.2">
      <c r="H1222" s="36"/>
    </row>
    <row r="1223" spans="8:8" s="32" customFormat="1" ht="12.75" customHeight="1" x14ac:dyDescent="0.2">
      <c r="H1223" s="36"/>
    </row>
    <row r="1224" spans="8:8" s="32" customFormat="1" ht="12.75" customHeight="1" x14ac:dyDescent="0.2">
      <c r="H1224" s="36"/>
    </row>
    <row r="1225" spans="8:8" s="32" customFormat="1" ht="12.75" customHeight="1" x14ac:dyDescent="0.2">
      <c r="H1225" s="36"/>
    </row>
    <row r="1226" spans="8:8" s="32" customFormat="1" ht="12.75" customHeight="1" x14ac:dyDescent="0.2">
      <c r="H1226" s="36"/>
    </row>
    <row r="1227" spans="8:8" s="32" customFormat="1" ht="12.75" customHeight="1" x14ac:dyDescent="0.2">
      <c r="H1227" s="36"/>
    </row>
    <row r="1228" spans="8:8" s="32" customFormat="1" ht="12.75" customHeight="1" x14ac:dyDescent="0.2">
      <c r="H1228" s="36"/>
    </row>
    <row r="1229" spans="8:8" s="32" customFormat="1" ht="12.75" customHeight="1" x14ac:dyDescent="0.2">
      <c r="H1229" s="36"/>
    </row>
    <row r="1230" spans="8:8" s="32" customFormat="1" ht="12.75" customHeight="1" x14ac:dyDescent="0.2">
      <c r="H1230" s="36"/>
    </row>
    <row r="1231" spans="8:8" s="32" customFormat="1" ht="12.75" customHeight="1" x14ac:dyDescent="0.2">
      <c r="H1231" s="36"/>
    </row>
    <row r="1232" spans="8:8" s="32" customFormat="1" ht="12.75" customHeight="1" x14ac:dyDescent="0.2">
      <c r="H1232" s="36"/>
    </row>
    <row r="1233" spans="8:8" s="32" customFormat="1" ht="12.75" customHeight="1" x14ac:dyDescent="0.2">
      <c r="H1233" s="36"/>
    </row>
    <row r="1234" spans="8:8" s="32" customFormat="1" ht="12.75" customHeight="1" x14ac:dyDescent="0.2">
      <c r="H1234" s="36"/>
    </row>
    <row r="1235" spans="8:8" s="32" customFormat="1" ht="12.75" customHeight="1" x14ac:dyDescent="0.2">
      <c r="H1235" s="36"/>
    </row>
    <row r="1236" spans="8:8" s="32" customFormat="1" ht="12.75" customHeight="1" x14ac:dyDescent="0.2">
      <c r="H1236" s="36"/>
    </row>
    <row r="1237" spans="8:8" s="32" customFormat="1" ht="12.75" customHeight="1" x14ac:dyDescent="0.2">
      <c r="H1237" s="36"/>
    </row>
    <row r="1238" spans="8:8" s="32" customFormat="1" ht="12.75" customHeight="1" x14ac:dyDescent="0.2">
      <c r="H1238" s="36"/>
    </row>
    <row r="1239" spans="8:8" s="32" customFormat="1" ht="12.75" customHeight="1" x14ac:dyDescent="0.2">
      <c r="H1239" s="36"/>
    </row>
    <row r="1240" spans="8:8" s="32" customFormat="1" ht="12.75" customHeight="1" x14ac:dyDescent="0.2">
      <c r="H1240" s="36"/>
    </row>
    <row r="1241" spans="8:8" s="32" customFormat="1" ht="12.75" customHeight="1" x14ac:dyDescent="0.2">
      <c r="H1241" s="36"/>
    </row>
    <row r="1242" spans="8:8" s="32" customFormat="1" ht="12.75" customHeight="1" x14ac:dyDescent="0.2">
      <c r="H1242" s="36"/>
    </row>
    <row r="1243" spans="8:8" s="32" customFormat="1" ht="12.75" customHeight="1" x14ac:dyDescent="0.2">
      <c r="H1243" s="36"/>
    </row>
    <row r="1244" spans="8:8" s="32" customFormat="1" ht="12.75" customHeight="1" x14ac:dyDescent="0.2">
      <c r="H1244" s="36"/>
    </row>
    <row r="1245" spans="8:8" s="32" customFormat="1" ht="12.75" customHeight="1" x14ac:dyDescent="0.2">
      <c r="H1245" s="36"/>
    </row>
    <row r="1246" spans="8:8" s="32" customFormat="1" ht="12.75" customHeight="1" x14ac:dyDescent="0.2">
      <c r="H1246" s="36"/>
    </row>
    <row r="1247" spans="8:8" s="32" customFormat="1" ht="12.75" customHeight="1" x14ac:dyDescent="0.2">
      <c r="H1247" s="36"/>
    </row>
    <row r="1248" spans="8:8" s="32" customFormat="1" ht="12.75" customHeight="1" x14ac:dyDescent="0.2">
      <c r="H1248" s="36"/>
    </row>
    <row r="1249" spans="8:8" s="32" customFormat="1" ht="12.75" customHeight="1" x14ac:dyDescent="0.2">
      <c r="H1249" s="36"/>
    </row>
    <row r="1250" spans="8:8" s="32" customFormat="1" ht="12.75" customHeight="1" x14ac:dyDescent="0.2">
      <c r="H1250" s="36"/>
    </row>
    <row r="1251" spans="8:8" s="32" customFormat="1" ht="12.75" customHeight="1" x14ac:dyDescent="0.2">
      <c r="H1251" s="36"/>
    </row>
    <row r="1252" spans="8:8" s="32" customFormat="1" ht="12.75" customHeight="1" x14ac:dyDescent="0.2">
      <c r="H1252" s="36"/>
    </row>
    <row r="1253" spans="8:8" s="32" customFormat="1" ht="12.75" customHeight="1" x14ac:dyDescent="0.2">
      <c r="H1253" s="36"/>
    </row>
    <row r="1254" spans="8:8" s="32" customFormat="1" ht="12.75" customHeight="1" x14ac:dyDescent="0.2">
      <c r="H1254" s="36"/>
    </row>
    <row r="1255" spans="8:8" s="32" customFormat="1" ht="12.75" customHeight="1" x14ac:dyDescent="0.2">
      <c r="H1255" s="36"/>
    </row>
    <row r="1256" spans="8:8" s="32" customFormat="1" ht="12.75" customHeight="1" x14ac:dyDescent="0.2">
      <c r="H1256" s="36"/>
    </row>
    <row r="1257" spans="8:8" s="32" customFormat="1" ht="12.75" customHeight="1" x14ac:dyDescent="0.2">
      <c r="H1257" s="36"/>
    </row>
    <row r="1258" spans="8:8" s="32" customFormat="1" ht="12.75" customHeight="1" x14ac:dyDescent="0.2">
      <c r="H1258" s="36"/>
    </row>
    <row r="1259" spans="8:8" s="32" customFormat="1" ht="12.75" customHeight="1" x14ac:dyDescent="0.2">
      <c r="H1259" s="36"/>
    </row>
    <row r="1260" spans="8:8" s="32" customFormat="1" ht="12.75" customHeight="1" x14ac:dyDescent="0.2">
      <c r="H1260" s="36"/>
    </row>
    <row r="1261" spans="8:8" s="32" customFormat="1" ht="12.75" customHeight="1" x14ac:dyDescent="0.2">
      <c r="H1261" s="36"/>
    </row>
    <row r="1262" spans="8:8" s="32" customFormat="1" ht="12.75" customHeight="1" x14ac:dyDescent="0.2">
      <c r="H1262" s="36"/>
    </row>
    <row r="1263" spans="8:8" s="32" customFormat="1" ht="12.75" customHeight="1" x14ac:dyDescent="0.2">
      <c r="H1263" s="36"/>
    </row>
    <row r="1264" spans="8:8" s="32" customFormat="1" ht="12.75" customHeight="1" x14ac:dyDescent="0.2">
      <c r="H1264" s="36"/>
    </row>
    <row r="1265" spans="8:8" s="32" customFormat="1" ht="12.75" customHeight="1" x14ac:dyDescent="0.2">
      <c r="H1265" s="36"/>
    </row>
    <row r="1266" spans="8:8" s="32" customFormat="1" ht="12.75" customHeight="1" x14ac:dyDescent="0.2">
      <c r="H1266" s="36"/>
    </row>
    <row r="1267" spans="8:8" s="32" customFormat="1" ht="12.75" customHeight="1" x14ac:dyDescent="0.2">
      <c r="H1267" s="36"/>
    </row>
    <row r="1268" spans="8:8" s="32" customFormat="1" ht="12.75" customHeight="1" x14ac:dyDescent="0.2">
      <c r="H1268" s="36"/>
    </row>
    <row r="1269" spans="8:8" s="32" customFormat="1" ht="12.75" customHeight="1" x14ac:dyDescent="0.2">
      <c r="H1269" s="36"/>
    </row>
    <row r="1270" spans="8:8" s="32" customFormat="1" ht="12.75" customHeight="1" x14ac:dyDescent="0.2">
      <c r="H1270" s="36"/>
    </row>
    <row r="1271" spans="8:8" s="32" customFormat="1" ht="12.75" customHeight="1" x14ac:dyDescent="0.2">
      <c r="H1271" s="36"/>
    </row>
    <row r="1272" spans="8:8" s="32" customFormat="1" ht="12.75" customHeight="1" x14ac:dyDescent="0.2">
      <c r="H1272" s="36"/>
    </row>
    <row r="1273" spans="8:8" s="32" customFormat="1" ht="12.75" customHeight="1" x14ac:dyDescent="0.2">
      <c r="H1273" s="36"/>
    </row>
    <row r="1274" spans="8:8" s="32" customFormat="1" ht="12.75" customHeight="1" x14ac:dyDescent="0.2">
      <c r="H1274" s="36"/>
    </row>
    <row r="1275" spans="8:8" s="32" customFormat="1" ht="12.75" customHeight="1" x14ac:dyDescent="0.2">
      <c r="H1275" s="36"/>
    </row>
    <row r="1276" spans="8:8" s="32" customFormat="1" ht="12.75" customHeight="1" x14ac:dyDescent="0.2">
      <c r="H1276" s="36"/>
    </row>
    <row r="1277" spans="8:8" s="32" customFormat="1" ht="12.75" customHeight="1" x14ac:dyDescent="0.2">
      <c r="H1277" s="36"/>
    </row>
    <row r="1278" spans="8:8" s="32" customFormat="1" ht="12.75" customHeight="1" x14ac:dyDescent="0.2">
      <c r="H1278" s="36"/>
    </row>
    <row r="1279" spans="8:8" s="32" customFormat="1" ht="12.75" customHeight="1" x14ac:dyDescent="0.2">
      <c r="H1279" s="36"/>
    </row>
    <row r="1280" spans="8:8" s="32" customFormat="1" ht="12.75" customHeight="1" x14ac:dyDescent="0.2">
      <c r="H1280" s="36"/>
    </row>
    <row r="1281" spans="8:8" s="32" customFormat="1" ht="12.75" customHeight="1" x14ac:dyDescent="0.2">
      <c r="H1281" s="36"/>
    </row>
    <row r="1282" spans="8:8" s="32" customFormat="1" ht="12.75" customHeight="1" x14ac:dyDescent="0.2">
      <c r="H1282" s="36"/>
    </row>
    <row r="1283" spans="8:8" s="32" customFormat="1" ht="12.75" customHeight="1" x14ac:dyDescent="0.2">
      <c r="H1283" s="36"/>
    </row>
    <row r="1284" spans="8:8" s="32" customFormat="1" ht="12.75" customHeight="1" x14ac:dyDescent="0.2">
      <c r="H1284" s="36"/>
    </row>
    <row r="1285" spans="8:8" s="32" customFormat="1" ht="12.75" customHeight="1" x14ac:dyDescent="0.2">
      <c r="H1285" s="36"/>
    </row>
    <row r="1286" spans="8:8" s="32" customFormat="1" ht="12.75" customHeight="1" x14ac:dyDescent="0.2">
      <c r="H1286" s="36"/>
    </row>
    <row r="1287" spans="8:8" s="32" customFormat="1" ht="12.75" customHeight="1" x14ac:dyDescent="0.2">
      <c r="H1287" s="36"/>
    </row>
    <row r="1288" spans="8:8" s="32" customFormat="1" ht="12.75" customHeight="1" x14ac:dyDescent="0.2">
      <c r="H1288" s="36"/>
    </row>
    <row r="1289" spans="8:8" s="32" customFormat="1" ht="12.75" customHeight="1" x14ac:dyDescent="0.2">
      <c r="H1289" s="36"/>
    </row>
    <row r="1290" spans="8:8" s="32" customFormat="1" ht="12.75" customHeight="1" x14ac:dyDescent="0.2">
      <c r="H1290" s="36"/>
    </row>
    <row r="1291" spans="8:8" s="32" customFormat="1" ht="12.75" customHeight="1" x14ac:dyDescent="0.2">
      <c r="H1291" s="36"/>
    </row>
    <row r="1292" spans="8:8" s="32" customFormat="1" ht="12.75" customHeight="1" x14ac:dyDescent="0.2">
      <c r="H1292" s="36"/>
    </row>
    <row r="1293" spans="8:8" s="32" customFormat="1" ht="12.75" customHeight="1" x14ac:dyDescent="0.2">
      <c r="H1293" s="36"/>
    </row>
    <row r="1294" spans="8:8" s="32" customFormat="1" ht="12.75" customHeight="1" x14ac:dyDescent="0.2">
      <c r="H1294" s="36"/>
    </row>
    <row r="1295" spans="8:8" s="32" customFormat="1" ht="12.75" customHeight="1" x14ac:dyDescent="0.2">
      <c r="H1295" s="36"/>
    </row>
    <row r="1296" spans="8:8" s="32" customFormat="1" ht="12.75" customHeight="1" x14ac:dyDescent="0.2">
      <c r="H1296" s="36"/>
    </row>
    <row r="1297" spans="8:8" s="32" customFormat="1" ht="12.75" customHeight="1" x14ac:dyDescent="0.2">
      <c r="H1297" s="36"/>
    </row>
    <row r="1298" spans="8:8" s="32" customFormat="1" ht="12.75" customHeight="1" x14ac:dyDescent="0.2">
      <c r="H1298" s="36"/>
    </row>
    <row r="1299" spans="8:8" s="32" customFormat="1" ht="12.75" customHeight="1" x14ac:dyDescent="0.2">
      <c r="H1299" s="36"/>
    </row>
    <row r="1300" spans="8:8" s="32" customFormat="1" ht="12.75" customHeight="1" x14ac:dyDescent="0.2">
      <c r="H1300" s="36"/>
    </row>
    <row r="1301" spans="8:8" s="32" customFormat="1" ht="12.75" customHeight="1" x14ac:dyDescent="0.2">
      <c r="H1301" s="36"/>
    </row>
    <row r="1302" spans="8:8" s="32" customFormat="1" ht="12.75" customHeight="1" x14ac:dyDescent="0.2">
      <c r="H1302" s="36"/>
    </row>
    <row r="1303" spans="8:8" s="32" customFormat="1" ht="12.75" customHeight="1" x14ac:dyDescent="0.2">
      <c r="H1303" s="36"/>
    </row>
    <row r="1304" spans="8:8" s="32" customFormat="1" ht="12.75" customHeight="1" x14ac:dyDescent="0.2">
      <c r="H1304" s="36"/>
    </row>
    <row r="1305" spans="8:8" s="32" customFormat="1" ht="12.75" customHeight="1" x14ac:dyDescent="0.2">
      <c r="H1305" s="36"/>
    </row>
    <row r="1306" spans="8:8" s="32" customFormat="1" ht="12.75" customHeight="1" x14ac:dyDescent="0.2">
      <c r="H1306" s="36"/>
    </row>
    <row r="1307" spans="8:8" s="32" customFormat="1" ht="12.75" customHeight="1" x14ac:dyDescent="0.2">
      <c r="H1307" s="36"/>
    </row>
    <row r="1308" spans="8:8" s="32" customFormat="1" ht="12.75" customHeight="1" x14ac:dyDescent="0.2">
      <c r="H1308" s="36"/>
    </row>
    <row r="1309" spans="8:8" s="32" customFormat="1" ht="12.75" customHeight="1" x14ac:dyDescent="0.2">
      <c r="H1309" s="36"/>
    </row>
    <row r="1310" spans="8:8" s="32" customFormat="1" ht="12.75" customHeight="1" x14ac:dyDescent="0.2">
      <c r="H1310" s="36"/>
    </row>
    <row r="1311" spans="8:8" s="32" customFormat="1" ht="12.75" customHeight="1" x14ac:dyDescent="0.2">
      <c r="H1311" s="36"/>
    </row>
    <row r="1312" spans="8:8" s="32" customFormat="1" ht="12.75" customHeight="1" x14ac:dyDescent="0.2">
      <c r="H1312" s="36"/>
    </row>
    <row r="1313" spans="8:8" s="32" customFormat="1" ht="12.75" customHeight="1" x14ac:dyDescent="0.2">
      <c r="H1313" s="36"/>
    </row>
    <row r="1314" spans="8:8" s="32" customFormat="1" ht="12.75" customHeight="1" x14ac:dyDescent="0.2">
      <c r="H1314" s="36"/>
    </row>
    <row r="1315" spans="8:8" s="32" customFormat="1" ht="12.75" customHeight="1" x14ac:dyDescent="0.2">
      <c r="H1315" s="36"/>
    </row>
    <row r="1316" spans="8:8" s="32" customFormat="1" ht="12.75" customHeight="1" x14ac:dyDescent="0.2">
      <c r="H1316" s="36"/>
    </row>
    <row r="1317" spans="8:8" s="32" customFormat="1" ht="12.75" customHeight="1" x14ac:dyDescent="0.2">
      <c r="H1317" s="36"/>
    </row>
    <row r="1318" spans="8:8" s="32" customFormat="1" ht="12.75" customHeight="1" x14ac:dyDescent="0.2">
      <c r="H1318" s="36"/>
    </row>
    <row r="1319" spans="8:8" s="32" customFormat="1" ht="12.75" customHeight="1" x14ac:dyDescent="0.2">
      <c r="H1319" s="36"/>
    </row>
    <row r="1320" spans="8:8" s="32" customFormat="1" ht="12.75" customHeight="1" x14ac:dyDescent="0.2">
      <c r="H1320" s="36"/>
    </row>
    <row r="1321" spans="8:8" s="32" customFormat="1" ht="12.75" customHeight="1" x14ac:dyDescent="0.2">
      <c r="H1321" s="36"/>
    </row>
    <row r="1322" spans="8:8" s="32" customFormat="1" ht="12.75" customHeight="1" x14ac:dyDescent="0.2">
      <c r="H1322" s="36"/>
    </row>
    <row r="1323" spans="8:8" s="32" customFormat="1" ht="12.75" customHeight="1" x14ac:dyDescent="0.2">
      <c r="H1323" s="36"/>
    </row>
    <row r="1324" spans="8:8" s="32" customFormat="1" ht="12.75" customHeight="1" x14ac:dyDescent="0.2">
      <c r="H1324" s="36"/>
    </row>
    <row r="1325" spans="8:8" s="32" customFormat="1" ht="12.75" customHeight="1" x14ac:dyDescent="0.2">
      <c r="H1325" s="36"/>
    </row>
    <row r="1326" spans="8:8" s="32" customFormat="1" ht="12.75" customHeight="1" x14ac:dyDescent="0.2">
      <c r="H1326" s="36"/>
    </row>
    <row r="1327" spans="8:8" s="32" customFormat="1" ht="12.75" customHeight="1" x14ac:dyDescent="0.2">
      <c r="H1327" s="36"/>
    </row>
    <row r="1328" spans="8:8" s="32" customFormat="1" ht="12.75" customHeight="1" x14ac:dyDescent="0.2">
      <c r="H1328" s="36"/>
    </row>
    <row r="1329" spans="8:8" s="32" customFormat="1" ht="12.75" customHeight="1" x14ac:dyDescent="0.2">
      <c r="H1329" s="36"/>
    </row>
    <row r="1330" spans="8:8" s="32" customFormat="1" ht="12.75" customHeight="1" x14ac:dyDescent="0.2">
      <c r="H1330" s="36"/>
    </row>
    <row r="1331" spans="8:8" s="32" customFormat="1" ht="12.75" customHeight="1" x14ac:dyDescent="0.2">
      <c r="H1331" s="36"/>
    </row>
    <row r="1332" spans="8:8" s="32" customFormat="1" ht="12.75" customHeight="1" x14ac:dyDescent="0.2">
      <c r="H1332" s="36"/>
    </row>
    <row r="1333" spans="8:8" s="32" customFormat="1" ht="12.75" customHeight="1" x14ac:dyDescent="0.2">
      <c r="H1333" s="36"/>
    </row>
    <row r="1334" spans="8:8" s="32" customFormat="1" ht="12.75" customHeight="1" x14ac:dyDescent="0.2">
      <c r="H1334" s="36"/>
    </row>
    <row r="1335" spans="8:8" s="32" customFormat="1" ht="12.75" customHeight="1" x14ac:dyDescent="0.2">
      <c r="H1335" s="36"/>
    </row>
    <row r="1336" spans="8:8" s="32" customFormat="1" ht="12.75" customHeight="1" x14ac:dyDescent="0.2">
      <c r="H1336" s="36"/>
    </row>
    <row r="1337" spans="8:8" s="32" customFormat="1" ht="12.75" customHeight="1" x14ac:dyDescent="0.2">
      <c r="H1337" s="36"/>
    </row>
    <row r="1338" spans="8:8" s="32" customFormat="1" ht="12.75" customHeight="1" x14ac:dyDescent="0.2">
      <c r="H1338" s="36"/>
    </row>
    <row r="1339" spans="8:8" s="32" customFormat="1" ht="12.75" customHeight="1" x14ac:dyDescent="0.2">
      <c r="H1339" s="36"/>
    </row>
    <row r="1340" spans="8:8" s="32" customFormat="1" ht="12.75" customHeight="1" x14ac:dyDescent="0.2">
      <c r="H1340" s="36"/>
    </row>
    <row r="1341" spans="8:8" s="32" customFormat="1" ht="12.75" customHeight="1" x14ac:dyDescent="0.2">
      <c r="H1341" s="36"/>
    </row>
    <row r="1342" spans="8:8" s="32" customFormat="1" ht="12.75" customHeight="1" x14ac:dyDescent="0.2">
      <c r="H1342" s="36"/>
    </row>
    <row r="1343" spans="8:8" s="32" customFormat="1" ht="12.75" customHeight="1" x14ac:dyDescent="0.2">
      <c r="H1343" s="36"/>
    </row>
    <row r="1344" spans="8:8" s="32" customFormat="1" ht="12.75" customHeight="1" x14ac:dyDescent="0.2">
      <c r="H1344" s="36"/>
    </row>
    <row r="1345" spans="8:8" s="32" customFormat="1" ht="12.75" customHeight="1" x14ac:dyDescent="0.2">
      <c r="H1345" s="36"/>
    </row>
    <row r="1346" spans="8:8" s="32" customFormat="1" ht="12.75" customHeight="1" x14ac:dyDescent="0.2">
      <c r="H1346" s="36"/>
    </row>
    <row r="1347" spans="8:8" s="32" customFormat="1" ht="12.75" customHeight="1" x14ac:dyDescent="0.2">
      <c r="H1347" s="36"/>
    </row>
    <row r="1348" spans="8:8" s="32" customFormat="1" ht="12.75" customHeight="1" x14ac:dyDescent="0.2">
      <c r="H1348" s="36"/>
    </row>
    <row r="1349" spans="8:8" s="32" customFormat="1" ht="12.75" customHeight="1" x14ac:dyDescent="0.2">
      <c r="H1349" s="36"/>
    </row>
    <row r="1350" spans="8:8" s="32" customFormat="1" ht="12.75" customHeight="1" x14ac:dyDescent="0.2">
      <c r="H1350" s="36"/>
    </row>
    <row r="1351" spans="8:8" s="32" customFormat="1" ht="12.75" customHeight="1" x14ac:dyDescent="0.2">
      <c r="H1351" s="36"/>
    </row>
    <row r="1352" spans="8:8" s="32" customFormat="1" ht="12.75" customHeight="1" x14ac:dyDescent="0.2">
      <c r="H1352" s="36"/>
    </row>
    <row r="1353" spans="8:8" s="32" customFormat="1" ht="12.75" customHeight="1" x14ac:dyDescent="0.2">
      <c r="H1353" s="36"/>
    </row>
    <row r="1354" spans="8:8" s="32" customFormat="1" ht="12.75" customHeight="1" x14ac:dyDescent="0.2">
      <c r="H1354" s="36"/>
    </row>
    <row r="1355" spans="8:8" s="32" customFormat="1" ht="12.75" customHeight="1" x14ac:dyDescent="0.2">
      <c r="H1355" s="36"/>
    </row>
    <row r="1356" spans="8:8" s="32" customFormat="1" ht="12.75" customHeight="1" x14ac:dyDescent="0.2">
      <c r="H1356" s="36"/>
    </row>
    <row r="1357" spans="8:8" s="32" customFormat="1" ht="12.75" customHeight="1" x14ac:dyDescent="0.2">
      <c r="H1357" s="36"/>
    </row>
    <row r="1358" spans="8:8" s="32" customFormat="1" ht="12.75" customHeight="1" x14ac:dyDescent="0.2">
      <c r="H1358" s="36"/>
    </row>
    <row r="1359" spans="8:8" s="32" customFormat="1" ht="12.75" customHeight="1" x14ac:dyDescent="0.2">
      <c r="H1359" s="36"/>
    </row>
    <row r="1360" spans="8:8" s="32" customFormat="1" ht="12.75" customHeight="1" x14ac:dyDescent="0.2">
      <c r="H1360" s="36"/>
    </row>
    <row r="1361" spans="8:8" s="32" customFormat="1" ht="12.75" customHeight="1" x14ac:dyDescent="0.2">
      <c r="H1361" s="36"/>
    </row>
    <row r="1362" spans="8:8" s="32" customFormat="1" ht="12.75" customHeight="1" x14ac:dyDescent="0.2">
      <c r="H1362" s="36"/>
    </row>
    <row r="1363" spans="8:8" s="32" customFormat="1" ht="12.75" customHeight="1" x14ac:dyDescent="0.2">
      <c r="H1363" s="36"/>
    </row>
    <row r="1364" spans="8:8" s="32" customFormat="1" ht="12.75" customHeight="1" x14ac:dyDescent="0.2">
      <c r="H1364" s="36"/>
    </row>
    <row r="1365" spans="8:8" s="32" customFormat="1" ht="12.75" customHeight="1" x14ac:dyDescent="0.2">
      <c r="H1365" s="36"/>
    </row>
    <row r="1366" spans="8:8" s="32" customFormat="1" ht="12.75" customHeight="1" x14ac:dyDescent="0.2">
      <c r="H1366" s="36"/>
    </row>
    <row r="1367" spans="8:8" s="32" customFormat="1" ht="12.75" customHeight="1" x14ac:dyDescent="0.2">
      <c r="H1367" s="36"/>
    </row>
    <row r="1368" spans="8:8" s="32" customFormat="1" ht="12.75" customHeight="1" x14ac:dyDescent="0.2">
      <c r="H1368" s="36"/>
    </row>
    <row r="1369" spans="8:8" s="32" customFormat="1" ht="12.75" customHeight="1" x14ac:dyDescent="0.2">
      <c r="H1369" s="36"/>
    </row>
    <row r="1370" spans="8:8" s="32" customFormat="1" ht="12.75" customHeight="1" x14ac:dyDescent="0.2">
      <c r="H1370" s="36"/>
    </row>
    <row r="1371" spans="8:8" s="32" customFormat="1" ht="12.75" customHeight="1" x14ac:dyDescent="0.2">
      <c r="H1371" s="36"/>
    </row>
    <row r="1372" spans="8:8" s="32" customFormat="1" ht="12.75" customHeight="1" x14ac:dyDescent="0.2">
      <c r="H1372" s="36"/>
    </row>
    <row r="1373" spans="8:8" s="32" customFormat="1" ht="12.75" customHeight="1" x14ac:dyDescent="0.2">
      <c r="H1373" s="36"/>
    </row>
    <row r="1374" spans="8:8" s="32" customFormat="1" ht="12.75" customHeight="1" x14ac:dyDescent="0.2">
      <c r="H1374" s="36"/>
    </row>
    <row r="1375" spans="8:8" s="32" customFormat="1" ht="12.75" customHeight="1" x14ac:dyDescent="0.2">
      <c r="H1375" s="36"/>
    </row>
    <row r="1376" spans="8:8" s="32" customFormat="1" ht="12.75" customHeight="1" x14ac:dyDescent="0.2">
      <c r="H1376" s="36"/>
    </row>
    <row r="1377" spans="8:8" s="32" customFormat="1" ht="12.75" customHeight="1" x14ac:dyDescent="0.2">
      <c r="H1377" s="36"/>
    </row>
    <row r="1378" spans="8:8" s="32" customFormat="1" ht="12.75" customHeight="1" x14ac:dyDescent="0.2">
      <c r="H1378" s="36"/>
    </row>
    <row r="1379" spans="8:8" s="32" customFormat="1" ht="12.75" customHeight="1" x14ac:dyDescent="0.2">
      <c r="H1379" s="36"/>
    </row>
    <row r="1380" spans="8:8" s="32" customFormat="1" ht="12.75" customHeight="1" x14ac:dyDescent="0.2">
      <c r="H1380" s="36"/>
    </row>
    <row r="1381" spans="8:8" s="32" customFormat="1" ht="12.75" customHeight="1" x14ac:dyDescent="0.2">
      <c r="H1381" s="36"/>
    </row>
    <row r="1382" spans="8:8" s="32" customFormat="1" ht="12.75" customHeight="1" x14ac:dyDescent="0.2">
      <c r="H1382" s="36"/>
    </row>
    <row r="1383" spans="8:8" s="32" customFormat="1" ht="12.75" customHeight="1" x14ac:dyDescent="0.2">
      <c r="H1383" s="36"/>
    </row>
    <row r="1384" spans="8:8" s="32" customFormat="1" ht="12.75" customHeight="1" x14ac:dyDescent="0.2">
      <c r="H1384" s="36"/>
    </row>
    <row r="1385" spans="8:8" s="32" customFormat="1" ht="12.75" customHeight="1" x14ac:dyDescent="0.2">
      <c r="H1385" s="36"/>
    </row>
    <row r="1386" spans="8:8" s="32" customFormat="1" ht="12.75" customHeight="1" x14ac:dyDescent="0.2">
      <c r="H1386" s="36"/>
    </row>
    <row r="1387" spans="8:8" s="32" customFormat="1" ht="12.75" customHeight="1" x14ac:dyDescent="0.2">
      <c r="H1387" s="36"/>
    </row>
    <row r="1388" spans="8:8" s="32" customFormat="1" ht="12.75" customHeight="1" x14ac:dyDescent="0.2">
      <c r="H1388" s="36"/>
    </row>
    <row r="1389" spans="8:8" s="32" customFormat="1" ht="12.75" customHeight="1" x14ac:dyDescent="0.2">
      <c r="H1389" s="36"/>
    </row>
    <row r="1390" spans="8:8" s="32" customFormat="1" ht="12.75" customHeight="1" x14ac:dyDescent="0.2">
      <c r="H1390" s="36"/>
    </row>
    <row r="1391" spans="8:8" s="32" customFormat="1" ht="12.75" customHeight="1" x14ac:dyDescent="0.2">
      <c r="H1391" s="36"/>
    </row>
    <row r="1392" spans="8:8" s="32" customFormat="1" ht="12.75" customHeight="1" x14ac:dyDescent="0.2">
      <c r="H1392" s="36"/>
    </row>
    <row r="1393" spans="8:8" s="32" customFormat="1" ht="12.75" customHeight="1" x14ac:dyDescent="0.2">
      <c r="H1393" s="36"/>
    </row>
    <row r="1394" spans="8:8" s="32" customFormat="1" ht="12.75" customHeight="1" x14ac:dyDescent="0.2">
      <c r="H1394" s="36"/>
    </row>
    <row r="1395" spans="8:8" s="32" customFormat="1" ht="12.75" customHeight="1" x14ac:dyDescent="0.2">
      <c r="H1395" s="36"/>
    </row>
    <row r="1396" spans="8:8" s="32" customFormat="1" ht="12.75" customHeight="1" x14ac:dyDescent="0.2">
      <c r="H1396" s="36"/>
    </row>
    <row r="1397" spans="8:8" s="32" customFormat="1" ht="12.75" customHeight="1" x14ac:dyDescent="0.2">
      <c r="H1397" s="36"/>
    </row>
    <row r="1398" spans="8:8" s="32" customFormat="1" ht="12.75" customHeight="1" x14ac:dyDescent="0.2">
      <c r="H1398" s="36"/>
    </row>
    <row r="1399" spans="8:8" s="32" customFormat="1" ht="12.75" customHeight="1" x14ac:dyDescent="0.2">
      <c r="H1399" s="36"/>
    </row>
    <row r="1400" spans="8:8" s="32" customFormat="1" ht="12.75" customHeight="1" x14ac:dyDescent="0.2">
      <c r="H1400" s="36"/>
    </row>
    <row r="1401" spans="8:8" s="32" customFormat="1" ht="12.75" customHeight="1" x14ac:dyDescent="0.2">
      <c r="H1401" s="36"/>
    </row>
    <row r="1402" spans="8:8" s="32" customFormat="1" ht="12.75" customHeight="1" x14ac:dyDescent="0.2">
      <c r="H1402" s="36"/>
    </row>
    <row r="1403" spans="8:8" s="32" customFormat="1" ht="12.75" customHeight="1" x14ac:dyDescent="0.2">
      <c r="H1403" s="36"/>
    </row>
    <row r="1404" spans="8:8" s="32" customFormat="1" ht="12.75" customHeight="1" x14ac:dyDescent="0.2">
      <c r="H1404" s="36"/>
    </row>
    <row r="1405" spans="8:8" s="32" customFormat="1" ht="12.75" customHeight="1" x14ac:dyDescent="0.2">
      <c r="H1405" s="36"/>
    </row>
    <row r="1406" spans="8:8" s="32" customFormat="1" ht="12.75" customHeight="1" x14ac:dyDescent="0.2">
      <c r="H1406" s="36"/>
    </row>
    <row r="1407" spans="8:8" s="32" customFormat="1" ht="12.75" customHeight="1" x14ac:dyDescent="0.2">
      <c r="H1407" s="36"/>
    </row>
    <row r="1408" spans="8:8" s="32" customFormat="1" ht="12.75" customHeight="1" x14ac:dyDescent="0.2">
      <c r="H1408" s="36"/>
    </row>
    <row r="1409" spans="8:8" s="32" customFormat="1" ht="12.75" customHeight="1" x14ac:dyDescent="0.2">
      <c r="H1409" s="36"/>
    </row>
    <row r="1410" spans="8:8" s="32" customFormat="1" ht="12.75" customHeight="1" x14ac:dyDescent="0.2">
      <c r="H1410" s="36"/>
    </row>
    <row r="1411" spans="8:8" s="32" customFormat="1" ht="12.75" customHeight="1" x14ac:dyDescent="0.2">
      <c r="H1411" s="36"/>
    </row>
    <row r="1412" spans="8:8" s="32" customFormat="1" ht="12.75" customHeight="1" x14ac:dyDescent="0.2">
      <c r="H1412" s="36"/>
    </row>
    <row r="1413" spans="8:8" s="32" customFormat="1" ht="12.75" customHeight="1" x14ac:dyDescent="0.2">
      <c r="H1413" s="36"/>
    </row>
    <row r="1414" spans="8:8" s="32" customFormat="1" ht="12.75" customHeight="1" x14ac:dyDescent="0.2">
      <c r="H1414" s="36"/>
    </row>
    <row r="1415" spans="8:8" s="32" customFormat="1" ht="12.75" customHeight="1" x14ac:dyDescent="0.2">
      <c r="H1415" s="36"/>
    </row>
    <row r="1416" spans="8:8" s="32" customFormat="1" ht="12.75" customHeight="1" x14ac:dyDescent="0.2">
      <c r="H1416" s="36"/>
    </row>
    <row r="1417" spans="8:8" s="32" customFormat="1" ht="12.75" customHeight="1" x14ac:dyDescent="0.2">
      <c r="H1417" s="36"/>
    </row>
    <row r="1418" spans="8:8" s="32" customFormat="1" ht="12.75" customHeight="1" x14ac:dyDescent="0.2">
      <c r="H1418" s="36"/>
    </row>
    <row r="1419" spans="8:8" s="32" customFormat="1" ht="12.75" customHeight="1" x14ac:dyDescent="0.2">
      <c r="H1419" s="36"/>
    </row>
    <row r="1420" spans="8:8" s="32" customFormat="1" ht="12.75" customHeight="1" x14ac:dyDescent="0.2">
      <c r="H1420" s="36"/>
    </row>
    <row r="1421" spans="8:8" s="32" customFormat="1" ht="12.75" customHeight="1" x14ac:dyDescent="0.2">
      <c r="H1421" s="36"/>
    </row>
    <row r="1422" spans="8:8" s="32" customFormat="1" ht="12.75" customHeight="1" x14ac:dyDescent="0.2">
      <c r="H1422" s="36"/>
    </row>
    <row r="1423" spans="8:8" s="32" customFormat="1" ht="12.75" customHeight="1" x14ac:dyDescent="0.2">
      <c r="H1423" s="36"/>
    </row>
    <row r="1424" spans="8:8" s="32" customFormat="1" ht="12.75" customHeight="1" x14ac:dyDescent="0.2">
      <c r="H1424" s="36"/>
    </row>
    <row r="1425" spans="8:8" s="32" customFormat="1" ht="12.75" customHeight="1" x14ac:dyDescent="0.2">
      <c r="H1425" s="36"/>
    </row>
    <row r="1426" spans="8:8" s="32" customFormat="1" ht="12.75" customHeight="1" x14ac:dyDescent="0.2">
      <c r="H1426" s="36"/>
    </row>
    <row r="1427" spans="8:8" s="32" customFormat="1" ht="12.75" customHeight="1" x14ac:dyDescent="0.2">
      <c r="H1427" s="36"/>
    </row>
    <row r="1428" spans="8:8" s="32" customFormat="1" ht="12.75" customHeight="1" x14ac:dyDescent="0.2">
      <c r="H1428" s="36"/>
    </row>
    <row r="1429" spans="8:8" s="32" customFormat="1" ht="12.75" customHeight="1" x14ac:dyDescent="0.2">
      <c r="H1429" s="36"/>
    </row>
    <row r="1430" spans="8:8" s="32" customFormat="1" ht="12.75" customHeight="1" x14ac:dyDescent="0.2">
      <c r="H1430" s="36"/>
    </row>
    <row r="1431" spans="8:8" s="32" customFormat="1" ht="12.75" customHeight="1" x14ac:dyDescent="0.2">
      <c r="H1431" s="36"/>
    </row>
    <row r="1432" spans="8:8" s="32" customFormat="1" ht="12.75" customHeight="1" x14ac:dyDescent="0.2">
      <c r="H1432" s="36"/>
    </row>
    <row r="1433" spans="8:8" s="32" customFormat="1" ht="12.75" customHeight="1" x14ac:dyDescent="0.2">
      <c r="H1433" s="36"/>
    </row>
    <row r="1434" spans="8:8" s="32" customFormat="1" ht="12.75" customHeight="1" x14ac:dyDescent="0.2">
      <c r="H1434" s="36"/>
    </row>
    <row r="1435" spans="8:8" s="32" customFormat="1" ht="12.75" customHeight="1" x14ac:dyDescent="0.2">
      <c r="H1435" s="36"/>
    </row>
    <row r="1436" spans="8:8" s="32" customFormat="1" ht="12.75" customHeight="1" x14ac:dyDescent="0.2">
      <c r="H1436" s="36"/>
    </row>
    <row r="1437" spans="8:8" s="32" customFormat="1" ht="12.75" customHeight="1" x14ac:dyDescent="0.2">
      <c r="H1437" s="36"/>
    </row>
    <row r="1438" spans="8:8" s="32" customFormat="1" ht="12.75" customHeight="1" x14ac:dyDescent="0.2">
      <c r="H1438" s="36"/>
    </row>
    <row r="1439" spans="8:8" s="32" customFormat="1" ht="12.75" customHeight="1" x14ac:dyDescent="0.2">
      <c r="H1439" s="36"/>
    </row>
    <row r="1440" spans="8:8" s="32" customFormat="1" ht="12.75" customHeight="1" x14ac:dyDescent="0.2">
      <c r="H1440" s="36"/>
    </row>
    <row r="1441" spans="8:8" s="32" customFormat="1" ht="12.75" customHeight="1" x14ac:dyDescent="0.2">
      <c r="H1441" s="36"/>
    </row>
    <row r="1442" spans="8:8" s="32" customFormat="1" ht="12.75" customHeight="1" x14ac:dyDescent="0.2">
      <c r="H1442" s="36"/>
    </row>
    <row r="1443" spans="8:8" s="32" customFormat="1" ht="12.75" customHeight="1" x14ac:dyDescent="0.2">
      <c r="H1443" s="36"/>
    </row>
    <row r="1444" spans="8:8" s="32" customFormat="1" ht="12.75" customHeight="1" x14ac:dyDescent="0.2">
      <c r="H1444" s="36"/>
    </row>
    <row r="1445" spans="8:8" s="32" customFormat="1" ht="12.75" customHeight="1" x14ac:dyDescent="0.2">
      <c r="H1445" s="36"/>
    </row>
    <row r="1446" spans="8:8" s="32" customFormat="1" ht="12.75" customHeight="1" x14ac:dyDescent="0.2">
      <c r="H1446" s="36"/>
    </row>
    <row r="1447" spans="8:8" s="32" customFormat="1" ht="12.75" customHeight="1" x14ac:dyDescent="0.2">
      <c r="H1447" s="36"/>
    </row>
    <row r="1448" spans="8:8" s="32" customFormat="1" ht="12.75" customHeight="1" x14ac:dyDescent="0.2">
      <c r="H1448" s="36"/>
    </row>
    <row r="1449" spans="8:8" s="32" customFormat="1" ht="12.75" customHeight="1" x14ac:dyDescent="0.2">
      <c r="H1449" s="36"/>
    </row>
    <row r="1450" spans="8:8" s="32" customFormat="1" ht="12.75" customHeight="1" x14ac:dyDescent="0.2">
      <c r="H1450" s="36"/>
    </row>
    <row r="1451" spans="8:8" s="32" customFormat="1" ht="12.75" customHeight="1" x14ac:dyDescent="0.2">
      <c r="H1451" s="36"/>
    </row>
    <row r="1452" spans="8:8" s="32" customFormat="1" ht="12.75" customHeight="1" x14ac:dyDescent="0.2">
      <c r="H1452" s="36"/>
    </row>
    <row r="1453" spans="8:8" s="32" customFormat="1" ht="12.75" customHeight="1" x14ac:dyDescent="0.2">
      <c r="H1453" s="36"/>
    </row>
    <row r="1454" spans="8:8" s="32" customFormat="1" ht="12.75" customHeight="1" x14ac:dyDescent="0.2">
      <c r="H1454" s="36"/>
    </row>
    <row r="1455" spans="8:8" s="32" customFormat="1" ht="12.75" customHeight="1" x14ac:dyDescent="0.2">
      <c r="H1455" s="36"/>
    </row>
    <row r="1456" spans="8:8" s="32" customFormat="1" ht="12.75" customHeight="1" x14ac:dyDescent="0.2">
      <c r="H1456" s="36"/>
    </row>
    <row r="1457" spans="8:8" s="32" customFormat="1" ht="12.75" customHeight="1" x14ac:dyDescent="0.2">
      <c r="H1457" s="36"/>
    </row>
    <row r="1458" spans="8:8" s="32" customFormat="1" ht="12.75" customHeight="1" x14ac:dyDescent="0.2">
      <c r="H1458" s="36"/>
    </row>
    <row r="1459" spans="8:8" s="32" customFormat="1" ht="12.75" customHeight="1" x14ac:dyDescent="0.2">
      <c r="H1459" s="36"/>
    </row>
    <row r="1460" spans="8:8" s="32" customFormat="1" ht="12.75" customHeight="1" x14ac:dyDescent="0.2">
      <c r="H1460" s="36"/>
    </row>
    <row r="1461" spans="8:8" s="32" customFormat="1" ht="12.75" customHeight="1" x14ac:dyDescent="0.2">
      <c r="H1461" s="36"/>
    </row>
    <row r="1462" spans="8:8" s="32" customFormat="1" ht="12.75" customHeight="1" x14ac:dyDescent="0.2">
      <c r="H1462" s="36"/>
    </row>
    <row r="1463" spans="8:8" s="32" customFormat="1" ht="12.75" customHeight="1" x14ac:dyDescent="0.2">
      <c r="H1463" s="36"/>
    </row>
    <row r="1464" spans="8:8" s="32" customFormat="1" ht="12.75" customHeight="1" x14ac:dyDescent="0.2">
      <c r="H1464" s="36"/>
    </row>
    <row r="1465" spans="8:8" s="32" customFormat="1" ht="12.75" customHeight="1" x14ac:dyDescent="0.2">
      <c r="H1465" s="36"/>
    </row>
    <row r="1466" spans="8:8" s="32" customFormat="1" ht="12.75" customHeight="1" x14ac:dyDescent="0.2">
      <c r="H1466" s="36"/>
    </row>
    <row r="1467" spans="8:8" s="32" customFormat="1" ht="12.75" customHeight="1" x14ac:dyDescent="0.2">
      <c r="H1467" s="36"/>
    </row>
    <row r="1468" spans="8:8" s="32" customFormat="1" ht="12.75" customHeight="1" x14ac:dyDescent="0.2">
      <c r="H1468" s="36"/>
    </row>
    <row r="1469" spans="8:8" s="32" customFormat="1" ht="12.75" customHeight="1" x14ac:dyDescent="0.2">
      <c r="H1469" s="36"/>
    </row>
    <row r="1470" spans="8:8" s="32" customFormat="1" ht="12.75" customHeight="1" x14ac:dyDescent="0.2">
      <c r="H1470" s="36"/>
    </row>
    <row r="1471" spans="8:8" s="32" customFormat="1" ht="12.75" customHeight="1" x14ac:dyDescent="0.2">
      <c r="H1471" s="36"/>
    </row>
    <row r="1472" spans="8:8" s="32" customFormat="1" ht="12.75" customHeight="1" x14ac:dyDescent="0.2">
      <c r="H1472" s="36"/>
    </row>
    <row r="1473" spans="8:8" s="32" customFormat="1" ht="12.75" customHeight="1" x14ac:dyDescent="0.2">
      <c r="H1473" s="36"/>
    </row>
    <row r="1474" spans="8:8" s="32" customFormat="1" ht="12.75" customHeight="1" x14ac:dyDescent="0.2">
      <c r="H1474" s="36"/>
    </row>
    <row r="1475" spans="8:8" s="32" customFormat="1" ht="12.75" customHeight="1" x14ac:dyDescent="0.2">
      <c r="H1475" s="36"/>
    </row>
    <row r="1476" spans="8:8" s="32" customFormat="1" ht="12.75" customHeight="1" x14ac:dyDescent="0.2">
      <c r="H1476" s="36"/>
    </row>
    <row r="1477" spans="8:8" s="32" customFormat="1" ht="12.75" customHeight="1" x14ac:dyDescent="0.2">
      <c r="H1477" s="36"/>
    </row>
    <row r="1478" spans="8:8" s="32" customFormat="1" ht="12.75" customHeight="1" x14ac:dyDescent="0.2">
      <c r="H1478" s="36"/>
    </row>
    <row r="1479" spans="8:8" s="32" customFormat="1" ht="12.75" customHeight="1" x14ac:dyDescent="0.2">
      <c r="H1479" s="36"/>
    </row>
    <row r="1480" spans="8:8" s="32" customFormat="1" ht="12.75" customHeight="1" x14ac:dyDescent="0.2">
      <c r="H1480" s="36"/>
    </row>
    <row r="1481" spans="8:8" s="32" customFormat="1" ht="12.75" customHeight="1" x14ac:dyDescent="0.2">
      <c r="H1481" s="36"/>
    </row>
    <row r="1482" spans="8:8" s="32" customFormat="1" ht="12.75" customHeight="1" x14ac:dyDescent="0.2">
      <c r="H1482" s="36"/>
    </row>
    <row r="1483" spans="8:8" s="32" customFormat="1" ht="12.75" customHeight="1" x14ac:dyDescent="0.2">
      <c r="H1483" s="36"/>
    </row>
    <row r="1484" spans="8:8" s="32" customFormat="1" ht="12.75" customHeight="1" x14ac:dyDescent="0.2">
      <c r="H1484" s="36"/>
    </row>
    <row r="1485" spans="8:8" s="32" customFormat="1" ht="12.75" customHeight="1" x14ac:dyDescent="0.2">
      <c r="H1485" s="36"/>
    </row>
    <row r="1486" spans="8:8" s="32" customFormat="1" ht="12.75" customHeight="1" x14ac:dyDescent="0.2">
      <c r="H1486" s="36"/>
    </row>
    <row r="1487" spans="8:8" s="32" customFormat="1" ht="12.75" customHeight="1" x14ac:dyDescent="0.2">
      <c r="H1487" s="36"/>
    </row>
    <row r="1488" spans="8:8" s="32" customFormat="1" ht="12.75" customHeight="1" x14ac:dyDescent="0.2">
      <c r="H1488" s="36"/>
    </row>
    <row r="1489" spans="8:8" s="32" customFormat="1" ht="12.75" customHeight="1" x14ac:dyDescent="0.2">
      <c r="H1489" s="36"/>
    </row>
    <row r="1490" spans="8:8" s="32" customFormat="1" ht="12.75" customHeight="1" x14ac:dyDescent="0.2">
      <c r="H1490" s="36"/>
    </row>
    <row r="1491" spans="8:8" s="32" customFormat="1" ht="12.75" customHeight="1" x14ac:dyDescent="0.2">
      <c r="H1491" s="36"/>
    </row>
    <row r="1492" spans="8:8" s="32" customFormat="1" ht="12.75" customHeight="1" x14ac:dyDescent="0.2">
      <c r="H1492" s="36"/>
    </row>
    <row r="1493" spans="8:8" s="32" customFormat="1" ht="12.75" customHeight="1" x14ac:dyDescent="0.2">
      <c r="H1493" s="36"/>
    </row>
    <row r="1494" spans="8:8" s="32" customFormat="1" ht="12.75" customHeight="1" x14ac:dyDescent="0.2">
      <c r="H1494" s="36"/>
    </row>
    <row r="1495" spans="8:8" s="32" customFormat="1" ht="12.75" customHeight="1" x14ac:dyDescent="0.2">
      <c r="H1495" s="36"/>
    </row>
    <row r="1496" spans="8:8" s="32" customFormat="1" ht="12.75" customHeight="1" x14ac:dyDescent="0.2">
      <c r="H1496" s="36"/>
    </row>
    <row r="1497" spans="8:8" s="32" customFormat="1" ht="12.75" customHeight="1" x14ac:dyDescent="0.2">
      <c r="H1497" s="36"/>
    </row>
    <row r="1498" spans="8:8" s="32" customFormat="1" ht="12.75" customHeight="1" x14ac:dyDescent="0.2">
      <c r="H1498" s="36"/>
    </row>
    <row r="1499" spans="8:8" s="32" customFormat="1" ht="12.75" customHeight="1" x14ac:dyDescent="0.2">
      <c r="H1499" s="36"/>
    </row>
    <row r="1500" spans="8:8" s="32" customFormat="1" ht="12.75" customHeight="1" x14ac:dyDescent="0.2">
      <c r="H1500" s="36"/>
    </row>
    <row r="1501" spans="8:8" s="32" customFormat="1" ht="12.75" customHeight="1" x14ac:dyDescent="0.2">
      <c r="H1501" s="36"/>
    </row>
    <row r="1502" spans="8:8" s="32" customFormat="1" ht="12.75" customHeight="1" x14ac:dyDescent="0.2">
      <c r="H1502" s="36"/>
    </row>
    <row r="1503" spans="8:8" s="32" customFormat="1" ht="12.75" customHeight="1" x14ac:dyDescent="0.2">
      <c r="H1503" s="36"/>
    </row>
    <row r="1504" spans="8:8" s="32" customFormat="1" ht="12.75" customHeight="1" x14ac:dyDescent="0.2">
      <c r="H1504" s="36"/>
    </row>
    <row r="1505" spans="8:8" s="32" customFormat="1" ht="12.75" customHeight="1" x14ac:dyDescent="0.2">
      <c r="H1505" s="36"/>
    </row>
    <row r="1506" spans="8:8" s="32" customFormat="1" ht="12.75" customHeight="1" x14ac:dyDescent="0.2">
      <c r="H1506" s="36"/>
    </row>
    <row r="1507" spans="8:8" s="32" customFormat="1" ht="12.75" customHeight="1" x14ac:dyDescent="0.2">
      <c r="H1507" s="36"/>
    </row>
    <row r="1508" spans="8:8" s="32" customFormat="1" ht="12.75" customHeight="1" x14ac:dyDescent="0.2">
      <c r="H1508" s="36"/>
    </row>
    <row r="1509" spans="8:8" s="32" customFormat="1" ht="12.75" customHeight="1" x14ac:dyDescent="0.2">
      <c r="H1509" s="36"/>
    </row>
    <row r="1510" spans="8:8" s="32" customFormat="1" ht="12.75" customHeight="1" x14ac:dyDescent="0.2">
      <c r="H1510" s="36"/>
    </row>
    <row r="1511" spans="8:8" s="32" customFormat="1" ht="12.75" customHeight="1" x14ac:dyDescent="0.2">
      <c r="H1511" s="36"/>
    </row>
    <row r="1512" spans="8:8" s="32" customFormat="1" ht="12.75" customHeight="1" x14ac:dyDescent="0.2">
      <c r="H1512" s="36"/>
    </row>
    <row r="1513" spans="8:8" s="32" customFormat="1" ht="12.75" customHeight="1" x14ac:dyDescent="0.2">
      <c r="H1513" s="36"/>
    </row>
    <row r="1514" spans="8:8" s="32" customFormat="1" ht="12.75" customHeight="1" x14ac:dyDescent="0.2">
      <c r="H1514" s="36"/>
    </row>
    <row r="1515" spans="8:8" s="32" customFormat="1" ht="12.75" customHeight="1" x14ac:dyDescent="0.2">
      <c r="H1515" s="36"/>
    </row>
    <row r="1516" spans="8:8" s="32" customFormat="1" ht="12.75" customHeight="1" x14ac:dyDescent="0.2">
      <c r="H1516" s="36"/>
    </row>
    <row r="1517" spans="8:8" s="32" customFormat="1" ht="12.75" customHeight="1" x14ac:dyDescent="0.2">
      <c r="H1517" s="36"/>
    </row>
    <row r="1518" spans="8:8" s="32" customFormat="1" ht="12.75" customHeight="1" x14ac:dyDescent="0.2">
      <c r="H1518" s="36"/>
    </row>
    <row r="1519" spans="8:8" s="32" customFormat="1" ht="12.75" customHeight="1" x14ac:dyDescent="0.2">
      <c r="H1519" s="36"/>
    </row>
    <row r="1520" spans="8:8" s="32" customFormat="1" ht="12.75" customHeight="1" x14ac:dyDescent="0.2">
      <c r="H1520" s="36"/>
    </row>
    <row r="1521" spans="8:8" s="32" customFormat="1" ht="12.75" customHeight="1" x14ac:dyDescent="0.2">
      <c r="H1521" s="36"/>
    </row>
    <row r="1522" spans="8:8" s="32" customFormat="1" ht="12.75" customHeight="1" x14ac:dyDescent="0.2">
      <c r="H1522" s="36"/>
    </row>
    <row r="1523" spans="8:8" s="32" customFormat="1" ht="12.75" customHeight="1" x14ac:dyDescent="0.2">
      <c r="H1523" s="36"/>
    </row>
    <row r="1524" spans="8:8" s="32" customFormat="1" ht="12.75" customHeight="1" x14ac:dyDescent="0.2">
      <c r="H1524" s="36"/>
    </row>
    <row r="1525" spans="8:8" s="32" customFormat="1" ht="12.75" customHeight="1" x14ac:dyDescent="0.2">
      <c r="H1525" s="36"/>
    </row>
    <row r="1526" spans="8:8" s="32" customFormat="1" ht="12.75" customHeight="1" x14ac:dyDescent="0.2">
      <c r="H1526" s="36"/>
    </row>
    <row r="1527" spans="8:8" s="32" customFormat="1" ht="12.75" customHeight="1" x14ac:dyDescent="0.2">
      <c r="H1527" s="36"/>
    </row>
    <row r="1528" spans="8:8" s="32" customFormat="1" ht="12.75" customHeight="1" x14ac:dyDescent="0.2">
      <c r="H1528" s="36"/>
    </row>
    <row r="1529" spans="8:8" s="32" customFormat="1" ht="12.75" customHeight="1" x14ac:dyDescent="0.2">
      <c r="H1529" s="36"/>
    </row>
    <row r="1530" spans="8:8" s="32" customFormat="1" ht="12.75" customHeight="1" x14ac:dyDescent="0.2">
      <c r="H1530" s="36"/>
    </row>
    <row r="1531" spans="8:8" s="32" customFormat="1" ht="12.75" customHeight="1" x14ac:dyDescent="0.2">
      <c r="H1531" s="36"/>
    </row>
    <row r="1532" spans="8:8" s="32" customFormat="1" ht="12.75" customHeight="1" x14ac:dyDescent="0.2">
      <c r="H1532" s="36"/>
    </row>
    <row r="1533" spans="8:8" s="32" customFormat="1" ht="12.75" customHeight="1" x14ac:dyDescent="0.2">
      <c r="H1533" s="36"/>
    </row>
    <row r="1534" spans="8:8" s="32" customFormat="1" ht="12.75" customHeight="1" x14ac:dyDescent="0.2">
      <c r="H1534" s="36"/>
    </row>
    <row r="1535" spans="8:8" s="32" customFormat="1" ht="12.75" customHeight="1" x14ac:dyDescent="0.2">
      <c r="H1535" s="36"/>
    </row>
    <row r="1536" spans="8:8" s="32" customFormat="1" ht="12.75" customHeight="1" x14ac:dyDescent="0.2">
      <c r="H1536" s="36"/>
    </row>
    <row r="1537" spans="8:8" s="32" customFormat="1" ht="12.75" customHeight="1" x14ac:dyDescent="0.2">
      <c r="H1537" s="36"/>
    </row>
    <row r="1538" spans="8:8" s="32" customFormat="1" ht="12.75" customHeight="1" x14ac:dyDescent="0.2">
      <c r="H1538" s="36"/>
    </row>
    <row r="1539" spans="8:8" s="32" customFormat="1" ht="12.75" customHeight="1" x14ac:dyDescent="0.2">
      <c r="H1539" s="36"/>
    </row>
    <row r="1540" spans="8:8" s="32" customFormat="1" ht="12.75" customHeight="1" x14ac:dyDescent="0.2">
      <c r="H1540" s="36"/>
    </row>
    <row r="1541" spans="8:8" s="32" customFormat="1" ht="12.75" customHeight="1" x14ac:dyDescent="0.2">
      <c r="H1541" s="36"/>
    </row>
    <row r="1542" spans="8:8" s="32" customFormat="1" ht="12.75" customHeight="1" x14ac:dyDescent="0.2">
      <c r="H1542" s="36"/>
    </row>
    <row r="1543" spans="8:8" s="32" customFormat="1" ht="12.75" customHeight="1" x14ac:dyDescent="0.2">
      <c r="H1543" s="36"/>
    </row>
    <row r="1544" spans="8:8" s="32" customFormat="1" ht="12.75" customHeight="1" x14ac:dyDescent="0.2">
      <c r="H1544" s="36"/>
    </row>
    <row r="1545" spans="8:8" s="32" customFormat="1" ht="12.75" customHeight="1" x14ac:dyDescent="0.2">
      <c r="H1545" s="36"/>
    </row>
    <row r="1546" spans="8:8" s="32" customFormat="1" ht="12.75" customHeight="1" x14ac:dyDescent="0.2">
      <c r="H1546" s="36"/>
    </row>
    <row r="1547" spans="8:8" s="32" customFormat="1" ht="12.75" customHeight="1" x14ac:dyDescent="0.2">
      <c r="H1547" s="36"/>
    </row>
    <row r="1548" spans="8:8" s="32" customFormat="1" ht="12.75" customHeight="1" x14ac:dyDescent="0.2">
      <c r="H1548" s="36"/>
    </row>
    <row r="1549" spans="8:8" s="32" customFormat="1" ht="12.75" customHeight="1" x14ac:dyDescent="0.2">
      <c r="H1549" s="36"/>
    </row>
    <row r="1550" spans="8:8" s="32" customFormat="1" ht="12.75" customHeight="1" x14ac:dyDescent="0.2">
      <c r="H1550" s="36"/>
    </row>
    <row r="1551" spans="8:8" s="32" customFormat="1" ht="12.75" customHeight="1" x14ac:dyDescent="0.2">
      <c r="H1551" s="36"/>
    </row>
    <row r="1552" spans="8:8" s="32" customFormat="1" ht="12.75" customHeight="1" x14ac:dyDescent="0.2">
      <c r="H1552" s="36"/>
    </row>
    <row r="1553" spans="8:8" s="32" customFormat="1" ht="12.75" customHeight="1" x14ac:dyDescent="0.2">
      <c r="H1553" s="36"/>
    </row>
    <row r="1554" spans="8:8" s="32" customFormat="1" ht="12.75" customHeight="1" x14ac:dyDescent="0.2">
      <c r="H1554" s="36"/>
    </row>
    <row r="1555" spans="8:8" s="32" customFormat="1" ht="12.75" customHeight="1" x14ac:dyDescent="0.2">
      <c r="H1555" s="36"/>
    </row>
    <row r="1556" spans="8:8" s="32" customFormat="1" ht="12.75" customHeight="1" x14ac:dyDescent="0.2">
      <c r="H1556" s="36"/>
    </row>
    <row r="1557" spans="8:8" s="32" customFormat="1" ht="12.75" customHeight="1" x14ac:dyDescent="0.2">
      <c r="H1557" s="36"/>
    </row>
    <row r="1558" spans="8:8" s="32" customFormat="1" ht="12.75" customHeight="1" x14ac:dyDescent="0.2">
      <c r="H1558" s="36"/>
    </row>
    <row r="1559" spans="8:8" s="32" customFormat="1" ht="12.75" customHeight="1" x14ac:dyDescent="0.2">
      <c r="H1559" s="36"/>
    </row>
    <row r="1560" spans="8:8" s="32" customFormat="1" ht="12.75" customHeight="1" x14ac:dyDescent="0.2">
      <c r="H1560" s="36"/>
    </row>
    <row r="1561" spans="8:8" s="32" customFormat="1" ht="12.75" customHeight="1" x14ac:dyDescent="0.2">
      <c r="H1561" s="36"/>
    </row>
    <row r="1562" spans="8:8" s="32" customFormat="1" ht="12.75" customHeight="1" x14ac:dyDescent="0.2">
      <c r="H1562" s="36"/>
    </row>
    <row r="1563" spans="8:8" s="32" customFormat="1" ht="12.75" customHeight="1" x14ac:dyDescent="0.2">
      <c r="H1563" s="36"/>
    </row>
    <row r="1564" spans="8:8" s="32" customFormat="1" ht="12.75" customHeight="1" x14ac:dyDescent="0.2">
      <c r="H1564" s="36"/>
    </row>
    <row r="1565" spans="8:8" s="32" customFormat="1" ht="12.75" customHeight="1" x14ac:dyDescent="0.2">
      <c r="H1565" s="36"/>
    </row>
    <row r="1566" spans="8:8" s="32" customFormat="1" ht="12.75" customHeight="1" x14ac:dyDescent="0.2">
      <c r="H1566" s="36"/>
    </row>
    <row r="1567" spans="8:8" s="32" customFormat="1" ht="12.75" customHeight="1" x14ac:dyDescent="0.2">
      <c r="H1567" s="36"/>
    </row>
    <row r="1568" spans="8:8" s="32" customFormat="1" ht="12.75" customHeight="1" x14ac:dyDescent="0.2">
      <c r="H1568" s="36"/>
    </row>
    <row r="1569" spans="8:8" s="32" customFormat="1" ht="12.75" customHeight="1" x14ac:dyDescent="0.2">
      <c r="H1569" s="36"/>
    </row>
    <row r="1570" spans="8:8" s="32" customFormat="1" ht="12.75" customHeight="1" x14ac:dyDescent="0.2">
      <c r="H1570" s="36"/>
    </row>
    <row r="1571" spans="8:8" s="32" customFormat="1" ht="12.75" customHeight="1" x14ac:dyDescent="0.2">
      <c r="H1571" s="36"/>
    </row>
    <row r="1572" spans="8:8" s="32" customFormat="1" ht="12.75" customHeight="1" x14ac:dyDescent="0.2">
      <c r="H1572" s="36"/>
    </row>
    <row r="1573" spans="8:8" s="32" customFormat="1" ht="12.75" customHeight="1" x14ac:dyDescent="0.2">
      <c r="H1573" s="36"/>
    </row>
    <row r="1574" spans="8:8" s="32" customFormat="1" ht="12.75" customHeight="1" x14ac:dyDescent="0.2">
      <c r="H1574" s="36"/>
    </row>
    <row r="1575" spans="8:8" s="32" customFormat="1" ht="12.75" customHeight="1" x14ac:dyDescent="0.2">
      <c r="H1575" s="36"/>
    </row>
    <row r="1576" spans="8:8" s="32" customFormat="1" ht="12.75" customHeight="1" x14ac:dyDescent="0.2">
      <c r="H1576" s="36"/>
    </row>
    <row r="1577" spans="8:8" s="32" customFormat="1" ht="12.75" customHeight="1" x14ac:dyDescent="0.2">
      <c r="H1577" s="36"/>
    </row>
    <row r="1578" spans="8:8" s="32" customFormat="1" ht="12.75" customHeight="1" x14ac:dyDescent="0.2">
      <c r="H1578" s="36"/>
    </row>
    <row r="1579" spans="8:8" s="32" customFormat="1" ht="12.75" customHeight="1" x14ac:dyDescent="0.2">
      <c r="H1579" s="36"/>
    </row>
    <row r="1580" spans="8:8" s="32" customFormat="1" ht="12.75" customHeight="1" x14ac:dyDescent="0.2">
      <c r="H1580" s="36"/>
    </row>
    <row r="1581" spans="8:8" s="32" customFormat="1" ht="12.75" customHeight="1" x14ac:dyDescent="0.2">
      <c r="H1581" s="36"/>
    </row>
    <row r="1582" spans="8:8" s="32" customFormat="1" ht="12.75" customHeight="1" x14ac:dyDescent="0.2">
      <c r="H1582" s="36"/>
    </row>
    <row r="1583" spans="8:8" s="32" customFormat="1" ht="12.75" customHeight="1" x14ac:dyDescent="0.2">
      <c r="H1583" s="36"/>
    </row>
    <row r="1584" spans="8:8" s="32" customFormat="1" ht="12.75" customHeight="1" x14ac:dyDescent="0.2">
      <c r="H1584" s="36"/>
    </row>
    <row r="1585" spans="8:8" s="32" customFormat="1" ht="12.75" customHeight="1" x14ac:dyDescent="0.2">
      <c r="H1585" s="36"/>
    </row>
    <row r="1586" spans="8:8" s="32" customFormat="1" ht="12.75" customHeight="1" x14ac:dyDescent="0.2">
      <c r="H1586" s="36"/>
    </row>
    <row r="1587" spans="8:8" s="32" customFormat="1" ht="12.75" customHeight="1" x14ac:dyDescent="0.2">
      <c r="H1587" s="36"/>
    </row>
    <row r="1588" spans="8:8" s="32" customFormat="1" ht="12.75" customHeight="1" x14ac:dyDescent="0.2">
      <c r="H1588" s="36"/>
    </row>
    <row r="1589" spans="8:8" s="32" customFormat="1" ht="12.75" customHeight="1" x14ac:dyDescent="0.2">
      <c r="H1589" s="36"/>
    </row>
    <row r="1590" spans="8:8" s="32" customFormat="1" ht="12.75" customHeight="1" x14ac:dyDescent="0.2">
      <c r="H1590" s="36"/>
    </row>
    <row r="1591" spans="8:8" s="32" customFormat="1" ht="12.75" customHeight="1" x14ac:dyDescent="0.2">
      <c r="H1591" s="36"/>
    </row>
    <row r="1592" spans="8:8" s="32" customFormat="1" ht="12.75" customHeight="1" x14ac:dyDescent="0.2">
      <c r="H1592" s="36"/>
    </row>
    <row r="1593" spans="8:8" s="32" customFormat="1" ht="12.75" customHeight="1" x14ac:dyDescent="0.2">
      <c r="H1593" s="36"/>
    </row>
    <row r="1594" spans="8:8" s="32" customFormat="1" ht="12.75" customHeight="1" x14ac:dyDescent="0.2">
      <c r="H1594" s="36"/>
    </row>
    <row r="1595" spans="8:8" s="32" customFormat="1" ht="12.75" customHeight="1" x14ac:dyDescent="0.2">
      <c r="H1595" s="36"/>
    </row>
    <row r="1596" spans="8:8" s="32" customFormat="1" ht="12.75" customHeight="1" x14ac:dyDescent="0.2">
      <c r="H1596" s="36"/>
    </row>
    <row r="1597" spans="8:8" s="32" customFormat="1" ht="12.75" customHeight="1" x14ac:dyDescent="0.2">
      <c r="H1597" s="36"/>
    </row>
    <row r="1598" spans="8:8" s="32" customFormat="1" ht="12.75" customHeight="1" x14ac:dyDescent="0.2">
      <c r="H1598" s="36"/>
    </row>
    <row r="1599" spans="8:8" s="32" customFormat="1" ht="12.75" customHeight="1" x14ac:dyDescent="0.2">
      <c r="H1599" s="36"/>
    </row>
    <row r="1600" spans="8:8" s="32" customFormat="1" ht="12.75" customHeight="1" x14ac:dyDescent="0.2">
      <c r="H1600" s="36"/>
    </row>
    <row r="1601" spans="8:8" s="32" customFormat="1" ht="12.75" customHeight="1" x14ac:dyDescent="0.2">
      <c r="H1601" s="36"/>
    </row>
    <row r="1602" spans="8:8" s="32" customFormat="1" ht="12.75" customHeight="1" x14ac:dyDescent="0.2">
      <c r="H1602" s="36"/>
    </row>
    <row r="1603" spans="8:8" s="32" customFormat="1" ht="12.75" customHeight="1" x14ac:dyDescent="0.2">
      <c r="H1603" s="36"/>
    </row>
    <row r="1604" spans="8:8" s="32" customFormat="1" ht="12.75" customHeight="1" x14ac:dyDescent="0.2">
      <c r="H1604" s="36"/>
    </row>
    <row r="1605" spans="8:8" s="32" customFormat="1" ht="12.75" customHeight="1" x14ac:dyDescent="0.2">
      <c r="H1605" s="36"/>
    </row>
    <row r="1606" spans="8:8" s="32" customFormat="1" ht="12.75" customHeight="1" x14ac:dyDescent="0.2">
      <c r="H1606" s="36"/>
    </row>
    <row r="1607" spans="8:8" s="32" customFormat="1" ht="12.75" customHeight="1" x14ac:dyDescent="0.2">
      <c r="H1607" s="36"/>
    </row>
    <row r="1608" spans="8:8" s="32" customFormat="1" ht="12.75" customHeight="1" x14ac:dyDescent="0.2">
      <c r="H1608" s="36"/>
    </row>
    <row r="1609" spans="8:8" s="32" customFormat="1" ht="12.75" customHeight="1" x14ac:dyDescent="0.2">
      <c r="H1609" s="36"/>
    </row>
    <row r="1610" spans="8:8" s="32" customFormat="1" ht="12.75" customHeight="1" x14ac:dyDescent="0.2">
      <c r="H1610" s="36"/>
    </row>
    <row r="1611" spans="8:8" s="32" customFormat="1" ht="12.75" customHeight="1" x14ac:dyDescent="0.2">
      <c r="H1611" s="36"/>
    </row>
    <row r="1612" spans="8:8" s="32" customFormat="1" ht="12.75" customHeight="1" x14ac:dyDescent="0.2">
      <c r="H1612" s="36"/>
    </row>
    <row r="1613" spans="8:8" s="32" customFormat="1" ht="12.75" customHeight="1" x14ac:dyDescent="0.2">
      <c r="H1613" s="36"/>
    </row>
    <row r="1614" spans="8:8" s="32" customFormat="1" ht="12.75" customHeight="1" x14ac:dyDescent="0.2">
      <c r="H1614" s="36"/>
    </row>
    <row r="1615" spans="8:8" s="32" customFormat="1" ht="12.75" customHeight="1" x14ac:dyDescent="0.2">
      <c r="H1615" s="36"/>
    </row>
    <row r="1616" spans="8:8" s="32" customFormat="1" ht="12.75" customHeight="1" x14ac:dyDescent="0.2">
      <c r="H1616" s="36"/>
    </row>
    <row r="1617" spans="8:8" s="32" customFormat="1" ht="12.75" customHeight="1" x14ac:dyDescent="0.2">
      <c r="H1617" s="36"/>
    </row>
    <row r="1618" spans="8:8" s="32" customFormat="1" ht="12.75" customHeight="1" x14ac:dyDescent="0.2">
      <c r="H1618" s="36"/>
    </row>
    <row r="1619" spans="8:8" s="32" customFormat="1" ht="12.75" customHeight="1" x14ac:dyDescent="0.2">
      <c r="H1619" s="36"/>
    </row>
    <row r="1620" spans="8:8" s="32" customFormat="1" ht="12.75" customHeight="1" x14ac:dyDescent="0.2">
      <c r="H1620" s="36"/>
    </row>
    <row r="1621" spans="8:8" s="32" customFormat="1" ht="12.75" customHeight="1" x14ac:dyDescent="0.2">
      <c r="H1621" s="36"/>
    </row>
    <row r="1622" spans="8:8" s="32" customFormat="1" ht="12.75" customHeight="1" x14ac:dyDescent="0.2">
      <c r="H1622" s="36"/>
    </row>
    <row r="1623" spans="8:8" s="32" customFormat="1" ht="12.75" customHeight="1" x14ac:dyDescent="0.2">
      <c r="H1623" s="36"/>
    </row>
    <row r="1624" spans="8:8" s="32" customFormat="1" ht="12.75" customHeight="1" x14ac:dyDescent="0.2">
      <c r="H1624" s="36"/>
    </row>
    <row r="1625" spans="8:8" s="32" customFormat="1" ht="12.75" customHeight="1" x14ac:dyDescent="0.2">
      <c r="H1625" s="36"/>
    </row>
    <row r="1626" spans="8:8" s="32" customFormat="1" ht="12.75" customHeight="1" x14ac:dyDescent="0.2">
      <c r="H1626" s="36"/>
    </row>
    <row r="1627" spans="8:8" s="32" customFormat="1" ht="12.75" customHeight="1" x14ac:dyDescent="0.2">
      <c r="H1627" s="36"/>
    </row>
    <row r="1628" spans="8:8" s="32" customFormat="1" ht="12.75" customHeight="1" x14ac:dyDescent="0.2">
      <c r="H1628" s="36"/>
    </row>
    <row r="1629" spans="8:8" s="32" customFormat="1" ht="12.75" customHeight="1" x14ac:dyDescent="0.2">
      <c r="H1629" s="36"/>
    </row>
    <row r="1630" spans="8:8" s="32" customFormat="1" ht="12.75" customHeight="1" x14ac:dyDescent="0.2">
      <c r="H1630" s="36"/>
    </row>
    <row r="1631" spans="8:8" s="32" customFormat="1" ht="12.75" customHeight="1" x14ac:dyDescent="0.2">
      <c r="H1631" s="36"/>
    </row>
    <row r="1632" spans="8:8" s="32" customFormat="1" ht="12.75" customHeight="1" x14ac:dyDescent="0.2">
      <c r="H1632" s="36"/>
    </row>
    <row r="1633" spans="8:8" s="32" customFormat="1" ht="12.75" customHeight="1" x14ac:dyDescent="0.2">
      <c r="H1633" s="36"/>
    </row>
    <row r="1634" spans="8:8" s="32" customFormat="1" ht="12.75" customHeight="1" x14ac:dyDescent="0.2">
      <c r="H1634" s="36"/>
    </row>
    <row r="1635" spans="8:8" s="32" customFormat="1" ht="12.75" customHeight="1" x14ac:dyDescent="0.2">
      <c r="H1635" s="36"/>
    </row>
    <row r="1636" spans="8:8" s="32" customFormat="1" ht="12.75" customHeight="1" x14ac:dyDescent="0.2">
      <c r="H1636" s="36"/>
    </row>
    <row r="1637" spans="8:8" s="32" customFormat="1" ht="12.75" customHeight="1" x14ac:dyDescent="0.2">
      <c r="H1637" s="36"/>
    </row>
    <row r="1638" spans="8:8" s="32" customFormat="1" ht="12.75" customHeight="1" x14ac:dyDescent="0.2">
      <c r="H1638" s="36"/>
    </row>
    <row r="1639" spans="8:8" s="32" customFormat="1" ht="12.75" customHeight="1" x14ac:dyDescent="0.2">
      <c r="H1639" s="36"/>
    </row>
    <row r="1640" spans="8:8" s="32" customFormat="1" ht="12.75" customHeight="1" x14ac:dyDescent="0.2">
      <c r="H1640" s="36"/>
    </row>
    <row r="1641" spans="8:8" s="32" customFormat="1" ht="12.75" customHeight="1" x14ac:dyDescent="0.2">
      <c r="H1641" s="36"/>
    </row>
    <row r="1642" spans="8:8" s="32" customFormat="1" ht="12.75" customHeight="1" x14ac:dyDescent="0.2">
      <c r="H1642" s="36"/>
    </row>
    <row r="1643" spans="8:8" s="32" customFormat="1" ht="12.75" customHeight="1" x14ac:dyDescent="0.2">
      <c r="H1643" s="36"/>
    </row>
    <row r="1644" spans="8:8" s="32" customFormat="1" ht="12.75" customHeight="1" x14ac:dyDescent="0.2">
      <c r="H1644" s="36"/>
    </row>
    <row r="1645" spans="8:8" s="32" customFormat="1" ht="12.75" customHeight="1" x14ac:dyDescent="0.2">
      <c r="H1645" s="36"/>
    </row>
    <row r="1646" spans="8:8" s="32" customFormat="1" ht="12.75" customHeight="1" x14ac:dyDescent="0.2">
      <c r="H1646" s="36"/>
    </row>
    <row r="1647" spans="8:8" s="32" customFormat="1" ht="12.75" customHeight="1" x14ac:dyDescent="0.2">
      <c r="H1647" s="36"/>
    </row>
    <row r="1648" spans="8:8" s="32" customFormat="1" ht="12.75" customHeight="1" x14ac:dyDescent="0.2">
      <c r="H1648" s="36"/>
    </row>
    <row r="1649" spans="8:8" s="32" customFormat="1" ht="12.75" customHeight="1" x14ac:dyDescent="0.2">
      <c r="H1649" s="36"/>
    </row>
    <row r="1650" spans="8:8" s="32" customFormat="1" ht="12.75" customHeight="1" x14ac:dyDescent="0.2">
      <c r="H1650" s="36"/>
    </row>
    <row r="1651" spans="8:8" s="32" customFormat="1" ht="12.75" customHeight="1" x14ac:dyDescent="0.2">
      <c r="H1651" s="36"/>
    </row>
    <row r="1652" spans="8:8" s="32" customFormat="1" ht="12.75" customHeight="1" x14ac:dyDescent="0.2">
      <c r="H1652" s="36"/>
    </row>
    <row r="1653" spans="8:8" s="32" customFormat="1" ht="12.75" customHeight="1" x14ac:dyDescent="0.2">
      <c r="H1653" s="36"/>
    </row>
    <row r="1654" spans="8:8" s="32" customFormat="1" ht="12.75" customHeight="1" x14ac:dyDescent="0.2">
      <c r="H1654" s="36"/>
    </row>
    <row r="1655" spans="8:8" s="32" customFormat="1" ht="12.75" customHeight="1" x14ac:dyDescent="0.2">
      <c r="H1655" s="36"/>
    </row>
    <row r="1656" spans="8:8" s="32" customFormat="1" ht="12.75" customHeight="1" x14ac:dyDescent="0.2">
      <c r="H1656" s="36"/>
    </row>
    <row r="1657" spans="8:8" s="32" customFormat="1" ht="12.75" customHeight="1" x14ac:dyDescent="0.2">
      <c r="H1657" s="36"/>
    </row>
    <row r="1658" spans="8:8" s="32" customFormat="1" ht="12.75" customHeight="1" x14ac:dyDescent="0.2">
      <c r="H1658" s="36"/>
    </row>
    <row r="1659" spans="8:8" s="32" customFormat="1" ht="12.75" customHeight="1" x14ac:dyDescent="0.2">
      <c r="H1659" s="36"/>
    </row>
    <row r="1660" spans="8:8" s="32" customFormat="1" ht="12.75" customHeight="1" x14ac:dyDescent="0.2">
      <c r="H1660" s="36"/>
    </row>
    <row r="1661" spans="8:8" s="32" customFormat="1" ht="12.75" customHeight="1" x14ac:dyDescent="0.2">
      <c r="H1661" s="36"/>
    </row>
    <row r="1662" spans="8:8" s="32" customFormat="1" ht="12.75" customHeight="1" x14ac:dyDescent="0.2">
      <c r="H1662" s="36"/>
    </row>
    <row r="1663" spans="8:8" s="32" customFormat="1" ht="12.75" customHeight="1" x14ac:dyDescent="0.2">
      <c r="H1663" s="36"/>
    </row>
    <row r="1664" spans="8:8" s="32" customFormat="1" ht="12.75" customHeight="1" x14ac:dyDescent="0.2">
      <c r="H1664" s="36"/>
    </row>
    <row r="1665" spans="8:8" s="32" customFormat="1" ht="12.75" customHeight="1" x14ac:dyDescent="0.2">
      <c r="H1665" s="36"/>
    </row>
    <row r="1666" spans="8:8" s="32" customFormat="1" ht="12.75" customHeight="1" x14ac:dyDescent="0.2">
      <c r="H1666" s="36"/>
    </row>
    <row r="1667" spans="8:8" s="32" customFormat="1" ht="12.75" customHeight="1" x14ac:dyDescent="0.2">
      <c r="H1667" s="36"/>
    </row>
    <row r="1668" spans="8:8" s="32" customFormat="1" ht="12.75" customHeight="1" x14ac:dyDescent="0.2">
      <c r="H1668" s="36"/>
    </row>
    <row r="1669" spans="8:8" s="32" customFormat="1" ht="12.75" customHeight="1" x14ac:dyDescent="0.2">
      <c r="H1669" s="36"/>
    </row>
    <row r="1670" spans="8:8" s="32" customFormat="1" ht="12.75" customHeight="1" x14ac:dyDescent="0.2">
      <c r="H1670" s="36"/>
    </row>
    <row r="1671" spans="8:8" s="32" customFormat="1" ht="12.75" customHeight="1" x14ac:dyDescent="0.2">
      <c r="H1671" s="36"/>
    </row>
    <row r="1672" spans="8:8" s="32" customFormat="1" ht="12.75" customHeight="1" x14ac:dyDescent="0.2">
      <c r="H1672" s="36"/>
    </row>
    <row r="1673" spans="8:8" s="32" customFormat="1" ht="12.75" customHeight="1" x14ac:dyDescent="0.2">
      <c r="H1673" s="36"/>
    </row>
    <row r="1674" spans="8:8" s="32" customFormat="1" ht="12.75" customHeight="1" x14ac:dyDescent="0.2">
      <c r="H1674" s="36"/>
    </row>
    <row r="1675" spans="8:8" s="32" customFormat="1" ht="12.75" customHeight="1" x14ac:dyDescent="0.2">
      <c r="H1675" s="36"/>
    </row>
    <row r="1676" spans="8:8" s="32" customFormat="1" ht="12.75" customHeight="1" x14ac:dyDescent="0.2">
      <c r="H1676" s="36"/>
    </row>
    <row r="1677" spans="8:8" s="32" customFormat="1" ht="12.75" customHeight="1" x14ac:dyDescent="0.2">
      <c r="H1677" s="36"/>
    </row>
    <row r="1678" spans="8:8" s="32" customFormat="1" ht="12.75" customHeight="1" x14ac:dyDescent="0.2">
      <c r="H1678" s="36"/>
    </row>
    <row r="1679" spans="8:8" s="32" customFormat="1" ht="12.75" customHeight="1" x14ac:dyDescent="0.2">
      <c r="H1679" s="36"/>
    </row>
    <row r="1680" spans="8:8" s="32" customFormat="1" ht="12.75" customHeight="1" x14ac:dyDescent="0.2">
      <c r="H1680" s="36"/>
    </row>
    <row r="1681" spans="8:8" s="32" customFormat="1" ht="12.75" customHeight="1" x14ac:dyDescent="0.2">
      <c r="H1681" s="36"/>
    </row>
    <row r="1682" spans="8:8" s="32" customFormat="1" ht="12.75" customHeight="1" x14ac:dyDescent="0.2">
      <c r="H1682" s="36"/>
    </row>
    <row r="1683" spans="8:8" s="32" customFormat="1" ht="12.75" customHeight="1" x14ac:dyDescent="0.2">
      <c r="H1683" s="36"/>
    </row>
    <row r="1684" spans="8:8" s="32" customFormat="1" ht="12.75" customHeight="1" x14ac:dyDescent="0.2">
      <c r="H1684" s="36"/>
    </row>
    <row r="1685" spans="8:8" s="32" customFormat="1" ht="12.75" customHeight="1" x14ac:dyDescent="0.2">
      <c r="H1685" s="36"/>
    </row>
    <row r="1686" spans="8:8" s="32" customFormat="1" ht="12.75" customHeight="1" x14ac:dyDescent="0.2">
      <c r="H1686" s="36"/>
    </row>
    <row r="1687" spans="8:8" s="32" customFormat="1" ht="12.75" customHeight="1" x14ac:dyDescent="0.2">
      <c r="H1687" s="36"/>
    </row>
    <row r="1688" spans="8:8" s="32" customFormat="1" ht="12.75" customHeight="1" x14ac:dyDescent="0.2">
      <c r="H1688" s="36"/>
    </row>
    <row r="1689" spans="8:8" s="32" customFormat="1" ht="12.75" customHeight="1" x14ac:dyDescent="0.2">
      <c r="H1689" s="36"/>
    </row>
    <row r="1690" spans="8:8" s="32" customFormat="1" ht="12.75" customHeight="1" x14ac:dyDescent="0.2">
      <c r="H1690" s="36"/>
    </row>
    <row r="1691" spans="8:8" s="32" customFormat="1" ht="12.75" customHeight="1" x14ac:dyDescent="0.2">
      <c r="H1691" s="36"/>
    </row>
    <row r="1692" spans="8:8" s="32" customFormat="1" ht="12.75" customHeight="1" x14ac:dyDescent="0.2">
      <c r="H1692" s="36"/>
    </row>
    <row r="1693" spans="8:8" s="32" customFormat="1" ht="12.75" customHeight="1" x14ac:dyDescent="0.2">
      <c r="H1693" s="36"/>
    </row>
    <row r="1694" spans="8:8" s="32" customFormat="1" ht="12.75" customHeight="1" x14ac:dyDescent="0.2">
      <c r="H1694" s="36"/>
    </row>
    <row r="1695" spans="8:8" s="32" customFormat="1" ht="12.75" customHeight="1" x14ac:dyDescent="0.2">
      <c r="H1695" s="36"/>
    </row>
    <row r="1696" spans="8:8" s="32" customFormat="1" ht="12.75" customHeight="1" x14ac:dyDescent="0.2">
      <c r="H1696" s="36"/>
    </row>
    <row r="1697" spans="8:8" s="32" customFormat="1" ht="12.75" customHeight="1" x14ac:dyDescent="0.2">
      <c r="H1697" s="36"/>
    </row>
    <row r="1698" spans="8:8" s="32" customFormat="1" ht="12.75" customHeight="1" x14ac:dyDescent="0.2">
      <c r="H1698" s="36"/>
    </row>
    <row r="1699" spans="8:8" s="32" customFormat="1" ht="12.75" customHeight="1" x14ac:dyDescent="0.2">
      <c r="H1699" s="36"/>
    </row>
    <row r="1700" spans="8:8" s="32" customFormat="1" ht="12.75" customHeight="1" x14ac:dyDescent="0.2">
      <c r="H1700" s="36"/>
    </row>
    <row r="1701" spans="8:8" s="32" customFormat="1" ht="12.75" customHeight="1" x14ac:dyDescent="0.2">
      <c r="H1701" s="36"/>
    </row>
    <row r="1702" spans="8:8" s="32" customFormat="1" ht="12.75" customHeight="1" x14ac:dyDescent="0.2">
      <c r="H1702" s="36"/>
    </row>
    <row r="1703" spans="8:8" s="32" customFormat="1" ht="12.75" customHeight="1" x14ac:dyDescent="0.2">
      <c r="H1703" s="36"/>
    </row>
    <row r="1704" spans="8:8" s="32" customFormat="1" ht="12.75" customHeight="1" x14ac:dyDescent="0.2">
      <c r="H1704" s="36"/>
    </row>
    <row r="1705" spans="8:8" s="32" customFormat="1" ht="12.75" customHeight="1" x14ac:dyDescent="0.2">
      <c r="H1705" s="36"/>
    </row>
    <row r="1706" spans="8:8" s="32" customFormat="1" ht="12.75" customHeight="1" x14ac:dyDescent="0.2">
      <c r="H1706" s="36"/>
    </row>
    <row r="1707" spans="8:8" s="32" customFormat="1" ht="12.75" customHeight="1" x14ac:dyDescent="0.2">
      <c r="H1707" s="36"/>
    </row>
    <row r="1708" spans="8:8" s="32" customFormat="1" ht="12.75" customHeight="1" x14ac:dyDescent="0.2">
      <c r="H1708" s="36"/>
    </row>
    <row r="1709" spans="8:8" s="32" customFormat="1" ht="12.75" customHeight="1" x14ac:dyDescent="0.2">
      <c r="H1709" s="36"/>
    </row>
    <row r="1710" spans="8:8" s="32" customFormat="1" ht="12.75" customHeight="1" x14ac:dyDescent="0.2">
      <c r="H1710" s="36"/>
    </row>
    <row r="1711" spans="8:8" s="32" customFormat="1" ht="12.75" customHeight="1" x14ac:dyDescent="0.2">
      <c r="H1711" s="36"/>
    </row>
    <row r="1712" spans="8:8" s="32" customFormat="1" ht="12.75" customHeight="1" x14ac:dyDescent="0.2">
      <c r="H1712" s="36"/>
    </row>
    <row r="1713" spans="8:8" s="32" customFormat="1" ht="12.75" customHeight="1" x14ac:dyDescent="0.2">
      <c r="H1713" s="36"/>
    </row>
    <row r="1714" spans="8:8" s="32" customFormat="1" ht="12.75" customHeight="1" x14ac:dyDescent="0.2">
      <c r="H1714" s="36"/>
    </row>
    <row r="1715" spans="8:8" s="32" customFormat="1" ht="12.75" customHeight="1" x14ac:dyDescent="0.2">
      <c r="H1715" s="36"/>
    </row>
    <row r="1716" spans="8:8" s="32" customFormat="1" ht="12.75" customHeight="1" x14ac:dyDescent="0.2">
      <c r="H1716" s="36"/>
    </row>
    <row r="1717" spans="8:8" s="32" customFormat="1" ht="12.75" customHeight="1" x14ac:dyDescent="0.2">
      <c r="H1717" s="36"/>
    </row>
    <row r="1718" spans="8:8" s="32" customFormat="1" ht="12.75" customHeight="1" x14ac:dyDescent="0.2">
      <c r="H1718" s="36"/>
    </row>
    <row r="1719" spans="8:8" s="32" customFormat="1" ht="12.75" customHeight="1" x14ac:dyDescent="0.2">
      <c r="H1719" s="36"/>
    </row>
    <row r="1720" spans="8:8" s="32" customFormat="1" ht="12.75" customHeight="1" x14ac:dyDescent="0.2">
      <c r="H1720" s="36"/>
    </row>
    <row r="1721" spans="8:8" s="32" customFormat="1" ht="12.75" customHeight="1" x14ac:dyDescent="0.2">
      <c r="H1721" s="36"/>
    </row>
    <row r="1722" spans="8:8" s="32" customFormat="1" ht="12.75" customHeight="1" x14ac:dyDescent="0.2">
      <c r="H1722" s="36"/>
    </row>
    <row r="1723" spans="8:8" s="32" customFormat="1" ht="12.75" customHeight="1" x14ac:dyDescent="0.2">
      <c r="H1723" s="36"/>
    </row>
    <row r="1724" spans="8:8" s="32" customFormat="1" ht="12.75" customHeight="1" x14ac:dyDescent="0.2">
      <c r="H1724" s="36"/>
    </row>
    <row r="1725" spans="8:8" s="32" customFormat="1" ht="12.75" customHeight="1" x14ac:dyDescent="0.2">
      <c r="H1725" s="36"/>
    </row>
    <row r="1726" spans="8:8" s="32" customFormat="1" ht="12.75" customHeight="1" x14ac:dyDescent="0.2">
      <c r="H1726" s="36"/>
    </row>
    <row r="1727" spans="8:8" s="32" customFormat="1" ht="12.75" customHeight="1" x14ac:dyDescent="0.2">
      <c r="H1727" s="36"/>
    </row>
    <row r="1728" spans="8:8" s="32" customFormat="1" ht="12.75" customHeight="1" x14ac:dyDescent="0.2">
      <c r="H1728" s="36"/>
    </row>
    <row r="1729" spans="8:8" s="32" customFormat="1" ht="12.75" customHeight="1" x14ac:dyDescent="0.2">
      <c r="H1729" s="36"/>
    </row>
    <row r="1730" spans="8:8" s="32" customFormat="1" ht="12.75" customHeight="1" x14ac:dyDescent="0.2">
      <c r="H1730" s="36"/>
    </row>
    <row r="1731" spans="8:8" s="32" customFormat="1" ht="12.75" customHeight="1" x14ac:dyDescent="0.2">
      <c r="H1731" s="36"/>
    </row>
    <row r="1732" spans="8:8" s="32" customFormat="1" ht="12.75" customHeight="1" x14ac:dyDescent="0.2">
      <c r="H1732" s="36"/>
    </row>
    <row r="1733" spans="8:8" s="32" customFormat="1" ht="12.75" customHeight="1" x14ac:dyDescent="0.2">
      <c r="H1733" s="36"/>
    </row>
    <row r="1734" spans="8:8" s="32" customFormat="1" ht="12.75" customHeight="1" x14ac:dyDescent="0.2">
      <c r="H1734" s="36"/>
    </row>
    <row r="1735" spans="8:8" s="32" customFormat="1" ht="12.75" customHeight="1" x14ac:dyDescent="0.2">
      <c r="H1735" s="36"/>
    </row>
    <row r="1736" spans="8:8" s="32" customFormat="1" ht="12.75" customHeight="1" x14ac:dyDescent="0.2">
      <c r="H1736" s="36"/>
    </row>
    <row r="1737" spans="8:8" s="32" customFormat="1" ht="12.75" customHeight="1" x14ac:dyDescent="0.2">
      <c r="H1737" s="36"/>
    </row>
    <row r="1738" spans="8:8" s="32" customFormat="1" ht="12.75" customHeight="1" x14ac:dyDescent="0.2">
      <c r="H1738" s="36"/>
    </row>
    <row r="1739" spans="8:8" s="32" customFormat="1" ht="12.75" customHeight="1" x14ac:dyDescent="0.2">
      <c r="H1739" s="36"/>
    </row>
    <row r="1740" spans="8:8" s="32" customFormat="1" ht="12.75" customHeight="1" x14ac:dyDescent="0.2">
      <c r="H1740" s="36"/>
    </row>
    <row r="1741" spans="8:8" s="32" customFormat="1" ht="12.75" customHeight="1" x14ac:dyDescent="0.2">
      <c r="H1741" s="36"/>
    </row>
    <row r="1742" spans="8:8" s="32" customFormat="1" ht="12.75" customHeight="1" x14ac:dyDescent="0.2">
      <c r="H1742" s="36"/>
    </row>
    <row r="1743" spans="8:8" s="32" customFormat="1" ht="12.75" customHeight="1" x14ac:dyDescent="0.2">
      <c r="H1743" s="36"/>
    </row>
    <row r="1744" spans="8:8" s="32" customFormat="1" ht="12.75" customHeight="1" x14ac:dyDescent="0.2">
      <c r="H1744" s="36"/>
    </row>
    <row r="1745" spans="8:8" s="32" customFormat="1" ht="12.75" customHeight="1" x14ac:dyDescent="0.2">
      <c r="H1745" s="36"/>
    </row>
    <row r="1746" spans="8:8" s="32" customFormat="1" ht="12.75" customHeight="1" x14ac:dyDescent="0.2">
      <c r="H1746" s="36"/>
    </row>
    <row r="1747" spans="8:8" s="32" customFormat="1" ht="12.75" customHeight="1" x14ac:dyDescent="0.2">
      <c r="H1747" s="36"/>
    </row>
    <row r="1748" spans="8:8" s="32" customFormat="1" ht="12.75" customHeight="1" x14ac:dyDescent="0.2">
      <c r="H1748" s="36"/>
    </row>
    <row r="1749" spans="8:8" s="32" customFormat="1" ht="12.75" customHeight="1" x14ac:dyDescent="0.2">
      <c r="H1749" s="36"/>
    </row>
    <row r="1750" spans="8:8" s="32" customFormat="1" ht="12.75" customHeight="1" x14ac:dyDescent="0.2">
      <c r="H1750" s="36"/>
    </row>
    <row r="1751" spans="8:8" s="32" customFormat="1" ht="12.75" customHeight="1" x14ac:dyDescent="0.2">
      <c r="H1751" s="36"/>
    </row>
    <row r="1752" spans="8:8" s="32" customFormat="1" ht="12.75" customHeight="1" x14ac:dyDescent="0.2">
      <c r="H1752" s="36"/>
    </row>
    <row r="1753" spans="8:8" s="32" customFormat="1" ht="12.75" customHeight="1" x14ac:dyDescent="0.2">
      <c r="H1753" s="36"/>
    </row>
    <row r="1754" spans="8:8" s="32" customFormat="1" ht="12.75" customHeight="1" x14ac:dyDescent="0.2">
      <c r="H1754" s="36"/>
    </row>
    <row r="1755" spans="8:8" s="32" customFormat="1" ht="12.75" customHeight="1" x14ac:dyDescent="0.2">
      <c r="H1755" s="36"/>
    </row>
    <row r="1756" spans="8:8" s="32" customFormat="1" ht="12.75" customHeight="1" x14ac:dyDescent="0.2">
      <c r="H1756" s="36"/>
    </row>
    <row r="1757" spans="8:8" s="32" customFormat="1" ht="12.75" customHeight="1" x14ac:dyDescent="0.2">
      <c r="H1757" s="36"/>
    </row>
    <row r="1758" spans="8:8" s="32" customFormat="1" ht="12.75" customHeight="1" x14ac:dyDescent="0.2">
      <c r="H1758" s="36"/>
    </row>
    <row r="1759" spans="8:8" s="32" customFormat="1" ht="12.75" customHeight="1" x14ac:dyDescent="0.2">
      <c r="H1759" s="36"/>
    </row>
    <row r="1760" spans="8:8" s="32" customFormat="1" ht="12.75" customHeight="1" x14ac:dyDescent="0.2">
      <c r="H1760" s="36"/>
    </row>
    <row r="1761" spans="8:8" s="32" customFormat="1" ht="12.75" customHeight="1" x14ac:dyDescent="0.2">
      <c r="H1761" s="36"/>
    </row>
    <row r="1762" spans="8:8" s="32" customFormat="1" ht="12.75" customHeight="1" x14ac:dyDescent="0.2">
      <c r="H1762" s="36"/>
    </row>
    <row r="1763" spans="8:8" s="32" customFormat="1" ht="12.75" customHeight="1" x14ac:dyDescent="0.2">
      <c r="H1763" s="36"/>
    </row>
    <row r="1764" spans="8:8" s="32" customFormat="1" ht="12.75" customHeight="1" x14ac:dyDescent="0.2">
      <c r="H1764" s="36"/>
    </row>
    <row r="1765" spans="8:8" s="32" customFormat="1" ht="12.75" customHeight="1" x14ac:dyDescent="0.2">
      <c r="H1765" s="36"/>
    </row>
    <row r="1766" spans="8:8" s="32" customFormat="1" ht="12.75" customHeight="1" x14ac:dyDescent="0.2">
      <c r="H1766" s="36"/>
    </row>
    <row r="1767" spans="8:8" s="32" customFormat="1" ht="12.75" customHeight="1" x14ac:dyDescent="0.2">
      <c r="H1767" s="36"/>
    </row>
    <row r="1768" spans="8:8" s="32" customFormat="1" ht="12.75" customHeight="1" x14ac:dyDescent="0.2">
      <c r="H1768" s="36"/>
    </row>
    <row r="1769" spans="8:8" s="32" customFormat="1" ht="12.75" customHeight="1" x14ac:dyDescent="0.2">
      <c r="H1769" s="36"/>
    </row>
    <row r="1770" spans="8:8" s="32" customFormat="1" ht="12.75" customHeight="1" x14ac:dyDescent="0.2">
      <c r="H1770" s="36"/>
    </row>
    <row r="1771" spans="8:8" s="32" customFormat="1" ht="12.75" customHeight="1" x14ac:dyDescent="0.2">
      <c r="H1771" s="36"/>
    </row>
    <row r="1772" spans="8:8" s="32" customFormat="1" ht="12.75" customHeight="1" x14ac:dyDescent="0.2">
      <c r="H1772" s="36"/>
    </row>
    <row r="1773" spans="8:8" s="32" customFormat="1" ht="12.75" customHeight="1" x14ac:dyDescent="0.2">
      <c r="H1773" s="36"/>
    </row>
    <row r="1774" spans="8:8" s="32" customFormat="1" ht="12.75" customHeight="1" x14ac:dyDescent="0.2">
      <c r="H1774" s="36"/>
    </row>
    <row r="1775" spans="8:8" s="32" customFormat="1" ht="12.75" customHeight="1" x14ac:dyDescent="0.2">
      <c r="H1775" s="36"/>
    </row>
    <row r="1776" spans="8:8" s="32" customFormat="1" ht="12.75" customHeight="1" x14ac:dyDescent="0.2">
      <c r="H1776" s="36"/>
    </row>
    <row r="1777" spans="8:8" s="32" customFormat="1" ht="12.75" customHeight="1" x14ac:dyDescent="0.2">
      <c r="H1777" s="36"/>
    </row>
    <row r="1778" spans="8:8" s="32" customFormat="1" ht="12.75" customHeight="1" x14ac:dyDescent="0.2">
      <c r="H1778" s="36"/>
    </row>
    <row r="1779" spans="8:8" s="32" customFormat="1" ht="12.75" customHeight="1" x14ac:dyDescent="0.2">
      <c r="H1779" s="36"/>
    </row>
    <row r="1780" spans="8:8" s="32" customFormat="1" ht="12.75" customHeight="1" x14ac:dyDescent="0.2">
      <c r="H1780" s="36"/>
    </row>
    <row r="1781" spans="8:8" s="32" customFormat="1" ht="12.75" customHeight="1" x14ac:dyDescent="0.2">
      <c r="H1781" s="36"/>
    </row>
    <row r="1782" spans="8:8" s="32" customFormat="1" ht="12.75" customHeight="1" x14ac:dyDescent="0.2">
      <c r="H1782" s="36"/>
    </row>
    <row r="1783" spans="8:8" s="32" customFormat="1" ht="12.75" customHeight="1" x14ac:dyDescent="0.2">
      <c r="H1783" s="36"/>
    </row>
    <row r="1784" spans="8:8" s="32" customFormat="1" ht="12.75" customHeight="1" x14ac:dyDescent="0.2">
      <c r="H1784" s="36"/>
    </row>
    <row r="1785" spans="8:8" s="32" customFormat="1" ht="12.75" customHeight="1" x14ac:dyDescent="0.2">
      <c r="H1785" s="36"/>
    </row>
    <row r="1786" spans="8:8" s="32" customFormat="1" ht="12.75" customHeight="1" x14ac:dyDescent="0.2">
      <c r="H1786" s="36"/>
    </row>
    <row r="1787" spans="8:8" s="32" customFormat="1" ht="12.75" customHeight="1" x14ac:dyDescent="0.2">
      <c r="H1787" s="36"/>
    </row>
    <row r="1788" spans="8:8" s="32" customFormat="1" ht="12.75" customHeight="1" x14ac:dyDescent="0.2">
      <c r="H1788" s="36"/>
    </row>
    <row r="1789" spans="8:8" s="32" customFormat="1" ht="12.75" customHeight="1" x14ac:dyDescent="0.2">
      <c r="H1789" s="36"/>
    </row>
    <row r="1790" spans="8:8" s="32" customFormat="1" ht="12.75" customHeight="1" x14ac:dyDescent="0.2">
      <c r="H1790" s="36"/>
    </row>
    <row r="1791" spans="8:8" s="32" customFormat="1" ht="12.75" customHeight="1" x14ac:dyDescent="0.2">
      <c r="H1791" s="36"/>
    </row>
    <row r="1792" spans="8:8" s="32" customFormat="1" ht="12.75" customHeight="1" x14ac:dyDescent="0.2">
      <c r="H1792" s="36"/>
    </row>
    <row r="1793" spans="8:8" s="32" customFormat="1" ht="12.75" customHeight="1" x14ac:dyDescent="0.2">
      <c r="H1793" s="36"/>
    </row>
    <row r="1794" spans="8:8" s="32" customFormat="1" ht="12.75" customHeight="1" x14ac:dyDescent="0.2">
      <c r="H1794" s="36"/>
    </row>
    <row r="1795" spans="8:8" s="32" customFormat="1" ht="12.75" customHeight="1" x14ac:dyDescent="0.2">
      <c r="H1795" s="36"/>
    </row>
    <row r="1796" spans="8:8" s="32" customFormat="1" ht="12.75" customHeight="1" x14ac:dyDescent="0.2">
      <c r="H1796" s="36"/>
    </row>
    <row r="1797" spans="8:8" s="32" customFormat="1" ht="12.75" customHeight="1" x14ac:dyDescent="0.2">
      <c r="H1797" s="36"/>
    </row>
    <row r="1798" spans="8:8" s="32" customFormat="1" ht="12.75" customHeight="1" x14ac:dyDescent="0.2">
      <c r="H1798" s="36"/>
    </row>
    <row r="1799" spans="8:8" s="32" customFormat="1" ht="12.75" customHeight="1" x14ac:dyDescent="0.2">
      <c r="H1799" s="36"/>
    </row>
    <row r="1800" spans="8:8" s="32" customFormat="1" ht="12.75" customHeight="1" x14ac:dyDescent="0.2">
      <c r="H1800" s="36"/>
    </row>
    <row r="1801" spans="8:8" s="32" customFormat="1" ht="12.75" customHeight="1" x14ac:dyDescent="0.2">
      <c r="H1801" s="36"/>
    </row>
    <row r="1802" spans="8:8" s="32" customFormat="1" ht="12.75" customHeight="1" x14ac:dyDescent="0.2">
      <c r="H1802" s="36"/>
    </row>
    <row r="1803" spans="8:8" s="32" customFormat="1" ht="12.75" customHeight="1" x14ac:dyDescent="0.2">
      <c r="H1803" s="36"/>
    </row>
    <row r="1804" spans="8:8" s="32" customFormat="1" ht="12.75" customHeight="1" x14ac:dyDescent="0.2">
      <c r="H1804" s="36"/>
    </row>
    <row r="1805" spans="8:8" s="32" customFormat="1" ht="12.75" customHeight="1" x14ac:dyDescent="0.2">
      <c r="H1805" s="36"/>
    </row>
    <row r="1806" spans="8:8" s="32" customFormat="1" ht="12.75" customHeight="1" x14ac:dyDescent="0.2">
      <c r="H1806" s="36"/>
    </row>
    <row r="1807" spans="8:8" s="32" customFormat="1" ht="12.75" customHeight="1" x14ac:dyDescent="0.2">
      <c r="H1807" s="36"/>
    </row>
    <row r="1808" spans="8:8" s="32" customFormat="1" ht="12.75" customHeight="1" x14ac:dyDescent="0.2">
      <c r="H1808" s="36"/>
    </row>
    <row r="1809" spans="8:8" s="32" customFormat="1" ht="12.75" customHeight="1" x14ac:dyDescent="0.2">
      <c r="H1809" s="36"/>
    </row>
    <row r="1810" spans="8:8" s="32" customFormat="1" ht="12.75" customHeight="1" x14ac:dyDescent="0.2">
      <c r="H1810" s="36"/>
    </row>
    <row r="1811" spans="8:8" s="32" customFormat="1" ht="12.75" customHeight="1" x14ac:dyDescent="0.2">
      <c r="H1811" s="36"/>
    </row>
    <row r="1812" spans="8:8" s="32" customFormat="1" ht="12.75" customHeight="1" x14ac:dyDescent="0.2">
      <c r="H1812" s="36"/>
    </row>
    <row r="1813" spans="8:8" s="32" customFormat="1" ht="12.75" customHeight="1" x14ac:dyDescent="0.2">
      <c r="H1813" s="36"/>
    </row>
    <row r="1814" spans="8:8" s="32" customFormat="1" ht="12.75" customHeight="1" x14ac:dyDescent="0.2">
      <c r="H1814" s="36"/>
    </row>
    <row r="1815" spans="8:8" s="32" customFormat="1" ht="12.75" customHeight="1" x14ac:dyDescent="0.2">
      <c r="H1815" s="36"/>
    </row>
    <row r="1816" spans="8:8" s="32" customFormat="1" ht="12.75" customHeight="1" x14ac:dyDescent="0.2">
      <c r="H1816" s="36"/>
    </row>
    <row r="1817" spans="8:8" s="32" customFormat="1" ht="12.75" customHeight="1" x14ac:dyDescent="0.2">
      <c r="H1817" s="36"/>
    </row>
    <row r="1818" spans="8:8" s="32" customFormat="1" ht="12.75" customHeight="1" x14ac:dyDescent="0.2">
      <c r="H1818" s="36"/>
    </row>
    <row r="1819" spans="8:8" s="32" customFormat="1" ht="12.75" customHeight="1" x14ac:dyDescent="0.2">
      <c r="H1819" s="36"/>
    </row>
    <row r="1820" spans="8:8" s="32" customFormat="1" ht="12.75" customHeight="1" x14ac:dyDescent="0.2">
      <c r="H1820" s="36"/>
    </row>
    <row r="1821" spans="8:8" s="32" customFormat="1" ht="12.75" customHeight="1" x14ac:dyDescent="0.2">
      <c r="H1821" s="36"/>
    </row>
    <row r="1822" spans="8:8" s="32" customFormat="1" ht="12.75" customHeight="1" x14ac:dyDescent="0.2">
      <c r="H1822" s="36"/>
    </row>
    <row r="1823" spans="8:8" s="32" customFormat="1" ht="12.75" customHeight="1" x14ac:dyDescent="0.2">
      <c r="H1823" s="36"/>
    </row>
    <row r="1824" spans="8:8" s="32" customFormat="1" ht="12.75" customHeight="1" x14ac:dyDescent="0.2">
      <c r="H1824" s="36"/>
    </row>
    <row r="1825" spans="8:8" s="32" customFormat="1" ht="12.75" customHeight="1" x14ac:dyDescent="0.2">
      <c r="H1825" s="36"/>
    </row>
    <row r="1826" spans="8:8" s="32" customFormat="1" ht="12.75" customHeight="1" x14ac:dyDescent="0.2">
      <c r="H1826" s="36"/>
    </row>
    <row r="1827" spans="8:8" s="32" customFormat="1" ht="12.75" customHeight="1" x14ac:dyDescent="0.2">
      <c r="H1827" s="36"/>
    </row>
    <row r="1828" spans="8:8" s="32" customFormat="1" ht="12.75" customHeight="1" x14ac:dyDescent="0.2">
      <c r="H1828" s="36"/>
    </row>
    <row r="1829" spans="8:8" s="32" customFormat="1" ht="12.75" customHeight="1" x14ac:dyDescent="0.2">
      <c r="H1829" s="36"/>
    </row>
    <row r="1830" spans="8:8" s="32" customFormat="1" ht="12.75" customHeight="1" x14ac:dyDescent="0.2">
      <c r="H1830" s="36"/>
    </row>
    <row r="1831" spans="8:8" s="32" customFormat="1" ht="12.75" customHeight="1" x14ac:dyDescent="0.2">
      <c r="H1831" s="36"/>
    </row>
    <row r="1832" spans="8:8" s="32" customFormat="1" ht="12.75" customHeight="1" x14ac:dyDescent="0.2">
      <c r="H1832" s="36"/>
    </row>
    <row r="1833" spans="8:8" s="32" customFormat="1" ht="12.75" customHeight="1" x14ac:dyDescent="0.2">
      <c r="H1833" s="36"/>
    </row>
    <row r="1834" spans="8:8" s="32" customFormat="1" ht="12.75" customHeight="1" x14ac:dyDescent="0.2">
      <c r="H1834" s="36"/>
    </row>
    <row r="1835" spans="8:8" s="32" customFormat="1" ht="12.75" customHeight="1" x14ac:dyDescent="0.2">
      <c r="H1835" s="36"/>
    </row>
    <row r="1836" spans="8:8" s="32" customFormat="1" ht="12.75" customHeight="1" x14ac:dyDescent="0.2">
      <c r="H1836" s="36"/>
    </row>
    <row r="1837" spans="8:8" s="32" customFormat="1" ht="12.75" customHeight="1" x14ac:dyDescent="0.2">
      <c r="H1837" s="36"/>
    </row>
    <row r="1838" spans="8:8" s="32" customFormat="1" ht="12.75" customHeight="1" x14ac:dyDescent="0.2">
      <c r="H1838" s="36"/>
    </row>
    <row r="1839" spans="8:8" s="32" customFormat="1" ht="12.75" customHeight="1" x14ac:dyDescent="0.2">
      <c r="H1839" s="36"/>
    </row>
    <row r="1840" spans="8:8" s="32" customFormat="1" ht="12.75" customHeight="1" x14ac:dyDescent="0.2">
      <c r="H1840" s="36"/>
    </row>
    <row r="1841" spans="8:8" s="32" customFormat="1" ht="12.75" customHeight="1" x14ac:dyDescent="0.2">
      <c r="H1841" s="36"/>
    </row>
    <row r="1842" spans="8:8" s="32" customFormat="1" ht="12.75" customHeight="1" x14ac:dyDescent="0.2">
      <c r="H1842" s="36"/>
    </row>
    <row r="1843" spans="8:8" s="32" customFormat="1" ht="12.75" customHeight="1" x14ac:dyDescent="0.2">
      <c r="H1843" s="36"/>
    </row>
    <row r="1844" spans="8:8" s="32" customFormat="1" ht="12.75" customHeight="1" x14ac:dyDescent="0.2">
      <c r="H1844" s="36"/>
    </row>
    <row r="1845" spans="8:8" s="32" customFormat="1" ht="12.75" customHeight="1" x14ac:dyDescent="0.2">
      <c r="H1845" s="36"/>
    </row>
    <row r="1846" spans="8:8" s="32" customFormat="1" ht="12.75" customHeight="1" x14ac:dyDescent="0.2">
      <c r="H1846" s="36"/>
    </row>
    <row r="1847" spans="8:8" s="32" customFormat="1" ht="12.75" customHeight="1" x14ac:dyDescent="0.2">
      <c r="H1847" s="36"/>
    </row>
    <row r="1848" spans="8:8" s="32" customFormat="1" ht="12.75" customHeight="1" x14ac:dyDescent="0.2">
      <c r="H1848" s="36"/>
    </row>
    <row r="1849" spans="8:8" s="32" customFormat="1" ht="12.75" customHeight="1" x14ac:dyDescent="0.2">
      <c r="H1849" s="36"/>
    </row>
    <row r="1850" spans="8:8" s="32" customFormat="1" ht="12.75" customHeight="1" x14ac:dyDescent="0.2">
      <c r="H1850" s="36"/>
    </row>
    <row r="1851" spans="8:8" s="32" customFormat="1" ht="12.75" customHeight="1" x14ac:dyDescent="0.2">
      <c r="H1851" s="36"/>
    </row>
    <row r="1852" spans="8:8" s="32" customFormat="1" ht="12.75" customHeight="1" x14ac:dyDescent="0.2">
      <c r="H1852" s="36"/>
    </row>
    <row r="1853" spans="8:8" s="32" customFormat="1" ht="12.75" customHeight="1" x14ac:dyDescent="0.2">
      <c r="H1853" s="36"/>
    </row>
    <row r="1854" spans="8:8" s="32" customFormat="1" ht="12.75" customHeight="1" x14ac:dyDescent="0.2">
      <c r="H1854" s="36"/>
    </row>
    <row r="1855" spans="8:8" s="32" customFormat="1" ht="12.75" customHeight="1" x14ac:dyDescent="0.2">
      <c r="H1855" s="36"/>
    </row>
    <row r="1856" spans="8:8" s="32" customFormat="1" ht="12.75" customHeight="1" x14ac:dyDescent="0.2">
      <c r="H1856" s="36"/>
    </row>
    <row r="1857" spans="8:8" s="32" customFormat="1" ht="12.75" customHeight="1" x14ac:dyDescent="0.2">
      <c r="H1857" s="36"/>
    </row>
    <row r="1858" spans="8:8" s="32" customFormat="1" ht="12.75" customHeight="1" x14ac:dyDescent="0.2">
      <c r="H1858" s="36"/>
    </row>
    <row r="1859" spans="8:8" s="32" customFormat="1" ht="12.75" customHeight="1" x14ac:dyDescent="0.2">
      <c r="H1859" s="36"/>
    </row>
    <row r="1860" spans="8:8" s="32" customFormat="1" ht="12.75" customHeight="1" x14ac:dyDescent="0.2">
      <c r="H1860" s="36"/>
    </row>
    <row r="1861" spans="8:8" s="32" customFormat="1" ht="12.75" customHeight="1" x14ac:dyDescent="0.2">
      <c r="H1861" s="36"/>
    </row>
    <row r="1862" spans="8:8" s="32" customFormat="1" ht="12.75" customHeight="1" x14ac:dyDescent="0.2">
      <c r="H1862" s="36"/>
    </row>
    <row r="1863" spans="8:8" s="32" customFormat="1" ht="12.75" customHeight="1" x14ac:dyDescent="0.2">
      <c r="H1863" s="36"/>
    </row>
    <row r="1864" spans="8:8" s="32" customFormat="1" ht="12.75" customHeight="1" x14ac:dyDescent="0.2">
      <c r="H1864" s="36"/>
    </row>
    <row r="1865" spans="8:8" s="32" customFormat="1" ht="12.75" customHeight="1" x14ac:dyDescent="0.2">
      <c r="H1865" s="36"/>
    </row>
    <row r="1866" spans="8:8" s="32" customFormat="1" ht="12.75" customHeight="1" x14ac:dyDescent="0.2">
      <c r="H1866" s="36"/>
    </row>
    <row r="1867" spans="8:8" s="32" customFormat="1" ht="12.75" customHeight="1" x14ac:dyDescent="0.2">
      <c r="H1867" s="36"/>
    </row>
    <row r="1868" spans="8:8" s="32" customFormat="1" ht="12.75" customHeight="1" x14ac:dyDescent="0.2">
      <c r="H1868" s="36"/>
    </row>
    <row r="1869" spans="8:8" s="32" customFormat="1" ht="12.75" customHeight="1" x14ac:dyDescent="0.2">
      <c r="H1869" s="36"/>
    </row>
    <row r="1870" spans="8:8" s="32" customFormat="1" ht="12.75" customHeight="1" x14ac:dyDescent="0.2">
      <c r="H1870" s="36"/>
    </row>
    <row r="1871" spans="8:8" s="32" customFormat="1" ht="12.75" customHeight="1" x14ac:dyDescent="0.2">
      <c r="H1871" s="36"/>
    </row>
    <row r="1872" spans="8:8" s="32" customFormat="1" ht="12.75" customHeight="1" x14ac:dyDescent="0.2">
      <c r="H1872" s="36"/>
    </row>
    <row r="1873" spans="8:8" s="32" customFormat="1" ht="12.75" customHeight="1" x14ac:dyDescent="0.2">
      <c r="H1873" s="36"/>
    </row>
    <row r="1874" spans="8:8" s="32" customFormat="1" ht="12.75" customHeight="1" x14ac:dyDescent="0.2">
      <c r="H1874" s="36"/>
    </row>
    <row r="1875" spans="8:8" s="32" customFormat="1" ht="12.75" customHeight="1" x14ac:dyDescent="0.2">
      <c r="H1875" s="36"/>
    </row>
    <row r="1876" spans="8:8" s="32" customFormat="1" ht="12.75" customHeight="1" x14ac:dyDescent="0.2">
      <c r="H1876" s="36"/>
    </row>
    <row r="1877" spans="8:8" s="32" customFormat="1" ht="12.75" customHeight="1" x14ac:dyDescent="0.2">
      <c r="H1877" s="36"/>
    </row>
    <row r="1878" spans="8:8" s="32" customFormat="1" ht="12.75" customHeight="1" x14ac:dyDescent="0.2">
      <c r="H1878" s="36"/>
    </row>
    <row r="1879" spans="8:8" s="32" customFormat="1" ht="12.75" customHeight="1" x14ac:dyDescent="0.2">
      <c r="H1879" s="36"/>
    </row>
    <row r="1880" spans="8:8" s="32" customFormat="1" ht="12.75" customHeight="1" x14ac:dyDescent="0.2">
      <c r="H1880" s="36"/>
    </row>
    <row r="1881" spans="8:8" s="32" customFormat="1" ht="12.75" customHeight="1" x14ac:dyDescent="0.2">
      <c r="H1881" s="36"/>
    </row>
    <row r="1882" spans="8:8" s="32" customFormat="1" ht="12.75" customHeight="1" x14ac:dyDescent="0.2">
      <c r="H1882" s="36"/>
    </row>
    <row r="1883" spans="8:8" s="32" customFormat="1" ht="12.75" customHeight="1" x14ac:dyDescent="0.2">
      <c r="H1883" s="36"/>
    </row>
    <row r="1884" spans="8:8" s="32" customFormat="1" ht="12.75" customHeight="1" x14ac:dyDescent="0.2">
      <c r="H1884" s="36"/>
    </row>
    <row r="1885" spans="8:8" s="32" customFormat="1" ht="12.75" customHeight="1" x14ac:dyDescent="0.2">
      <c r="H1885" s="36"/>
    </row>
    <row r="1886" spans="8:8" s="32" customFormat="1" ht="12.75" customHeight="1" x14ac:dyDescent="0.2">
      <c r="H1886" s="36"/>
    </row>
    <row r="1887" spans="8:8" s="32" customFormat="1" ht="12.75" customHeight="1" x14ac:dyDescent="0.2">
      <c r="H1887" s="36"/>
    </row>
    <row r="1888" spans="8:8" s="32" customFormat="1" ht="12.75" customHeight="1" x14ac:dyDescent="0.2">
      <c r="H1888" s="36"/>
    </row>
    <row r="1889" spans="8:8" s="32" customFormat="1" ht="12.75" customHeight="1" x14ac:dyDescent="0.2">
      <c r="H1889" s="36"/>
    </row>
    <row r="1890" spans="8:8" s="32" customFormat="1" ht="12.75" customHeight="1" x14ac:dyDescent="0.2">
      <c r="H1890" s="36"/>
    </row>
    <row r="1891" spans="8:8" s="32" customFormat="1" ht="12.75" customHeight="1" x14ac:dyDescent="0.2">
      <c r="H1891" s="36"/>
    </row>
    <row r="1892" spans="8:8" s="32" customFormat="1" ht="12.75" customHeight="1" x14ac:dyDescent="0.2">
      <c r="H1892" s="36"/>
    </row>
    <row r="1893" spans="8:8" s="32" customFormat="1" ht="12.75" customHeight="1" x14ac:dyDescent="0.2">
      <c r="H1893" s="36"/>
    </row>
    <row r="1894" spans="8:8" s="32" customFormat="1" ht="12.75" customHeight="1" x14ac:dyDescent="0.2">
      <c r="H1894" s="36"/>
    </row>
    <row r="1895" spans="8:8" s="32" customFormat="1" ht="12.75" customHeight="1" x14ac:dyDescent="0.2">
      <c r="H1895" s="36"/>
    </row>
    <row r="1896" spans="8:8" s="32" customFormat="1" ht="12.75" customHeight="1" x14ac:dyDescent="0.2">
      <c r="H1896" s="36"/>
    </row>
    <row r="1897" spans="8:8" s="32" customFormat="1" ht="12.75" customHeight="1" x14ac:dyDescent="0.2">
      <c r="H1897" s="36"/>
    </row>
    <row r="1898" spans="8:8" s="32" customFormat="1" ht="12.75" customHeight="1" x14ac:dyDescent="0.2">
      <c r="H1898" s="36"/>
    </row>
    <row r="1899" spans="8:8" s="32" customFormat="1" ht="12.75" customHeight="1" x14ac:dyDescent="0.2">
      <c r="H1899" s="36"/>
    </row>
    <row r="1900" spans="8:8" s="32" customFormat="1" ht="12.75" customHeight="1" x14ac:dyDescent="0.2">
      <c r="H1900" s="36"/>
    </row>
    <row r="1901" spans="8:8" s="32" customFormat="1" ht="12.75" customHeight="1" x14ac:dyDescent="0.2">
      <c r="H1901" s="36"/>
    </row>
    <row r="1902" spans="8:8" s="32" customFormat="1" ht="12.75" customHeight="1" x14ac:dyDescent="0.2">
      <c r="H1902" s="36"/>
    </row>
    <row r="1903" spans="8:8" s="32" customFormat="1" ht="12.75" customHeight="1" x14ac:dyDescent="0.2">
      <c r="H1903" s="36"/>
    </row>
    <row r="1904" spans="8:8" s="32" customFormat="1" ht="12.75" customHeight="1" x14ac:dyDescent="0.2">
      <c r="H1904" s="36"/>
    </row>
    <row r="1905" spans="8:8" s="32" customFormat="1" ht="12.75" customHeight="1" x14ac:dyDescent="0.2">
      <c r="H1905" s="36"/>
    </row>
    <row r="1906" spans="8:8" s="32" customFormat="1" ht="12.75" customHeight="1" x14ac:dyDescent="0.2">
      <c r="H1906" s="36"/>
    </row>
    <row r="1907" spans="8:8" s="32" customFormat="1" ht="12.75" customHeight="1" x14ac:dyDescent="0.2">
      <c r="H1907" s="36"/>
    </row>
    <row r="1908" spans="8:8" s="32" customFormat="1" ht="12.75" customHeight="1" x14ac:dyDescent="0.2">
      <c r="H1908" s="36"/>
    </row>
    <row r="1909" spans="8:8" s="32" customFormat="1" ht="12.75" customHeight="1" x14ac:dyDescent="0.2">
      <c r="H1909" s="36"/>
    </row>
    <row r="1910" spans="8:8" s="32" customFormat="1" ht="12.75" customHeight="1" x14ac:dyDescent="0.2">
      <c r="H1910" s="36"/>
    </row>
    <row r="1911" spans="8:8" s="32" customFormat="1" ht="12.75" customHeight="1" x14ac:dyDescent="0.2">
      <c r="H1911" s="36"/>
    </row>
    <row r="1912" spans="8:8" s="32" customFormat="1" ht="12.75" customHeight="1" x14ac:dyDescent="0.2">
      <c r="H1912" s="36"/>
    </row>
    <row r="1913" spans="8:8" s="32" customFormat="1" ht="12.75" customHeight="1" x14ac:dyDescent="0.2">
      <c r="H1913" s="36"/>
    </row>
    <row r="1914" spans="8:8" s="32" customFormat="1" ht="12.75" customHeight="1" x14ac:dyDescent="0.2">
      <c r="H1914" s="36"/>
    </row>
    <row r="1915" spans="8:8" s="32" customFormat="1" ht="12.75" customHeight="1" x14ac:dyDescent="0.2">
      <c r="H1915" s="36"/>
    </row>
    <row r="1916" spans="8:8" s="32" customFormat="1" ht="12.75" customHeight="1" x14ac:dyDescent="0.2">
      <c r="H1916" s="36"/>
    </row>
    <row r="1917" spans="8:8" s="32" customFormat="1" ht="12.75" customHeight="1" x14ac:dyDescent="0.2">
      <c r="H1917" s="36"/>
    </row>
    <row r="1918" spans="8:8" s="32" customFormat="1" ht="12.75" customHeight="1" x14ac:dyDescent="0.2">
      <c r="H1918" s="36"/>
    </row>
    <row r="1919" spans="8:8" s="32" customFormat="1" ht="12.75" customHeight="1" x14ac:dyDescent="0.2">
      <c r="H1919" s="36"/>
    </row>
    <row r="1920" spans="8:8" s="32" customFormat="1" ht="12.75" customHeight="1" x14ac:dyDescent="0.2">
      <c r="H1920" s="36"/>
    </row>
    <row r="1921" spans="8:8" s="32" customFormat="1" ht="12.75" customHeight="1" x14ac:dyDescent="0.2">
      <c r="H1921" s="36"/>
    </row>
    <row r="1922" spans="8:8" s="32" customFormat="1" ht="12.75" customHeight="1" x14ac:dyDescent="0.2">
      <c r="H1922" s="36"/>
    </row>
    <row r="1923" spans="8:8" s="32" customFormat="1" ht="12.75" customHeight="1" x14ac:dyDescent="0.2">
      <c r="H1923" s="36"/>
    </row>
    <row r="1924" spans="8:8" s="32" customFormat="1" ht="12.75" customHeight="1" x14ac:dyDescent="0.2">
      <c r="H1924" s="36"/>
    </row>
    <row r="1925" spans="8:8" s="32" customFormat="1" ht="12.75" customHeight="1" x14ac:dyDescent="0.2">
      <c r="H1925" s="36"/>
    </row>
    <row r="1926" spans="8:8" s="32" customFormat="1" ht="12.75" customHeight="1" x14ac:dyDescent="0.2">
      <c r="H1926" s="36"/>
    </row>
    <row r="1927" spans="8:8" s="32" customFormat="1" ht="12.75" customHeight="1" x14ac:dyDescent="0.2">
      <c r="H1927" s="36"/>
    </row>
    <row r="1928" spans="8:8" s="32" customFormat="1" ht="12.75" customHeight="1" x14ac:dyDescent="0.2">
      <c r="H1928" s="36"/>
    </row>
    <row r="1929" spans="8:8" s="32" customFormat="1" ht="12.75" customHeight="1" x14ac:dyDescent="0.2">
      <c r="H1929" s="36"/>
    </row>
    <row r="1930" spans="8:8" s="32" customFormat="1" ht="12.75" customHeight="1" x14ac:dyDescent="0.2">
      <c r="H1930" s="36"/>
    </row>
    <row r="1931" spans="8:8" s="32" customFormat="1" ht="12.75" customHeight="1" x14ac:dyDescent="0.2">
      <c r="H1931" s="36"/>
    </row>
    <row r="1932" spans="8:8" s="32" customFormat="1" ht="12.75" customHeight="1" x14ac:dyDescent="0.2">
      <c r="H1932" s="36"/>
    </row>
    <row r="1933" spans="8:8" s="32" customFormat="1" ht="12.75" customHeight="1" x14ac:dyDescent="0.2">
      <c r="H1933" s="36"/>
    </row>
    <row r="1934" spans="8:8" s="32" customFormat="1" ht="12.75" customHeight="1" x14ac:dyDescent="0.2">
      <c r="H1934" s="36"/>
    </row>
    <row r="1935" spans="8:8" s="32" customFormat="1" ht="12.75" customHeight="1" x14ac:dyDescent="0.2">
      <c r="H1935" s="36"/>
    </row>
    <row r="1936" spans="8:8" s="32" customFormat="1" ht="12.75" customHeight="1" x14ac:dyDescent="0.2">
      <c r="H1936" s="36"/>
    </row>
    <row r="1937" spans="8:8" s="32" customFormat="1" ht="12.75" customHeight="1" x14ac:dyDescent="0.2">
      <c r="H1937" s="36"/>
    </row>
    <row r="1938" spans="8:8" s="32" customFormat="1" ht="12.75" customHeight="1" x14ac:dyDescent="0.2">
      <c r="H1938" s="36"/>
    </row>
    <row r="1939" spans="8:8" s="32" customFormat="1" ht="12.75" customHeight="1" x14ac:dyDescent="0.2">
      <c r="H1939" s="36"/>
    </row>
    <row r="1940" spans="8:8" s="32" customFormat="1" ht="12.75" customHeight="1" x14ac:dyDescent="0.2">
      <c r="H1940" s="36"/>
    </row>
    <row r="1941" spans="8:8" s="32" customFormat="1" ht="12.75" customHeight="1" x14ac:dyDescent="0.2">
      <c r="H1941" s="36"/>
    </row>
    <row r="1942" spans="8:8" s="32" customFormat="1" ht="12.75" customHeight="1" x14ac:dyDescent="0.2">
      <c r="H1942" s="36"/>
    </row>
    <row r="1943" spans="8:8" s="32" customFormat="1" ht="12.75" customHeight="1" x14ac:dyDescent="0.2">
      <c r="H1943" s="36"/>
    </row>
    <row r="1944" spans="8:8" s="32" customFormat="1" ht="12.75" customHeight="1" x14ac:dyDescent="0.2">
      <c r="H1944" s="36"/>
    </row>
    <row r="1945" spans="8:8" s="32" customFormat="1" ht="12.75" customHeight="1" x14ac:dyDescent="0.2">
      <c r="H1945" s="36"/>
    </row>
    <row r="1946" spans="8:8" s="32" customFormat="1" ht="12.75" customHeight="1" x14ac:dyDescent="0.2">
      <c r="H1946" s="36"/>
    </row>
    <row r="1947" spans="8:8" s="32" customFormat="1" ht="12.75" customHeight="1" x14ac:dyDescent="0.2">
      <c r="H1947" s="36"/>
    </row>
    <row r="1948" spans="8:8" s="32" customFormat="1" ht="12.75" customHeight="1" x14ac:dyDescent="0.2">
      <c r="H1948" s="36"/>
    </row>
    <row r="1949" spans="8:8" s="32" customFormat="1" ht="12.75" customHeight="1" x14ac:dyDescent="0.2">
      <c r="H1949" s="36"/>
    </row>
    <row r="1950" spans="8:8" s="32" customFormat="1" ht="12.75" customHeight="1" x14ac:dyDescent="0.2">
      <c r="H1950" s="36"/>
    </row>
    <row r="1951" spans="8:8" s="32" customFormat="1" ht="12.75" customHeight="1" x14ac:dyDescent="0.2">
      <c r="H1951" s="36"/>
    </row>
    <row r="1952" spans="8:8" s="32" customFormat="1" ht="12.75" customHeight="1" x14ac:dyDescent="0.2">
      <c r="H1952" s="36"/>
    </row>
    <row r="1953" spans="8:8" s="32" customFormat="1" ht="12.75" customHeight="1" x14ac:dyDescent="0.2">
      <c r="H1953" s="36"/>
    </row>
    <row r="1954" spans="8:8" s="32" customFormat="1" ht="12.75" customHeight="1" x14ac:dyDescent="0.2">
      <c r="H1954" s="36"/>
    </row>
    <row r="1955" spans="8:8" s="32" customFormat="1" ht="12.75" customHeight="1" x14ac:dyDescent="0.2">
      <c r="H1955" s="36"/>
    </row>
    <row r="1956" spans="8:8" s="32" customFormat="1" ht="12.75" customHeight="1" x14ac:dyDescent="0.2">
      <c r="H1956" s="36"/>
    </row>
    <row r="1957" spans="8:8" s="32" customFormat="1" ht="12.75" customHeight="1" x14ac:dyDescent="0.2">
      <c r="H1957" s="36"/>
    </row>
    <row r="1958" spans="8:8" s="32" customFormat="1" ht="12.75" customHeight="1" x14ac:dyDescent="0.2">
      <c r="H1958" s="36"/>
    </row>
    <row r="1959" spans="8:8" s="32" customFormat="1" ht="12.75" customHeight="1" x14ac:dyDescent="0.2">
      <c r="H1959" s="36"/>
    </row>
    <row r="1960" spans="8:8" s="32" customFormat="1" ht="12.75" customHeight="1" x14ac:dyDescent="0.2">
      <c r="H1960" s="36"/>
    </row>
    <row r="1961" spans="8:8" s="32" customFormat="1" ht="12.75" customHeight="1" x14ac:dyDescent="0.2">
      <c r="H1961" s="36"/>
    </row>
    <row r="1962" spans="8:8" s="32" customFormat="1" ht="12.75" customHeight="1" x14ac:dyDescent="0.2">
      <c r="H1962" s="36"/>
    </row>
    <row r="1963" spans="8:8" s="32" customFormat="1" ht="12.75" customHeight="1" x14ac:dyDescent="0.2">
      <c r="H1963" s="36"/>
    </row>
    <row r="1964" spans="8:8" s="32" customFormat="1" ht="12.75" customHeight="1" x14ac:dyDescent="0.2">
      <c r="H1964" s="36"/>
    </row>
    <row r="1965" spans="8:8" s="32" customFormat="1" ht="12.75" customHeight="1" x14ac:dyDescent="0.2">
      <c r="H1965" s="36"/>
    </row>
    <row r="1966" spans="8:8" s="32" customFormat="1" ht="12.75" customHeight="1" x14ac:dyDescent="0.2">
      <c r="H1966" s="36"/>
    </row>
    <row r="1967" spans="8:8" s="32" customFormat="1" ht="12.75" customHeight="1" x14ac:dyDescent="0.2">
      <c r="H1967" s="36"/>
    </row>
    <row r="1968" spans="8:8" s="32" customFormat="1" ht="12.75" customHeight="1" x14ac:dyDescent="0.2">
      <c r="H1968" s="36"/>
    </row>
    <row r="1969" spans="8:8" s="32" customFormat="1" ht="12.75" customHeight="1" x14ac:dyDescent="0.2">
      <c r="H1969" s="36"/>
    </row>
    <row r="1970" spans="8:8" s="32" customFormat="1" ht="12.75" customHeight="1" x14ac:dyDescent="0.2">
      <c r="H1970" s="36"/>
    </row>
    <row r="1971" spans="8:8" s="32" customFormat="1" ht="12.75" customHeight="1" x14ac:dyDescent="0.2">
      <c r="H1971" s="36"/>
    </row>
    <row r="1972" spans="8:8" s="32" customFormat="1" ht="12.75" customHeight="1" x14ac:dyDescent="0.2">
      <c r="H1972" s="36"/>
    </row>
    <row r="1973" spans="8:8" s="32" customFormat="1" ht="12.75" customHeight="1" x14ac:dyDescent="0.2">
      <c r="H1973" s="36"/>
    </row>
    <row r="1974" spans="8:8" s="32" customFormat="1" ht="12.75" customHeight="1" x14ac:dyDescent="0.2">
      <c r="H1974" s="36"/>
    </row>
    <row r="1975" spans="8:8" s="32" customFormat="1" ht="12.75" customHeight="1" x14ac:dyDescent="0.2">
      <c r="H1975" s="36"/>
    </row>
    <row r="1976" spans="8:8" s="32" customFormat="1" ht="12.75" customHeight="1" x14ac:dyDescent="0.2">
      <c r="H1976" s="36"/>
    </row>
    <row r="1977" spans="8:8" s="32" customFormat="1" ht="12.75" customHeight="1" x14ac:dyDescent="0.2">
      <c r="H1977" s="36"/>
    </row>
    <row r="1978" spans="8:8" s="32" customFormat="1" ht="12.75" customHeight="1" x14ac:dyDescent="0.2">
      <c r="H1978" s="36"/>
    </row>
    <row r="1979" spans="8:8" s="32" customFormat="1" ht="12.75" customHeight="1" x14ac:dyDescent="0.2">
      <c r="H1979" s="36"/>
    </row>
    <row r="1980" spans="8:8" s="32" customFormat="1" ht="12.75" customHeight="1" x14ac:dyDescent="0.2">
      <c r="H1980" s="36"/>
    </row>
    <row r="1981" spans="8:8" s="32" customFormat="1" ht="12.75" customHeight="1" x14ac:dyDescent="0.2">
      <c r="H1981" s="36"/>
    </row>
    <row r="1982" spans="8:8" s="32" customFormat="1" ht="12.75" customHeight="1" x14ac:dyDescent="0.2">
      <c r="H1982" s="36"/>
    </row>
    <row r="1983" spans="8:8" s="32" customFormat="1" ht="12.75" customHeight="1" x14ac:dyDescent="0.2">
      <c r="H1983" s="36"/>
    </row>
    <row r="1984" spans="8:8" s="32" customFormat="1" ht="12.75" customHeight="1" x14ac:dyDescent="0.2">
      <c r="H1984" s="36"/>
    </row>
    <row r="1985" spans="8:8" s="32" customFormat="1" ht="12.75" customHeight="1" x14ac:dyDescent="0.2">
      <c r="H1985" s="36"/>
    </row>
    <row r="1986" spans="8:8" s="32" customFormat="1" ht="12.75" customHeight="1" x14ac:dyDescent="0.2">
      <c r="H1986" s="36"/>
    </row>
    <row r="1987" spans="8:8" s="32" customFormat="1" ht="12.75" customHeight="1" x14ac:dyDescent="0.2">
      <c r="H1987" s="36"/>
    </row>
    <row r="1988" spans="8:8" s="32" customFormat="1" ht="12.75" customHeight="1" x14ac:dyDescent="0.2">
      <c r="H1988" s="36"/>
    </row>
    <row r="1989" spans="8:8" s="32" customFormat="1" ht="12.75" customHeight="1" x14ac:dyDescent="0.2">
      <c r="H1989" s="36"/>
    </row>
    <row r="1990" spans="8:8" s="32" customFormat="1" ht="12.75" customHeight="1" x14ac:dyDescent="0.2">
      <c r="H1990" s="36"/>
    </row>
    <row r="1991" spans="8:8" s="32" customFormat="1" ht="12.75" customHeight="1" x14ac:dyDescent="0.2">
      <c r="H1991" s="36"/>
    </row>
    <row r="1992" spans="8:8" s="32" customFormat="1" ht="12.75" customHeight="1" x14ac:dyDescent="0.2">
      <c r="H1992" s="36"/>
    </row>
    <row r="1993" spans="8:8" s="32" customFormat="1" ht="12.75" customHeight="1" x14ac:dyDescent="0.2">
      <c r="H1993" s="36"/>
    </row>
    <row r="1994" spans="8:8" s="32" customFormat="1" ht="12.75" customHeight="1" x14ac:dyDescent="0.2">
      <c r="H1994" s="36"/>
    </row>
    <row r="1995" spans="8:8" s="32" customFormat="1" ht="12.75" customHeight="1" x14ac:dyDescent="0.2">
      <c r="H1995" s="36"/>
    </row>
    <row r="1996" spans="8:8" s="32" customFormat="1" ht="12.75" customHeight="1" x14ac:dyDescent="0.2">
      <c r="H1996" s="36"/>
    </row>
    <row r="1997" spans="8:8" s="32" customFormat="1" ht="12.75" customHeight="1" x14ac:dyDescent="0.2">
      <c r="H1997" s="36"/>
    </row>
    <row r="1998" spans="8:8" s="32" customFormat="1" ht="12.75" customHeight="1" x14ac:dyDescent="0.2">
      <c r="H1998" s="36"/>
    </row>
    <row r="1999" spans="8:8" s="32" customFormat="1" ht="12.75" customHeight="1" x14ac:dyDescent="0.2">
      <c r="H1999" s="36"/>
    </row>
    <row r="2000" spans="8:8" s="32" customFormat="1" ht="12.75" customHeight="1" x14ac:dyDescent="0.2">
      <c r="H2000" s="36"/>
    </row>
    <row r="2001" spans="8:8" s="32" customFormat="1" ht="12.75" customHeight="1" x14ac:dyDescent="0.2">
      <c r="H2001" s="36"/>
    </row>
    <row r="2002" spans="8:8" s="32" customFormat="1" ht="12.75" customHeight="1" x14ac:dyDescent="0.2">
      <c r="H2002" s="36"/>
    </row>
    <row r="2003" spans="8:8" s="32" customFormat="1" ht="12.75" customHeight="1" x14ac:dyDescent="0.2">
      <c r="H2003" s="36"/>
    </row>
    <row r="2004" spans="8:8" s="32" customFormat="1" ht="12.75" customHeight="1" x14ac:dyDescent="0.2">
      <c r="H2004" s="36"/>
    </row>
    <row r="2005" spans="8:8" s="32" customFormat="1" ht="12.75" customHeight="1" x14ac:dyDescent="0.2">
      <c r="H2005" s="36"/>
    </row>
    <row r="2006" spans="8:8" s="32" customFormat="1" ht="12.75" customHeight="1" x14ac:dyDescent="0.2">
      <c r="H2006" s="36"/>
    </row>
    <row r="2007" spans="8:8" s="32" customFormat="1" ht="12.75" customHeight="1" x14ac:dyDescent="0.2">
      <c r="H2007" s="36"/>
    </row>
    <row r="2008" spans="8:8" s="32" customFormat="1" ht="12.75" customHeight="1" x14ac:dyDescent="0.2">
      <c r="H2008" s="36"/>
    </row>
    <row r="2009" spans="8:8" s="32" customFormat="1" ht="12.75" customHeight="1" x14ac:dyDescent="0.2">
      <c r="H2009" s="36"/>
    </row>
    <row r="2010" spans="8:8" s="32" customFormat="1" ht="12.75" customHeight="1" x14ac:dyDescent="0.2">
      <c r="H2010" s="36"/>
    </row>
    <row r="2011" spans="8:8" s="32" customFormat="1" ht="12.75" customHeight="1" x14ac:dyDescent="0.2">
      <c r="H2011" s="36"/>
    </row>
    <row r="2012" spans="8:8" s="32" customFormat="1" ht="12.75" customHeight="1" x14ac:dyDescent="0.2">
      <c r="H2012" s="36"/>
    </row>
    <row r="2013" spans="8:8" s="32" customFormat="1" ht="12.75" customHeight="1" x14ac:dyDescent="0.2">
      <c r="H2013" s="36"/>
    </row>
    <row r="2014" spans="8:8" s="32" customFormat="1" ht="12.75" customHeight="1" x14ac:dyDescent="0.2">
      <c r="H2014" s="36"/>
    </row>
    <row r="2015" spans="8:8" s="32" customFormat="1" ht="12.75" customHeight="1" x14ac:dyDescent="0.2">
      <c r="H2015" s="36"/>
    </row>
    <row r="2016" spans="8:8" s="32" customFormat="1" ht="12.75" customHeight="1" x14ac:dyDescent="0.2">
      <c r="H2016" s="36"/>
    </row>
    <row r="2017" spans="8:8" s="32" customFormat="1" ht="12.75" customHeight="1" x14ac:dyDescent="0.2">
      <c r="H2017" s="36"/>
    </row>
    <row r="2018" spans="8:8" s="32" customFormat="1" ht="12.75" customHeight="1" x14ac:dyDescent="0.2">
      <c r="H2018" s="36"/>
    </row>
    <row r="2019" spans="8:8" s="32" customFormat="1" ht="12.75" customHeight="1" x14ac:dyDescent="0.2">
      <c r="H2019" s="36"/>
    </row>
    <row r="2020" spans="8:8" s="32" customFormat="1" ht="12.75" customHeight="1" x14ac:dyDescent="0.2">
      <c r="H2020" s="36"/>
    </row>
    <row r="2021" spans="8:8" s="32" customFormat="1" ht="12.75" customHeight="1" x14ac:dyDescent="0.2">
      <c r="H2021" s="36"/>
    </row>
    <row r="2022" spans="8:8" s="32" customFormat="1" ht="12.75" customHeight="1" x14ac:dyDescent="0.2">
      <c r="H2022" s="36"/>
    </row>
    <row r="2023" spans="8:8" s="32" customFormat="1" ht="12.75" customHeight="1" x14ac:dyDescent="0.2">
      <c r="H2023" s="36"/>
    </row>
    <row r="2024" spans="8:8" s="32" customFormat="1" ht="12.75" customHeight="1" x14ac:dyDescent="0.2">
      <c r="H2024" s="36"/>
    </row>
    <row r="2025" spans="8:8" s="32" customFormat="1" ht="12.75" customHeight="1" x14ac:dyDescent="0.2">
      <c r="H2025" s="36"/>
    </row>
    <row r="2026" spans="8:8" s="32" customFormat="1" ht="12.75" customHeight="1" x14ac:dyDescent="0.2">
      <c r="H2026" s="36"/>
    </row>
    <row r="2027" spans="8:8" s="32" customFormat="1" ht="12.75" customHeight="1" x14ac:dyDescent="0.2">
      <c r="H2027" s="36"/>
    </row>
    <row r="2028" spans="8:8" s="32" customFormat="1" ht="12.75" customHeight="1" x14ac:dyDescent="0.2">
      <c r="H2028" s="36"/>
    </row>
    <row r="2029" spans="8:8" s="32" customFormat="1" ht="12.75" customHeight="1" x14ac:dyDescent="0.2">
      <c r="H2029" s="36"/>
    </row>
    <row r="2030" spans="8:8" s="32" customFormat="1" ht="12.75" customHeight="1" x14ac:dyDescent="0.2">
      <c r="H2030" s="36"/>
    </row>
    <row r="2031" spans="8:8" s="32" customFormat="1" ht="12.75" customHeight="1" x14ac:dyDescent="0.2">
      <c r="H2031" s="36"/>
    </row>
    <row r="2032" spans="8:8" s="32" customFormat="1" ht="12.75" customHeight="1" x14ac:dyDescent="0.2">
      <c r="H2032" s="36"/>
    </row>
    <row r="2033" spans="8:8" s="32" customFormat="1" ht="12.75" customHeight="1" x14ac:dyDescent="0.2">
      <c r="H2033" s="36"/>
    </row>
    <row r="2034" spans="8:8" s="32" customFormat="1" ht="12.75" customHeight="1" x14ac:dyDescent="0.2">
      <c r="H2034" s="36"/>
    </row>
    <row r="2035" spans="8:8" s="32" customFormat="1" ht="12.75" customHeight="1" x14ac:dyDescent="0.2">
      <c r="H2035" s="36"/>
    </row>
    <row r="2036" spans="8:8" s="32" customFormat="1" ht="12.75" customHeight="1" x14ac:dyDescent="0.2">
      <c r="H2036" s="36"/>
    </row>
    <row r="2037" spans="8:8" s="32" customFormat="1" ht="12.75" customHeight="1" x14ac:dyDescent="0.2">
      <c r="H2037" s="36"/>
    </row>
    <row r="2038" spans="8:8" s="32" customFormat="1" ht="12.75" customHeight="1" x14ac:dyDescent="0.2">
      <c r="H2038" s="36"/>
    </row>
    <row r="2039" spans="8:8" s="32" customFormat="1" ht="12.75" customHeight="1" x14ac:dyDescent="0.2">
      <c r="H2039" s="36"/>
    </row>
    <row r="2040" spans="8:8" s="32" customFormat="1" ht="12.75" customHeight="1" x14ac:dyDescent="0.2">
      <c r="H2040" s="36"/>
    </row>
    <row r="2041" spans="8:8" s="32" customFormat="1" ht="12.75" customHeight="1" x14ac:dyDescent="0.2">
      <c r="H2041" s="36"/>
    </row>
    <row r="2042" spans="8:8" s="32" customFormat="1" ht="12.75" customHeight="1" x14ac:dyDescent="0.2">
      <c r="H2042" s="36"/>
    </row>
    <row r="2043" spans="8:8" s="32" customFormat="1" ht="12.75" customHeight="1" x14ac:dyDescent="0.2">
      <c r="H2043" s="36"/>
    </row>
    <row r="2044" spans="8:8" s="32" customFormat="1" ht="12.75" customHeight="1" x14ac:dyDescent="0.2">
      <c r="H2044" s="36"/>
    </row>
    <row r="2045" spans="8:8" s="32" customFormat="1" ht="12.75" customHeight="1" x14ac:dyDescent="0.2">
      <c r="H2045" s="36"/>
    </row>
    <row r="2046" spans="8:8" s="32" customFormat="1" ht="12.75" customHeight="1" x14ac:dyDescent="0.2">
      <c r="H2046" s="36"/>
    </row>
    <row r="2047" spans="8:8" s="32" customFormat="1" ht="12.75" customHeight="1" x14ac:dyDescent="0.2">
      <c r="H2047" s="36"/>
    </row>
    <row r="2048" spans="8:8" s="32" customFormat="1" ht="12.75" customHeight="1" x14ac:dyDescent="0.2">
      <c r="H2048" s="36"/>
    </row>
    <row r="2049" spans="8:8" s="32" customFormat="1" ht="12.75" customHeight="1" x14ac:dyDescent="0.2">
      <c r="H2049" s="36"/>
    </row>
    <row r="2050" spans="8:8" s="32" customFormat="1" ht="12.75" customHeight="1" x14ac:dyDescent="0.2">
      <c r="H2050" s="36"/>
    </row>
    <row r="2051" spans="8:8" s="32" customFormat="1" ht="12.75" customHeight="1" x14ac:dyDescent="0.2">
      <c r="H2051" s="36"/>
    </row>
    <row r="2052" spans="8:8" s="32" customFormat="1" ht="12.75" customHeight="1" x14ac:dyDescent="0.2">
      <c r="H2052" s="36"/>
    </row>
    <row r="2053" spans="8:8" s="32" customFormat="1" ht="12.75" customHeight="1" x14ac:dyDescent="0.2">
      <c r="H2053" s="36"/>
    </row>
    <row r="2054" spans="8:8" s="32" customFormat="1" ht="12.75" customHeight="1" x14ac:dyDescent="0.2">
      <c r="H2054" s="36"/>
    </row>
    <row r="2055" spans="8:8" s="32" customFormat="1" ht="12.75" customHeight="1" x14ac:dyDescent="0.2">
      <c r="H2055" s="36"/>
    </row>
    <row r="2056" spans="8:8" s="32" customFormat="1" ht="12.75" customHeight="1" x14ac:dyDescent="0.2">
      <c r="H2056" s="36"/>
    </row>
    <row r="2057" spans="8:8" s="32" customFormat="1" ht="12.75" customHeight="1" x14ac:dyDescent="0.2">
      <c r="H2057" s="36"/>
    </row>
    <row r="2058" spans="8:8" s="32" customFormat="1" ht="12.75" customHeight="1" x14ac:dyDescent="0.2">
      <c r="H2058" s="36"/>
    </row>
    <row r="2059" spans="8:8" s="32" customFormat="1" ht="12.75" customHeight="1" x14ac:dyDescent="0.2">
      <c r="H2059" s="36"/>
    </row>
    <row r="2060" spans="8:8" s="32" customFormat="1" ht="12.75" customHeight="1" x14ac:dyDescent="0.2">
      <c r="H2060" s="36"/>
    </row>
    <row r="2061" spans="8:8" s="32" customFormat="1" ht="12.75" customHeight="1" x14ac:dyDescent="0.2">
      <c r="H2061" s="36"/>
    </row>
    <row r="2062" spans="8:8" s="32" customFormat="1" ht="12.75" customHeight="1" x14ac:dyDescent="0.2">
      <c r="H2062" s="36"/>
    </row>
    <row r="2063" spans="8:8" s="32" customFormat="1" ht="12.75" customHeight="1" x14ac:dyDescent="0.2">
      <c r="H2063" s="36"/>
    </row>
    <row r="2064" spans="8:8" s="32" customFormat="1" ht="12.75" customHeight="1" x14ac:dyDescent="0.2">
      <c r="H2064" s="36"/>
    </row>
    <row r="2065" spans="8:8" s="32" customFormat="1" ht="12.75" customHeight="1" x14ac:dyDescent="0.2">
      <c r="H2065" s="36"/>
    </row>
    <row r="2066" spans="8:8" s="32" customFormat="1" ht="12.75" customHeight="1" x14ac:dyDescent="0.2">
      <c r="H2066" s="36"/>
    </row>
    <row r="2067" spans="8:8" s="32" customFormat="1" ht="12.75" customHeight="1" x14ac:dyDescent="0.2">
      <c r="H2067" s="36"/>
    </row>
    <row r="2068" spans="8:8" s="32" customFormat="1" ht="12.75" customHeight="1" x14ac:dyDescent="0.2">
      <c r="H2068" s="36"/>
    </row>
    <row r="2069" spans="8:8" s="32" customFormat="1" ht="12.75" customHeight="1" x14ac:dyDescent="0.2">
      <c r="H2069" s="36"/>
    </row>
    <row r="2070" spans="8:8" s="32" customFormat="1" ht="12.75" customHeight="1" x14ac:dyDescent="0.2">
      <c r="H2070" s="36"/>
    </row>
    <row r="2071" spans="8:8" s="32" customFormat="1" ht="12.75" customHeight="1" x14ac:dyDescent="0.2">
      <c r="H2071" s="36"/>
    </row>
    <row r="2072" spans="8:8" s="32" customFormat="1" ht="12.75" customHeight="1" x14ac:dyDescent="0.2">
      <c r="H2072" s="36"/>
    </row>
    <row r="2073" spans="8:8" s="32" customFormat="1" ht="12.75" customHeight="1" x14ac:dyDescent="0.2">
      <c r="H2073" s="36"/>
    </row>
    <row r="2074" spans="8:8" s="32" customFormat="1" ht="12.75" customHeight="1" x14ac:dyDescent="0.2">
      <c r="H2074" s="36"/>
    </row>
    <row r="2075" spans="8:8" s="32" customFormat="1" ht="12.75" customHeight="1" x14ac:dyDescent="0.2">
      <c r="H2075" s="36"/>
    </row>
    <row r="2076" spans="8:8" s="32" customFormat="1" ht="12.75" customHeight="1" x14ac:dyDescent="0.2">
      <c r="H2076" s="36"/>
    </row>
    <row r="2077" spans="8:8" s="32" customFormat="1" ht="12.75" customHeight="1" x14ac:dyDescent="0.2">
      <c r="H2077" s="36"/>
    </row>
    <row r="2078" spans="8:8" s="32" customFormat="1" ht="12.75" customHeight="1" x14ac:dyDescent="0.2">
      <c r="H2078" s="36"/>
    </row>
    <row r="2079" spans="8:8" s="32" customFormat="1" ht="12.75" customHeight="1" x14ac:dyDescent="0.2">
      <c r="H2079" s="36"/>
    </row>
    <row r="2080" spans="8:8" s="32" customFormat="1" ht="12.75" customHeight="1" x14ac:dyDescent="0.2">
      <c r="H2080" s="36"/>
    </row>
    <row r="2081" spans="8:8" s="32" customFormat="1" ht="12.75" customHeight="1" x14ac:dyDescent="0.2">
      <c r="H2081" s="36"/>
    </row>
    <row r="2082" spans="8:8" s="32" customFormat="1" ht="12.75" customHeight="1" x14ac:dyDescent="0.2">
      <c r="H2082" s="36"/>
    </row>
    <row r="2083" spans="8:8" s="32" customFormat="1" ht="12.75" customHeight="1" x14ac:dyDescent="0.2">
      <c r="H2083" s="36"/>
    </row>
    <row r="2084" spans="8:8" s="32" customFormat="1" ht="12.75" customHeight="1" x14ac:dyDescent="0.2">
      <c r="H2084" s="36"/>
    </row>
    <row r="2085" spans="8:8" s="32" customFormat="1" ht="12.75" customHeight="1" x14ac:dyDescent="0.2">
      <c r="H2085" s="36"/>
    </row>
    <row r="2086" spans="8:8" s="32" customFormat="1" ht="12.75" customHeight="1" x14ac:dyDescent="0.2">
      <c r="H2086" s="36"/>
    </row>
    <row r="2087" spans="8:8" s="32" customFormat="1" ht="12.75" customHeight="1" x14ac:dyDescent="0.2">
      <c r="H2087" s="36"/>
    </row>
    <row r="2088" spans="8:8" s="32" customFormat="1" ht="12.75" customHeight="1" x14ac:dyDescent="0.2">
      <c r="H2088" s="36"/>
    </row>
    <row r="2089" spans="8:8" s="32" customFormat="1" ht="12.75" customHeight="1" x14ac:dyDescent="0.2">
      <c r="H2089" s="36"/>
    </row>
    <row r="2090" spans="8:8" s="32" customFormat="1" ht="12.75" customHeight="1" x14ac:dyDescent="0.2">
      <c r="H2090" s="36"/>
    </row>
    <row r="2091" spans="8:8" s="32" customFormat="1" ht="12.75" customHeight="1" x14ac:dyDescent="0.2">
      <c r="H2091" s="36"/>
    </row>
    <row r="2092" spans="8:8" s="32" customFormat="1" ht="12.75" customHeight="1" x14ac:dyDescent="0.2">
      <c r="H2092" s="36"/>
    </row>
    <row r="2093" spans="8:8" s="32" customFormat="1" ht="12.75" customHeight="1" x14ac:dyDescent="0.2">
      <c r="H2093" s="36"/>
    </row>
    <row r="2094" spans="8:8" s="32" customFormat="1" ht="12.75" customHeight="1" x14ac:dyDescent="0.2">
      <c r="H2094" s="36"/>
    </row>
    <row r="2095" spans="8:8" s="32" customFormat="1" ht="12.75" customHeight="1" x14ac:dyDescent="0.2">
      <c r="H2095" s="36"/>
    </row>
    <row r="2096" spans="8:8" s="32" customFormat="1" ht="12.75" customHeight="1" x14ac:dyDescent="0.2">
      <c r="H2096" s="36"/>
    </row>
    <row r="2097" spans="8:8" s="32" customFormat="1" ht="12.75" customHeight="1" x14ac:dyDescent="0.2">
      <c r="H2097" s="36"/>
    </row>
    <row r="2098" spans="8:8" s="32" customFormat="1" ht="12.75" customHeight="1" x14ac:dyDescent="0.2">
      <c r="H2098" s="36"/>
    </row>
    <row r="2099" spans="8:8" s="32" customFormat="1" ht="12.75" customHeight="1" x14ac:dyDescent="0.2">
      <c r="H2099" s="36"/>
    </row>
    <row r="2100" spans="8:8" s="32" customFormat="1" ht="12.75" customHeight="1" x14ac:dyDescent="0.2">
      <c r="H2100" s="36"/>
    </row>
    <row r="2101" spans="8:8" s="32" customFormat="1" ht="12.75" customHeight="1" x14ac:dyDescent="0.2">
      <c r="H2101" s="36"/>
    </row>
    <row r="2102" spans="8:8" s="32" customFormat="1" ht="12.75" customHeight="1" x14ac:dyDescent="0.2">
      <c r="H2102" s="36"/>
    </row>
    <row r="2103" spans="8:8" s="32" customFormat="1" ht="12.75" customHeight="1" x14ac:dyDescent="0.2">
      <c r="H2103" s="36"/>
    </row>
    <row r="2104" spans="8:8" s="32" customFormat="1" ht="12.75" customHeight="1" x14ac:dyDescent="0.2">
      <c r="H2104" s="36"/>
    </row>
    <row r="2105" spans="8:8" s="32" customFormat="1" ht="12.75" customHeight="1" x14ac:dyDescent="0.2">
      <c r="H2105" s="36"/>
    </row>
    <row r="2106" spans="8:8" s="32" customFormat="1" ht="12.75" customHeight="1" x14ac:dyDescent="0.2">
      <c r="H2106" s="36"/>
    </row>
    <row r="2107" spans="8:8" s="32" customFormat="1" ht="12.75" customHeight="1" x14ac:dyDescent="0.2">
      <c r="H2107" s="36"/>
    </row>
    <row r="2108" spans="8:8" s="32" customFormat="1" ht="12.75" customHeight="1" x14ac:dyDescent="0.2">
      <c r="H2108" s="36"/>
    </row>
    <row r="2109" spans="8:8" s="32" customFormat="1" ht="12.75" customHeight="1" x14ac:dyDescent="0.2">
      <c r="H2109" s="36"/>
    </row>
    <row r="2110" spans="8:8" s="32" customFormat="1" ht="12.75" customHeight="1" x14ac:dyDescent="0.2">
      <c r="H2110" s="36"/>
    </row>
    <row r="2111" spans="8:8" s="32" customFormat="1" ht="12.75" customHeight="1" x14ac:dyDescent="0.2">
      <c r="H2111" s="36"/>
    </row>
    <row r="2112" spans="8:8" s="32" customFormat="1" ht="12.75" customHeight="1" x14ac:dyDescent="0.2">
      <c r="H2112" s="36"/>
    </row>
    <row r="2113" spans="8:8" s="32" customFormat="1" ht="12.75" customHeight="1" x14ac:dyDescent="0.2">
      <c r="H2113" s="36"/>
    </row>
    <row r="2114" spans="8:8" s="32" customFormat="1" ht="12.75" customHeight="1" x14ac:dyDescent="0.2">
      <c r="H2114" s="36"/>
    </row>
    <row r="2115" spans="8:8" s="32" customFormat="1" ht="12.75" customHeight="1" x14ac:dyDescent="0.2">
      <c r="H2115" s="36"/>
    </row>
    <row r="2116" spans="8:8" s="32" customFormat="1" ht="12.75" customHeight="1" x14ac:dyDescent="0.2">
      <c r="H2116" s="36"/>
    </row>
    <row r="2117" spans="8:8" s="32" customFormat="1" ht="12.75" customHeight="1" x14ac:dyDescent="0.2">
      <c r="H2117" s="36"/>
    </row>
    <row r="2118" spans="8:8" s="32" customFormat="1" ht="12.75" customHeight="1" x14ac:dyDescent="0.2">
      <c r="H2118" s="36"/>
    </row>
    <row r="2119" spans="8:8" s="32" customFormat="1" ht="12.75" customHeight="1" x14ac:dyDescent="0.2">
      <c r="H2119" s="36"/>
    </row>
    <row r="2120" spans="8:8" s="32" customFormat="1" ht="12.75" customHeight="1" x14ac:dyDescent="0.2">
      <c r="H2120" s="36"/>
    </row>
    <row r="2121" spans="8:8" s="32" customFormat="1" ht="12.75" customHeight="1" x14ac:dyDescent="0.2">
      <c r="H2121" s="36"/>
    </row>
    <row r="2122" spans="8:8" s="32" customFormat="1" ht="12.75" customHeight="1" x14ac:dyDescent="0.2">
      <c r="H2122" s="36"/>
    </row>
    <row r="2123" spans="8:8" s="32" customFormat="1" ht="12.75" customHeight="1" x14ac:dyDescent="0.2">
      <c r="H2123" s="36"/>
    </row>
    <row r="2124" spans="8:8" s="32" customFormat="1" ht="12.75" customHeight="1" x14ac:dyDescent="0.2">
      <c r="H2124" s="36"/>
    </row>
    <row r="2125" spans="8:8" s="32" customFormat="1" ht="12.75" customHeight="1" x14ac:dyDescent="0.2">
      <c r="H2125" s="36"/>
    </row>
    <row r="2126" spans="8:8" s="32" customFormat="1" ht="12.75" customHeight="1" x14ac:dyDescent="0.2">
      <c r="H2126" s="36"/>
    </row>
    <row r="2127" spans="8:8" s="32" customFormat="1" ht="12.75" customHeight="1" x14ac:dyDescent="0.2">
      <c r="H2127" s="36"/>
    </row>
    <row r="2128" spans="8:8" s="32" customFormat="1" ht="12.75" customHeight="1" x14ac:dyDescent="0.2">
      <c r="H2128" s="36"/>
    </row>
    <row r="2129" spans="8:8" s="32" customFormat="1" ht="12.75" customHeight="1" x14ac:dyDescent="0.2">
      <c r="H2129" s="36"/>
    </row>
    <row r="2130" spans="8:8" s="32" customFormat="1" ht="12.75" customHeight="1" x14ac:dyDescent="0.2">
      <c r="H2130" s="36"/>
    </row>
    <row r="2131" spans="8:8" s="32" customFormat="1" ht="12.75" customHeight="1" x14ac:dyDescent="0.2">
      <c r="H2131" s="36"/>
    </row>
    <row r="2132" spans="8:8" s="32" customFormat="1" ht="12.75" customHeight="1" x14ac:dyDescent="0.2">
      <c r="H2132" s="36"/>
    </row>
    <row r="2133" spans="8:8" s="32" customFormat="1" ht="12.75" customHeight="1" x14ac:dyDescent="0.2">
      <c r="H2133" s="36"/>
    </row>
    <row r="2134" spans="8:8" s="32" customFormat="1" ht="12.75" customHeight="1" x14ac:dyDescent="0.2">
      <c r="H2134" s="36"/>
    </row>
    <row r="2135" spans="8:8" s="32" customFormat="1" ht="12.75" customHeight="1" x14ac:dyDescent="0.2">
      <c r="H2135" s="36"/>
    </row>
    <row r="2136" spans="8:8" s="32" customFormat="1" ht="12.75" customHeight="1" x14ac:dyDescent="0.2">
      <c r="H2136" s="36"/>
    </row>
    <row r="2137" spans="8:8" s="32" customFormat="1" ht="12.75" customHeight="1" x14ac:dyDescent="0.2">
      <c r="H2137" s="36"/>
    </row>
    <row r="2138" spans="8:8" s="32" customFormat="1" ht="12.75" customHeight="1" x14ac:dyDescent="0.2">
      <c r="H2138" s="36"/>
    </row>
    <row r="2139" spans="8:8" s="32" customFormat="1" ht="12.75" customHeight="1" x14ac:dyDescent="0.2">
      <c r="H2139" s="36"/>
    </row>
    <row r="2140" spans="8:8" s="32" customFormat="1" ht="12.75" customHeight="1" x14ac:dyDescent="0.2">
      <c r="H2140" s="36"/>
    </row>
    <row r="2141" spans="8:8" s="32" customFormat="1" ht="12.75" customHeight="1" x14ac:dyDescent="0.2">
      <c r="H2141" s="36"/>
    </row>
    <row r="2142" spans="8:8" s="32" customFormat="1" ht="12.75" customHeight="1" x14ac:dyDescent="0.2">
      <c r="H2142" s="36"/>
    </row>
    <row r="2143" spans="8:8" s="32" customFormat="1" ht="12.75" customHeight="1" x14ac:dyDescent="0.2">
      <c r="H2143" s="36"/>
    </row>
    <row r="2144" spans="8:8" s="32" customFormat="1" ht="12.75" customHeight="1" x14ac:dyDescent="0.2">
      <c r="H2144" s="36"/>
    </row>
    <row r="2145" spans="8:8" s="32" customFormat="1" ht="12.75" customHeight="1" x14ac:dyDescent="0.2">
      <c r="H2145" s="36"/>
    </row>
    <row r="2146" spans="8:8" s="32" customFormat="1" ht="12.75" customHeight="1" x14ac:dyDescent="0.2">
      <c r="H2146" s="36"/>
    </row>
    <row r="2147" spans="8:8" s="32" customFormat="1" ht="12.75" customHeight="1" x14ac:dyDescent="0.2">
      <c r="H2147" s="36"/>
    </row>
    <row r="2148" spans="8:8" s="32" customFormat="1" ht="12.75" customHeight="1" x14ac:dyDescent="0.2">
      <c r="H2148" s="36"/>
    </row>
    <row r="2149" spans="8:8" s="32" customFormat="1" ht="12.75" customHeight="1" x14ac:dyDescent="0.2">
      <c r="H2149" s="36"/>
    </row>
    <row r="2150" spans="8:8" s="32" customFormat="1" ht="12.75" customHeight="1" x14ac:dyDescent="0.2">
      <c r="H2150" s="36"/>
    </row>
    <row r="2151" spans="8:8" s="32" customFormat="1" ht="12.75" customHeight="1" x14ac:dyDescent="0.2">
      <c r="H2151" s="36"/>
    </row>
    <row r="2152" spans="8:8" s="32" customFormat="1" ht="12.75" customHeight="1" x14ac:dyDescent="0.2">
      <c r="H2152" s="36"/>
    </row>
    <row r="2153" spans="8:8" s="32" customFormat="1" ht="12.75" customHeight="1" x14ac:dyDescent="0.2">
      <c r="H2153" s="36"/>
    </row>
    <row r="2154" spans="8:8" s="32" customFormat="1" ht="12.75" customHeight="1" x14ac:dyDescent="0.2">
      <c r="H2154" s="36"/>
    </row>
    <row r="2155" spans="8:8" s="32" customFormat="1" ht="12.75" customHeight="1" x14ac:dyDescent="0.2">
      <c r="H2155" s="36"/>
    </row>
    <row r="2156" spans="8:8" s="32" customFormat="1" ht="12.75" customHeight="1" x14ac:dyDescent="0.2">
      <c r="H2156" s="36"/>
    </row>
    <row r="2157" spans="8:8" s="32" customFormat="1" ht="12.75" customHeight="1" x14ac:dyDescent="0.2">
      <c r="H2157" s="36"/>
    </row>
    <row r="2158" spans="8:8" s="32" customFormat="1" ht="12.75" customHeight="1" x14ac:dyDescent="0.2">
      <c r="H2158" s="36"/>
    </row>
    <row r="2159" spans="8:8" s="32" customFormat="1" ht="12.75" customHeight="1" x14ac:dyDescent="0.2">
      <c r="H2159" s="36"/>
    </row>
    <row r="2160" spans="8:8" s="32" customFormat="1" ht="12.75" customHeight="1" x14ac:dyDescent="0.2">
      <c r="H2160" s="36"/>
    </row>
    <row r="2161" spans="8:8" s="32" customFormat="1" ht="12.75" customHeight="1" x14ac:dyDescent="0.2">
      <c r="H2161" s="36"/>
    </row>
    <row r="2162" spans="8:8" s="32" customFormat="1" ht="12.75" customHeight="1" x14ac:dyDescent="0.2">
      <c r="H2162" s="36"/>
    </row>
    <row r="2163" spans="8:8" s="32" customFormat="1" ht="12.75" customHeight="1" x14ac:dyDescent="0.2">
      <c r="H2163" s="36"/>
    </row>
    <row r="2164" spans="8:8" s="32" customFormat="1" ht="12.75" customHeight="1" x14ac:dyDescent="0.2">
      <c r="H2164" s="36"/>
    </row>
    <row r="2165" spans="8:8" s="32" customFormat="1" ht="12.75" customHeight="1" x14ac:dyDescent="0.2">
      <c r="H2165" s="36"/>
    </row>
    <row r="2166" spans="8:8" s="32" customFormat="1" ht="12.75" customHeight="1" x14ac:dyDescent="0.2">
      <c r="H2166" s="36"/>
    </row>
    <row r="2167" spans="8:8" s="32" customFormat="1" ht="12.75" customHeight="1" x14ac:dyDescent="0.2">
      <c r="H2167" s="36"/>
    </row>
    <row r="2168" spans="8:8" s="32" customFormat="1" ht="12.75" customHeight="1" x14ac:dyDescent="0.2">
      <c r="H2168" s="36"/>
    </row>
    <row r="2169" spans="8:8" s="32" customFormat="1" ht="12.75" customHeight="1" x14ac:dyDescent="0.2">
      <c r="H2169" s="36"/>
    </row>
    <row r="2170" spans="8:8" s="32" customFormat="1" ht="12.75" customHeight="1" x14ac:dyDescent="0.2">
      <c r="H2170" s="36"/>
    </row>
    <row r="2171" spans="8:8" s="32" customFormat="1" ht="12.75" customHeight="1" x14ac:dyDescent="0.2">
      <c r="H2171" s="36"/>
    </row>
    <row r="2172" spans="8:8" s="32" customFormat="1" ht="12.75" customHeight="1" x14ac:dyDescent="0.2">
      <c r="H2172" s="36"/>
    </row>
    <row r="2173" spans="8:8" s="32" customFormat="1" ht="12.75" customHeight="1" x14ac:dyDescent="0.2">
      <c r="H2173" s="36"/>
    </row>
    <row r="2174" spans="8:8" s="32" customFormat="1" ht="12.75" customHeight="1" x14ac:dyDescent="0.2">
      <c r="H2174" s="36"/>
    </row>
    <row r="2175" spans="8:8" s="32" customFormat="1" ht="12.75" customHeight="1" x14ac:dyDescent="0.2">
      <c r="H2175" s="36"/>
    </row>
    <row r="2176" spans="8:8" s="32" customFormat="1" ht="12.75" customHeight="1" x14ac:dyDescent="0.2">
      <c r="H2176" s="36"/>
    </row>
    <row r="2177" spans="8:8" s="32" customFormat="1" ht="12.75" customHeight="1" x14ac:dyDescent="0.2">
      <c r="H2177" s="36"/>
    </row>
    <row r="2178" spans="8:8" s="32" customFormat="1" ht="12.75" customHeight="1" x14ac:dyDescent="0.2">
      <c r="H2178" s="36"/>
    </row>
    <row r="2179" spans="8:8" s="32" customFormat="1" ht="12.75" customHeight="1" x14ac:dyDescent="0.2">
      <c r="H2179" s="36"/>
    </row>
    <row r="2180" spans="8:8" s="32" customFormat="1" ht="12.75" customHeight="1" x14ac:dyDescent="0.2">
      <c r="H2180" s="36"/>
    </row>
    <row r="2181" spans="8:8" s="32" customFormat="1" ht="12.75" customHeight="1" x14ac:dyDescent="0.2">
      <c r="H2181" s="36"/>
    </row>
    <row r="2182" spans="8:8" s="32" customFormat="1" ht="12.75" customHeight="1" x14ac:dyDescent="0.2">
      <c r="H2182" s="36"/>
    </row>
    <row r="2183" spans="8:8" s="32" customFormat="1" ht="12.75" customHeight="1" x14ac:dyDescent="0.2">
      <c r="H2183" s="36"/>
    </row>
    <row r="2184" spans="8:8" s="32" customFormat="1" ht="12.75" customHeight="1" x14ac:dyDescent="0.2">
      <c r="H2184" s="36"/>
    </row>
    <row r="2185" spans="8:8" s="32" customFormat="1" ht="12.75" customHeight="1" x14ac:dyDescent="0.2">
      <c r="H2185" s="36"/>
    </row>
    <row r="2186" spans="8:8" s="32" customFormat="1" ht="12.75" customHeight="1" x14ac:dyDescent="0.2">
      <c r="H2186" s="36"/>
    </row>
    <row r="2187" spans="8:8" s="32" customFormat="1" ht="12.75" customHeight="1" x14ac:dyDescent="0.2">
      <c r="H2187" s="36"/>
    </row>
    <row r="2188" spans="8:8" s="32" customFormat="1" ht="12.75" customHeight="1" x14ac:dyDescent="0.2">
      <c r="H2188" s="36"/>
    </row>
    <row r="2189" spans="8:8" s="32" customFormat="1" ht="12.75" customHeight="1" x14ac:dyDescent="0.2">
      <c r="H2189" s="36"/>
    </row>
    <row r="2190" spans="8:8" s="32" customFormat="1" ht="12.75" customHeight="1" x14ac:dyDescent="0.2">
      <c r="H2190" s="36"/>
    </row>
    <row r="2191" spans="8:8" s="32" customFormat="1" ht="12.75" customHeight="1" x14ac:dyDescent="0.2">
      <c r="H2191" s="36"/>
    </row>
    <row r="2192" spans="8:8" s="32" customFormat="1" ht="12.75" customHeight="1" x14ac:dyDescent="0.2">
      <c r="H2192" s="36"/>
    </row>
    <row r="2193" spans="8:8" s="32" customFormat="1" ht="12.75" customHeight="1" x14ac:dyDescent="0.2">
      <c r="H2193" s="36"/>
    </row>
    <row r="2194" spans="8:8" s="32" customFormat="1" ht="12.75" customHeight="1" x14ac:dyDescent="0.2">
      <c r="H2194" s="36"/>
    </row>
    <row r="2195" spans="8:8" s="32" customFormat="1" ht="12.75" customHeight="1" x14ac:dyDescent="0.2">
      <c r="H2195" s="36"/>
    </row>
    <row r="2196" spans="8:8" s="32" customFormat="1" ht="12.75" customHeight="1" x14ac:dyDescent="0.2">
      <c r="H2196" s="36"/>
    </row>
    <row r="2197" spans="8:8" s="32" customFormat="1" ht="12.75" customHeight="1" x14ac:dyDescent="0.2">
      <c r="H2197" s="36"/>
    </row>
    <row r="2198" spans="8:8" s="32" customFormat="1" ht="12.75" customHeight="1" x14ac:dyDescent="0.2">
      <c r="H2198" s="36"/>
    </row>
    <row r="2199" spans="8:8" s="32" customFormat="1" ht="12.75" customHeight="1" x14ac:dyDescent="0.2">
      <c r="H2199" s="36"/>
    </row>
    <row r="2200" spans="8:8" s="32" customFormat="1" ht="12.75" customHeight="1" x14ac:dyDescent="0.2">
      <c r="H2200" s="36"/>
    </row>
    <row r="2201" spans="8:8" s="32" customFormat="1" ht="12.75" customHeight="1" x14ac:dyDescent="0.2">
      <c r="H2201" s="36"/>
    </row>
    <row r="2202" spans="8:8" s="32" customFormat="1" ht="12.75" customHeight="1" x14ac:dyDescent="0.2">
      <c r="H2202" s="36"/>
    </row>
    <row r="2203" spans="8:8" s="32" customFormat="1" ht="12.75" customHeight="1" x14ac:dyDescent="0.2">
      <c r="H2203" s="36"/>
    </row>
    <row r="2204" spans="8:8" s="32" customFormat="1" ht="12.75" customHeight="1" x14ac:dyDescent="0.2">
      <c r="H2204" s="36"/>
    </row>
    <row r="2205" spans="8:8" s="32" customFormat="1" ht="12.75" customHeight="1" x14ac:dyDescent="0.2">
      <c r="H2205" s="36"/>
    </row>
    <row r="2206" spans="8:8" s="32" customFormat="1" ht="12.75" customHeight="1" x14ac:dyDescent="0.2">
      <c r="H2206" s="36"/>
    </row>
    <row r="2207" spans="8:8" s="32" customFormat="1" ht="12.75" customHeight="1" x14ac:dyDescent="0.2">
      <c r="H2207" s="36"/>
    </row>
    <row r="2208" spans="8:8" s="32" customFormat="1" ht="12.75" customHeight="1" x14ac:dyDescent="0.2">
      <c r="H2208" s="36"/>
    </row>
    <row r="2209" spans="8:8" s="32" customFormat="1" ht="12.75" customHeight="1" x14ac:dyDescent="0.2">
      <c r="H2209" s="36"/>
    </row>
    <row r="2210" spans="8:8" s="32" customFormat="1" ht="12.75" customHeight="1" x14ac:dyDescent="0.2">
      <c r="H2210" s="36"/>
    </row>
    <row r="2211" spans="8:8" s="32" customFormat="1" ht="12.75" customHeight="1" x14ac:dyDescent="0.2">
      <c r="H2211" s="36"/>
    </row>
    <row r="2212" spans="8:8" s="32" customFormat="1" ht="12.75" customHeight="1" x14ac:dyDescent="0.2">
      <c r="H2212" s="36"/>
    </row>
    <row r="2213" spans="8:8" s="32" customFormat="1" ht="12.75" customHeight="1" x14ac:dyDescent="0.2">
      <c r="H2213" s="36"/>
    </row>
    <row r="2214" spans="8:8" s="32" customFormat="1" ht="12.75" customHeight="1" x14ac:dyDescent="0.2">
      <c r="H2214" s="36"/>
    </row>
    <row r="2215" spans="8:8" s="32" customFormat="1" ht="12.75" customHeight="1" x14ac:dyDescent="0.2">
      <c r="H2215" s="36"/>
    </row>
    <row r="2216" spans="8:8" s="32" customFormat="1" ht="12.75" customHeight="1" x14ac:dyDescent="0.2">
      <c r="H2216" s="36"/>
    </row>
    <row r="2217" spans="8:8" s="32" customFormat="1" ht="12.75" customHeight="1" x14ac:dyDescent="0.2">
      <c r="H2217" s="36"/>
    </row>
    <row r="2218" spans="8:8" s="32" customFormat="1" ht="12.75" customHeight="1" x14ac:dyDescent="0.2">
      <c r="H2218" s="36"/>
    </row>
    <row r="2219" spans="8:8" s="32" customFormat="1" ht="12.75" customHeight="1" x14ac:dyDescent="0.2">
      <c r="H2219" s="36"/>
    </row>
    <row r="2220" spans="8:8" s="32" customFormat="1" ht="12.75" customHeight="1" x14ac:dyDescent="0.2">
      <c r="H2220" s="36"/>
    </row>
    <row r="2221" spans="8:8" s="32" customFormat="1" ht="12.75" customHeight="1" x14ac:dyDescent="0.2">
      <c r="H2221" s="36"/>
    </row>
    <row r="2222" spans="8:8" s="32" customFormat="1" ht="12.75" customHeight="1" x14ac:dyDescent="0.2">
      <c r="H2222" s="36"/>
    </row>
    <row r="2223" spans="8:8" s="32" customFormat="1" ht="12.75" customHeight="1" x14ac:dyDescent="0.2">
      <c r="H2223" s="36"/>
    </row>
    <row r="2224" spans="8:8" s="32" customFormat="1" ht="12.75" customHeight="1" x14ac:dyDescent="0.2">
      <c r="H2224" s="36"/>
    </row>
    <row r="2225" spans="8:8" s="32" customFormat="1" ht="12.75" customHeight="1" x14ac:dyDescent="0.2">
      <c r="H2225" s="36"/>
    </row>
    <row r="2226" spans="8:8" s="32" customFormat="1" ht="12.75" customHeight="1" x14ac:dyDescent="0.2">
      <c r="H2226" s="36"/>
    </row>
    <row r="2227" spans="8:8" s="32" customFormat="1" ht="12.75" customHeight="1" x14ac:dyDescent="0.2">
      <c r="H2227" s="36"/>
    </row>
    <row r="2228" spans="8:8" s="32" customFormat="1" ht="12.75" customHeight="1" x14ac:dyDescent="0.2">
      <c r="H2228" s="36"/>
    </row>
    <row r="2229" spans="8:8" s="32" customFormat="1" ht="12.75" customHeight="1" x14ac:dyDescent="0.2">
      <c r="H2229" s="36"/>
    </row>
    <row r="2230" spans="8:8" s="32" customFormat="1" ht="12.75" customHeight="1" x14ac:dyDescent="0.2">
      <c r="H2230" s="36"/>
    </row>
    <row r="2231" spans="8:8" s="32" customFormat="1" ht="12.75" customHeight="1" x14ac:dyDescent="0.2">
      <c r="H2231" s="36"/>
    </row>
    <row r="2232" spans="8:8" s="32" customFormat="1" ht="12.75" customHeight="1" x14ac:dyDescent="0.2">
      <c r="H2232" s="36"/>
    </row>
    <row r="2233" spans="8:8" s="32" customFormat="1" ht="12.75" customHeight="1" x14ac:dyDescent="0.2">
      <c r="H2233" s="36"/>
    </row>
    <row r="2234" spans="8:8" s="32" customFormat="1" ht="12.75" customHeight="1" x14ac:dyDescent="0.2">
      <c r="H2234" s="36"/>
    </row>
    <row r="2235" spans="8:8" s="32" customFormat="1" ht="12.75" customHeight="1" x14ac:dyDescent="0.2">
      <c r="H2235" s="36"/>
    </row>
    <row r="2236" spans="8:8" s="32" customFormat="1" ht="12.75" customHeight="1" x14ac:dyDescent="0.2">
      <c r="H2236" s="36"/>
    </row>
    <row r="2237" spans="8:8" s="32" customFormat="1" ht="12.75" customHeight="1" x14ac:dyDescent="0.2">
      <c r="H2237" s="36"/>
    </row>
    <row r="2238" spans="8:8" s="32" customFormat="1" ht="12.75" customHeight="1" x14ac:dyDescent="0.2">
      <c r="H2238" s="36"/>
    </row>
    <row r="2239" spans="8:8" s="32" customFormat="1" ht="12.75" customHeight="1" x14ac:dyDescent="0.2">
      <c r="H2239" s="36"/>
    </row>
    <row r="2240" spans="8:8" s="32" customFormat="1" ht="12.75" customHeight="1" x14ac:dyDescent="0.2">
      <c r="H2240" s="36"/>
    </row>
    <row r="2241" spans="8:8" s="32" customFormat="1" ht="12.75" customHeight="1" x14ac:dyDescent="0.2">
      <c r="H2241" s="36"/>
    </row>
    <row r="2242" spans="8:8" s="32" customFormat="1" ht="12.75" customHeight="1" x14ac:dyDescent="0.2">
      <c r="H2242" s="36"/>
    </row>
    <row r="2243" spans="8:8" s="32" customFormat="1" ht="12.75" customHeight="1" x14ac:dyDescent="0.2">
      <c r="H2243" s="36"/>
    </row>
    <row r="2244" spans="8:8" s="32" customFormat="1" ht="12.75" customHeight="1" x14ac:dyDescent="0.2">
      <c r="H2244" s="36"/>
    </row>
    <row r="2245" spans="8:8" s="32" customFormat="1" ht="12.75" customHeight="1" x14ac:dyDescent="0.2">
      <c r="H2245" s="36"/>
    </row>
    <row r="2246" spans="8:8" s="32" customFormat="1" ht="12.75" customHeight="1" x14ac:dyDescent="0.2">
      <c r="H2246" s="36"/>
    </row>
    <row r="2247" spans="8:8" s="32" customFormat="1" ht="12.75" customHeight="1" x14ac:dyDescent="0.2">
      <c r="H2247" s="36"/>
    </row>
    <row r="2248" spans="8:8" s="32" customFormat="1" ht="12.75" customHeight="1" x14ac:dyDescent="0.2">
      <c r="H2248" s="36"/>
    </row>
    <row r="2249" spans="8:8" s="32" customFormat="1" ht="12.75" customHeight="1" x14ac:dyDescent="0.2">
      <c r="H2249" s="36"/>
    </row>
    <row r="2250" spans="8:8" s="32" customFormat="1" ht="12.75" customHeight="1" x14ac:dyDescent="0.2">
      <c r="H2250" s="36"/>
    </row>
    <row r="2251" spans="8:8" s="32" customFormat="1" ht="12.75" customHeight="1" x14ac:dyDescent="0.2">
      <c r="H2251" s="36"/>
    </row>
    <row r="2252" spans="8:8" s="32" customFormat="1" ht="12.75" customHeight="1" x14ac:dyDescent="0.2">
      <c r="H2252" s="36"/>
    </row>
    <row r="2253" spans="8:8" s="32" customFormat="1" ht="12.75" customHeight="1" x14ac:dyDescent="0.2">
      <c r="H2253" s="36"/>
    </row>
    <row r="2254" spans="8:8" s="32" customFormat="1" ht="12.75" customHeight="1" x14ac:dyDescent="0.2">
      <c r="H2254" s="36"/>
    </row>
    <row r="2255" spans="8:8" s="32" customFormat="1" ht="12.75" customHeight="1" x14ac:dyDescent="0.2">
      <c r="H2255" s="36"/>
    </row>
    <row r="2256" spans="8:8" s="32" customFormat="1" ht="12.75" customHeight="1" x14ac:dyDescent="0.2">
      <c r="H2256" s="36"/>
    </row>
    <row r="2257" spans="8:8" s="32" customFormat="1" ht="12.75" customHeight="1" x14ac:dyDescent="0.2">
      <c r="H2257" s="36"/>
    </row>
    <row r="2258" spans="8:8" s="32" customFormat="1" ht="12.75" customHeight="1" x14ac:dyDescent="0.2">
      <c r="H2258" s="36"/>
    </row>
    <row r="2259" spans="8:8" s="32" customFormat="1" ht="12.75" customHeight="1" x14ac:dyDescent="0.2">
      <c r="H2259" s="36"/>
    </row>
    <row r="2260" spans="8:8" s="32" customFormat="1" ht="12.75" customHeight="1" x14ac:dyDescent="0.2">
      <c r="H2260" s="36"/>
    </row>
    <row r="2261" spans="8:8" s="32" customFormat="1" ht="12.75" customHeight="1" x14ac:dyDescent="0.2">
      <c r="H2261" s="36"/>
    </row>
    <row r="2262" spans="8:8" s="32" customFormat="1" ht="12.75" customHeight="1" x14ac:dyDescent="0.2">
      <c r="H2262" s="36"/>
    </row>
    <row r="2263" spans="8:8" s="32" customFormat="1" ht="12.75" customHeight="1" x14ac:dyDescent="0.2">
      <c r="H2263" s="36"/>
    </row>
    <row r="2264" spans="8:8" s="32" customFormat="1" ht="12.75" customHeight="1" x14ac:dyDescent="0.2">
      <c r="H2264" s="36"/>
    </row>
    <row r="2265" spans="8:8" s="32" customFormat="1" ht="12.75" customHeight="1" x14ac:dyDescent="0.2">
      <c r="H2265" s="36"/>
    </row>
    <row r="2266" spans="8:8" s="32" customFormat="1" ht="12.75" customHeight="1" x14ac:dyDescent="0.2">
      <c r="H2266" s="36"/>
    </row>
    <row r="2267" spans="8:8" s="32" customFormat="1" ht="12.75" customHeight="1" x14ac:dyDescent="0.2">
      <c r="H2267" s="36"/>
    </row>
    <row r="2268" spans="8:8" s="32" customFormat="1" ht="12.75" customHeight="1" x14ac:dyDescent="0.2">
      <c r="H2268" s="36"/>
    </row>
    <row r="2269" spans="8:8" s="32" customFormat="1" ht="12.75" customHeight="1" x14ac:dyDescent="0.2">
      <c r="H2269" s="36"/>
    </row>
    <row r="2270" spans="8:8" s="32" customFormat="1" ht="12.75" customHeight="1" x14ac:dyDescent="0.2">
      <c r="H2270" s="36"/>
    </row>
    <row r="2271" spans="8:8" s="32" customFormat="1" ht="12.75" customHeight="1" x14ac:dyDescent="0.2">
      <c r="H2271" s="36"/>
    </row>
    <row r="2272" spans="8:8" s="32" customFormat="1" ht="12.75" customHeight="1" x14ac:dyDescent="0.2">
      <c r="H2272" s="36"/>
    </row>
    <row r="2273" spans="8:8" s="32" customFormat="1" ht="12.75" customHeight="1" x14ac:dyDescent="0.2">
      <c r="H2273" s="36"/>
    </row>
    <row r="2274" spans="8:8" s="32" customFormat="1" ht="12.75" customHeight="1" x14ac:dyDescent="0.2">
      <c r="H2274" s="36"/>
    </row>
    <row r="2275" spans="8:8" s="32" customFormat="1" ht="12.75" customHeight="1" x14ac:dyDescent="0.2">
      <c r="H2275" s="36"/>
    </row>
    <row r="2276" spans="8:8" s="32" customFormat="1" ht="12.75" customHeight="1" x14ac:dyDescent="0.2">
      <c r="H2276" s="36"/>
    </row>
    <row r="2277" spans="8:8" s="32" customFormat="1" ht="12.75" customHeight="1" x14ac:dyDescent="0.2">
      <c r="H2277" s="36"/>
    </row>
    <row r="2278" spans="8:8" s="32" customFormat="1" ht="12.75" customHeight="1" x14ac:dyDescent="0.2">
      <c r="H2278" s="36"/>
    </row>
    <row r="2279" spans="8:8" s="32" customFormat="1" ht="12.75" customHeight="1" x14ac:dyDescent="0.2">
      <c r="H2279" s="36"/>
    </row>
    <row r="2280" spans="8:8" s="32" customFormat="1" ht="12.75" customHeight="1" x14ac:dyDescent="0.2">
      <c r="H2280" s="36"/>
    </row>
    <row r="2281" spans="8:8" s="32" customFormat="1" ht="12.75" customHeight="1" x14ac:dyDescent="0.2">
      <c r="H2281" s="36"/>
    </row>
    <row r="2282" spans="8:8" s="32" customFormat="1" ht="12.75" customHeight="1" x14ac:dyDescent="0.2">
      <c r="H2282" s="36"/>
    </row>
    <row r="2283" spans="8:8" s="32" customFormat="1" ht="12.75" customHeight="1" x14ac:dyDescent="0.2">
      <c r="H2283" s="36"/>
    </row>
    <row r="2284" spans="8:8" s="32" customFormat="1" ht="12.75" customHeight="1" x14ac:dyDescent="0.2">
      <c r="H2284" s="36"/>
    </row>
    <row r="2285" spans="8:8" s="32" customFormat="1" ht="12.75" customHeight="1" x14ac:dyDescent="0.2">
      <c r="H2285" s="36"/>
    </row>
    <row r="2286" spans="8:8" s="32" customFormat="1" ht="12.75" customHeight="1" x14ac:dyDescent="0.2">
      <c r="H2286" s="36"/>
    </row>
    <row r="2287" spans="8:8" s="32" customFormat="1" ht="12.75" customHeight="1" x14ac:dyDescent="0.2">
      <c r="H2287" s="36"/>
    </row>
    <row r="2288" spans="8:8" s="32" customFormat="1" ht="12.75" customHeight="1" x14ac:dyDescent="0.2">
      <c r="H2288" s="36"/>
    </row>
    <row r="2289" spans="8:8" s="32" customFormat="1" ht="12.75" customHeight="1" x14ac:dyDescent="0.2">
      <c r="H2289" s="36"/>
    </row>
    <row r="2290" spans="8:8" s="32" customFormat="1" ht="12.75" customHeight="1" x14ac:dyDescent="0.2">
      <c r="H2290" s="36"/>
    </row>
    <row r="2291" spans="8:8" s="32" customFormat="1" ht="12.75" customHeight="1" x14ac:dyDescent="0.2">
      <c r="H2291" s="36"/>
    </row>
    <row r="2292" spans="8:8" s="32" customFormat="1" ht="12.75" customHeight="1" x14ac:dyDescent="0.2">
      <c r="H2292" s="36"/>
    </row>
    <row r="2293" spans="8:8" s="32" customFormat="1" ht="12.75" customHeight="1" x14ac:dyDescent="0.2">
      <c r="H2293" s="36"/>
    </row>
    <row r="2294" spans="8:8" s="32" customFormat="1" ht="12.75" customHeight="1" x14ac:dyDescent="0.2">
      <c r="H2294" s="36"/>
    </row>
    <row r="2295" spans="8:8" s="32" customFormat="1" ht="12.75" customHeight="1" x14ac:dyDescent="0.2">
      <c r="H2295" s="36"/>
    </row>
    <row r="2296" spans="8:8" s="32" customFormat="1" ht="12.75" customHeight="1" x14ac:dyDescent="0.2">
      <c r="H2296" s="36"/>
    </row>
    <row r="2297" spans="8:8" s="32" customFormat="1" ht="12.75" customHeight="1" x14ac:dyDescent="0.2">
      <c r="H2297" s="36"/>
    </row>
    <row r="2298" spans="8:8" s="32" customFormat="1" ht="12.75" customHeight="1" x14ac:dyDescent="0.2">
      <c r="H2298" s="36"/>
    </row>
    <row r="2299" spans="8:8" s="32" customFormat="1" ht="12.75" customHeight="1" x14ac:dyDescent="0.2">
      <c r="H2299" s="36"/>
    </row>
    <row r="2300" spans="8:8" s="32" customFormat="1" ht="12.75" customHeight="1" x14ac:dyDescent="0.2">
      <c r="H2300" s="36"/>
    </row>
    <row r="2301" spans="8:8" s="32" customFormat="1" ht="12.75" customHeight="1" x14ac:dyDescent="0.2">
      <c r="H2301" s="36"/>
    </row>
    <row r="2302" spans="8:8" s="32" customFormat="1" ht="12.75" customHeight="1" x14ac:dyDescent="0.2">
      <c r="H2302" s="36"/>
    </row>
    <row r="2303" spans="8:8" s="32" customFormat="1" ht="12.75" customHeight="1" x14ac:dyDescent="0.2">
      <c r="H2303" s="36"/>
    </row>
    <row r="2304" spans="8:8" s="32" customFormat="1" ht="12.75" customHeight="1" x14ac:dyDescent="0.2">
      <c r="H2304" s="36"/>
    </row>
    <row r="2305" spans="8:8" s="32" customFormat="1" ht="12.75" customHeight="1" x14ac:dyDescent="0.2">
      <c r="H2305" s="36"/>
    </row>
    <row r="2306" spans="8:8" s="32" customFormat="1" ht="12.75" customHeight="1" x14ac:dyDescent="0.2">
      <c r="H2306" s="36"/>
    </row>
    <row r="2307" spans="8:8" s="32" customFormat="1" ht="12.75" customHeight="1" x14ac:dyDescent="0.2">
      <c r="H2307" s="36"/>
    </row>
    <row r="2308" spans="8:8" s="32" customFormat="1" ht="12.75" customHeight="1" x14ac:dyDescent="0.2">
      <c r="H2308" s="36"/>
    </row>
    <row r="2309" spans="8:8" s="32" customFormat="1" ht="12.75" customHeight="1" x14ac:dyDescent="0.2">
      <c r="H2309" s="36"/>
    </row>
    <row r="2310" spans="8:8" s="32" customFormat="1" ht="12.75" customHeight="1" x14ac:dyDescent="0.2">
      <c r="H2310" s="36"/>
    </row>
    <row r="2311" spans="8:8" s="32" customFormat="1" ht="12.75" customHeight="1" x14ac:dyDescent="0.2">
      <c r="H2311" s="36"/>
    </row>
    <row r="2312" spans="8:8" s="32" customFormat="1" ht="12.75" customHeight="1" x14ac:dyDescent="0.2">
      <c r="H2312" s="36"/>
    </row>
    <row r="2313" spans="8:8" s="32" customFormat="1" ht="12.75" customHeight="1" x14ac:dyDescent="0.2">
      <c r="H2313" s="36"/>
    </row>
    <row r="2314" spans="8:8" s="32" customFormat="1" ht="12.75" customHeight="1" x14ac:dyDescent="0.2">
      <c r="H2314" s="36"/>
    </row>
    <row r="2315" spans="8:8" s="32" customFormat="1" ht="12.75" customHeight="1" x14ac:dyDescent="0.2">
      <c r="H2315" s="36"/>
    </row>
    <row r="2316" spans="8:8" s="32" customFormat="1" ht="12.75" customHeight="1" x14ac:dyDescent="0.2">
      <c r="H2316" s="36"/>
    </row>
    <row r="2317" spans="8:8" s="32" customFormat="1" ht="12.75" customHeight="1" x14ac:dyDescent="0.2">
      <c r="H2317" s="36"/>
    </row>
    <row r="2318" spans="8:8" s="32" customFormat="1" ht="12.75" customHeight="1" x14ac:dyDescent="0.2">
      <c r="H2318" s="36"/>
    </row>
    <row r="2319" spans="8:8" s="32" customFormat="1" ht="12.75" customHeight="1" x14ac:dyDescent="0.2">
      <c r="H2319" s="36"/>
    </row>
    <row r="2320" spans="8:8" s="32" customFormat="1" ht="12.75" customHeight="1" x14ac:dyDescent="0.2">
      <c r="H2320" s="36"/>
    </row>
    <row r="2321" spans="8:8" s="32" customFormat="1" ht="12.75" customHeight="1" x14ac:dyDescent="0.2">
      <c r="H2321" s="36"/>
    </row>
    <row r="2322" spans="8:8" s="32" customFormat="1" ht="12.75" customHeight="1" x14ac:dyDescent="0.2">
      <c r="H2322" s="36"/>
    </row>
    <row r="2323" spans="8:8" s="32" customFormat="1" ht="12.75" customHeight="1" x14ac:dyDescent="0.2">
      <c r="H2323" s="36"/>
    </row>
    <row r="2324" spans="8:8" s="32" customFormat="1" ht="12.75" customHeight="1" x14ac:dyDescent="0.2">
      <c r="H2324" s="36"/>
    </row>
    <row r="2325" spans="8:8" s="32" customFormat="1" ht="12.75" customHeight="1" x14ac:dyDescent="0.2">
      <c r="H2325" s="36"/>
    </row>
    <row r="2326" spans="8:8" s="32" customFormat="1" ht="12.75" customHeight="1" x14ac:dyDescent="0.2">
      <c r="H2326" s="36"/>
    </row>
    <row r="2327" spans="8:8" s="32" customFormat="1" ht="12.75" customHeight="1" x14ac:dyDescent="0.2">
      <c r="H2327" s="36"/>
    </row>
    <row r="2328" spans="8:8" s="32" customFormat="1" ht="12.75" customHeight="1" x14ac:dyDescent="0.2">
      <c r="H2328" s="36"/>
    </row>
    <row r="2329" spans="8:8" s="32" customFormat="1" ht="12.75" customHeight="1" x14ac:dyDescent="0.2">
      <c r="H2329" s="36"/>
    </row>
    <row r="2330" spans="8:8" s="32" customFormat="1" ht="12.75" customHeight="1" x14ac:dyDescent="0.2">
      <c r="H2330" s="36"/>
    </row>
    <row r="2331" spans="8:8" s="32" customFormat="1" ht="12.75" customHeight="1" x14ac:dyDescent="0.2">
      <c r="H2331" s="36"/>
    </row>
    <row r="2332" spans="8:8" s="32" customFormat="1" ht="12.75" customHeight="1" x14ac:dyDescent="0.2">
      <c r="H2332" s="36"/>
    </row>
    <row r="2333" spans="8:8" s="32" customFormat="1" ht="12.75" customHeight="1" x14ac:dyDescent="0.2">
      <c r="H2333" s="36"/>
    </row>
    <row r="2334" spans="8:8" s="32" customFormat="1" ht="12.75" customHeight="1" x14ac:dyDescent="0.2">
      <c r="H2334" s="36"/>
    </row>
    <row r="2335" spans="8:8" s="32" customFormat="1" ht="12.75" customHeight="1" x14ac:dyDescent="0.2">
      <c r="H2335" s="36"/>
    </row>
    <row r="2336" spans="8:8" s="32" customFormat="1" ht="12.75" customHeight="1" x14ac:dyDescent="0.2">
      <c r="H2336" s="36"/>
    </row>
    <row r="2337" spans="8:8" s="32" customFormat="1" ht="12.75" customHeight="1" x14ac:dyDescent="0.2">
      <c r="H2337" s="36"/>
    </row>
    <row r="2338" spans="8:8" s="32" customFormat="1" ht="12.75" customHeight="1" x14ac:dyDescent="0.2">
      <c r="H2338" s="36"/>
    </row>
    <row r="2339" spans="8:8" s="32" customFormat="1" ht="12.75" customHeight="1" x14ac:dyDescent="0.2">
      <c r="H2339" s="36"/>
    </row>
    <row r="2340" spans="8:8" s="32" customFormat="1" ht="12.75" customHeight="1" x14ac:dyDescent="0.2">
      <c r="H2340" s="36"/>
    </row>
    <row r="2341" spans="8:8" s="32" customFormat="1" ht="12.75" customHeight="1" x14ac:dyDescent="0.2">
      <c r="H2341" s="36"/>
    </row>
    <row r="2342" spans="8:8" s="32" customFormat="1" ht="12.75" customHeight="1" x14ac:dyDescent="0.2">
      <c r="H2342" s="36"/>
    </row>
    <row r="2343" spans="8:8" s="32" customFormat="1" ht="12.75" customHeight="1" x14ac:dyDescent="0.2">
      <c r="H2343" s="36"/>
    </row>
    <row r="2344" spans="8:8" s="32" customFormat="1" ht="12.75" customHeight="1" x14ac:dyDescent="0.2">
      <c r="H2344" s="36"/>
    </row>
    <row r="2345" spans="8:8" s="32" customFormat="1" ht="12.75" customHeight="1" x14ac:dyDescent="0.2">
      <c r="H2345" s="36"/>
    </row>
    <row r="2346" spans="8:8" s="32" customFormat="1" ht="12.75" customHeight="1" x14ac:dyDescent="0.2">
      <c r="H2346" s="36"/>
    </row>
    <row r="2347" spans="8:8" s="32" customFormat="1" ht="12.75" customHeight="1" x14ac:dyDescent="0.2">
      <c r="H2347" s="36"/>
    </row>
    <row r="2348" spans="8:8" s="32" customFormat="1" ht="12.75" customHeight="1" x14ac:dyDescent="0.2">
      <c r="H2348" s="36"/>
    </row>
    <row r="2349" spans="8:8" s="32" customFormat="1" ht="12.75" customHeight="1" x14ac:dyDescent="0.2">
      <c r="H2349" s="36"/>
    </row>
    <row r="2350" spans="8:8" s="32" customFormat="1" ht="12.75" customHeight="1" x14ac:dyDescent="0.2">
      <c r="H2350" s="36"/>
    </row>
    <row r="2351" spans="8:8" s="32" customFormat="1" ht="12.75" customHeight="1" x14ac:dyDescent="0.2">
      <c r="H2351" s="36"/>
    </row>
    <row r="2352" spans="8:8" s="32" customFormat="1" ht="12.75" customHeight="1" x14ac:dyDescent="0.2">
      <c r="H2352" s="36"/>
    </row>
    <row r="2353" spans="8:8" s="32" customFormat="1" ht="12.75" customHeight="1" x14ac:dyDescent="0.2">
      <c r="H2353" s="36"/>
    </row>
    <row r="2354" spans="8:8" s="32" customFormat="1" ht="12.75" customHeight="1" x14ac:dyDescent="0.2">
      <c r="H2354" s="36"/>
    </row>
    <row r="2355" spans="8:8" s="32" customFormat="1" ht="12.75" customHeight="1" x14ac:dyDescent="0.2">
      <c r="H2355" s="36"/>
    </row>
    <row r="2356" spans="8:8" s="32" customFormat="1" ht="12.75" customHeight="1" x14ac:dyDescent="0.2">
      <c r="H2356" s="36"/>
    </row>
    <row r="2357" spans="8:8" s="32" customFormat="1" ht="12.75" customHeight="1" x14ac:dyDescent="0.2">
      <c r="H2357" s="36"/>
    </row>
    <row r="2358" spans="8:8" s="32" customFormat="1" ht="12.75" customHeight="1" x14ac:dyDescent="0.2">
      <c r="H2358" s="36"/>
    </row>
    <row r="2359" spans="8:8" s="32" customFormat="1" ht="12.75" customHeight="1" x14ac:dyDescent="0.2">
      <c r="H2359" s="36"/>
    </row>
    <row r="2360" spans="8:8" s="32" customFormat="1" ht="12.75" customHeight="1" x14ac:dyDescent="0.2">
      <c r="H2360" s="36"/>
    </row>
    <row r="2361" spans="8:8" s="32" customFormat="1" ht="12.75" customHeight="1" x14ac:dyDescent="0.2">
      <c r="H2361" s="36"/>
    </row>
    <row r="2362" spans="8:8" s="32" customFormat="1" ht="12.75" customHeight="1" x14ac:dyDescent="0.2">
      <c r="H2362" s="36"/>
    </row>
    <row r="2363" spans="8:8" s="32" customFormat="1" ht="12.75" customHeight="1" x14ac:dyDescent="0.2">
      <c r="H2363" s="36"/>
    </row>
    <row r="2364" spans="8:8" s="32" customFormat="1" ht="12.75" customHeight="1" x14ac:dyDescent="0.2">
      <c r="H2364" s="36"/>
    </row>
    <row r="2365" spans="8:8" s="32" customFormat="1" ht="12.75" customHeight="1" x14ac:dyDescent="0.2">
      <c r="H2365" s="36"/>
    </row>
    <row r="2366" spans="8:8" s="32" customFormat="1" ht="12.75" customHeight="1" x14ac:dyDescent="0.2">
      <c r="H2366" s="36"/>
    </row>
    <row r="2367" spans="8:8" s="32" customFormat="1" ht="12.75" customHeight="1" x14ac:dyDescent="0.2">
      <c r="H2367" s="36"/>
    </row>
    <row r="2368" spans="8:8" s="32" customFormat="1" ht="12.75" customHeight="1" x14ac:dyDescent="0.2">
      <c r="H2368" s="36"/>
    </row>
    <row r="2369" spans="8:8" s="32" customFormat="1" ht="12.75" customHeight="1" x14ac:dyDescent="0.2">
      <c r="H2369" s="36"/>
    </row>
    <row r="2370" spans="8:8" s="32" customFormat="1" ht="12.75" customHeight="1" x14ac:dyDescent="0.2">
      <c r="H2370" s="36"/>
    </row>
    <row r="2371" spans="8:8" s="32" customFormat="1" ht="12.75" customHeight="1" x14ac:dyDescent="0.2">
      <c r="H2371" s="36"/>
    </row>
    <row r="2372" spans="8:8" s="32" customFormat="1" ht="12.75" customHeight="1" x14ac:dyDescent="0.2">
      <c r="H2372" s="36"/>
    </row>
    <row r="2373" spans="8:8" s="32" customFormat="1" ht="12.75" customHeight="1" x14ac:dyDescent="0.2">
      <c r="H2373" s="36"/>
    </row>
    <row r="2374" spans="8:8" s="32" customFormat="1" ht="12.75" customHeight="1" x14ac:dyDescent="0.2">
      <c r="H2374" s="36"/>
    </row>
    <row r="2375" spans="8:8" s="32" customFormat="1" ht="12.75" customHeight="1" x14ac:dyDescent="0.2">
      <c r="H2375" s="36"/>
    </row>
    <row r="2376" spans="8:8" s="32" customFormat="1" ht="12.75" customHeight="1" x14ac:dyDescent="0.2">
      <c r="H2376" s="36"/>
    </row>
    <row r="2377" spans="8:8" s="32" customFormat="1" ht="12.75" customHeight="1" x14ac:dyDescent="0.2">
      <c r="H2377" s="36"/>
    </row>
    <row r="2378" spans="8:8" s="32" customFormat="1" ht="12.75" customHeight="1" x14ac:dyDescent="0.2">
      <c r="H2378" s="36"/>
    </row>
    <row r="2379" spans="8:8" s="32" customFormat="1" ht="12.75" customHeight="1" x14ac:dyDescent="0.2">
      <c r="H2379" s="36"/>
    </row>
    <row r="2380" spans="8:8" s="32" customFormat="1" ht="12.75" customHeight="1" x14ac:dyDescent="0.2">
      <c r="H2380" s="36"/>
    </row>
    <row r="2381" spans="8:8" s="32" customFormat="1" ht="12.75" customHeight="1" x14ac:dyDescent="0.2">
      <c r="H2381" s="36"/>
    </row>
    <row r="2382" spans="8:8" s="32" customFormat="1" ht="12.75" customHeight="1" x14ac:dyDescent="0.2">
      <c r="H2382" s="36"/>
    </row>
    <row r="2383" spans="8:8" s="32" customFormat="1" ht="12.75" customHeight="1" x14ac:dyDescent="0.2">
      <c r="H2383" s="36"/>
    </row>
    <row r="2384" spans="8:8" s="32" customFormat="1" ht="12.75" customHeight="1" x14ac:dyDescent="0.2">
      <c r="H2384" s="36"/>
    </row>
    <row r="2385" spans="8:8" s="32" customFormat="1" ht="12.75" customHeight="1" x14ac:dyDescent="0.2">
      <c r="H2385" s="36"/>
    </row>
    <row r="2386" spans="8:8" s="32" customFormat="1" ht="12.75" customHeight="1" x14ac:dyDescent="0.2">
      <c r="H2386" s="36"/>
    </row>
    <row r="2387" spans="8:8" s="32" customFormat="1" ht="12.75" customHeight="1" x14ac:dyDescent="0.2">
      <c r="H2387" s="36"/>
    </row>
    <row r="2388" spans="8:8" s="32" customFormat="1" ht="12.75" customHeight="1" x14ac:dyDescent="0.2">
      <c r="H2388" s="36"/>
    </row>
    <row r="2389" spans="8:8" s="32" customFormat="1" ht="12.75" customHeight="1" x14ac:dyDescent="0.2">
      <c r="H2389" s="36"/>
    </row>
    <row r="2390" spans="8:8" s="32" customFormat="1" ht="12.75" customHeight="1" x14ac:dyDescent="0.2">
      <c r="H2390" s="36"/>
    </row>
    <row r="2391" spans="8:8" s="32" customFormat="1" ht="12.75" customHeight="1" x14ac:dyDescent="0.2">
      <c r="H2391" s="36"/>
    </row>
    <row r="2392" spans="8:8" s="32" customFormat="1" ht="12.75" customHeight="1" x14ac:dyDescent="0.2">
      <c r="H2392" s="36"/>
    </row>
    <row r="2393" spans="8:8" s="32" customFormat="1" ht="12.75" customHeight="1" x14ac:dyDescent="0.2">
      <c r="H2393" s="36"/>
    </row>
    <row r="2394" spans="8:8" s="32" customFormat="1" ht="12.75" customHeight="1" x14ac:dyDescent="0.2">
      <c r="H2394" s="36"/>
    </row>
    <row r="2395" spans="8:8" s="32" customFormat="1" ht="12.75" customHeight="1" x14ac:dyDescent="0.2">
      <c r="H2395" s="36"/>
    </row>
    <row r="2396" spans="8:8" s="32" customFormat="1" ht="12.75" customHeight="1" x14ac:dyDescent="0.2">
      <c r="H2396" s="36"/>
    </row>
    <row r="2397" spans="8:8" s="32" customFormat="1" ht="12.75" customHeight="1" x14ac:dyDescent="0.2">
      <c r="H2397" s="36"/>
    </row>
    <row r="2398" spans="8:8" s="32" customFormat="1" ht="12.75" customHeight="1" x14ac:dyDescent="0.2">
      <c r="H2398" s="36"/>
    </row>
    <row r="2399" spans="8:8" s="32" customFormat="1" ht="12.75" customHeight="1" x14ac:dyDescent="0.2">
      <c r="H2399" s="36"/>
    </row>
    <row r="2400" spans="8:8" s="32" customFormat="1" ht="12.75" customHeight="1" x14ac:dyDescent="0.2">
      <c r="H2400" s="36"/>
    </row>
    <row r="2401" spans="8:8" s="32" customFormat="1" ht="12.75" customHeight="1" x14ac:dyDescent="0.2">
      <c r="H2401" s="36"/>
    </row>
    <row r="2402" spans="8:8" s="32" customFormat="1" ht="12.75" customHeight="1" x14ac:dyDescent="0.2">
      <c r="H2402" s="36"/>
    </row>
    <row r="2403" spans="8:8" s="32" customFormat="1" ht="12.75" customHeight="1" x14ac:dyDescent="0.2">
      <c r="H2403" s="36"/>
    </row>
    <row r="2404" spans="8:8" s="32" customFormat="1" ht="12.75" customHeight="1" x14ac:dyDescent="0.2">
      <c r="H2404" s="36"/>
    </row>
    <row r="2405" spans="8:8" s="32" customFormat="1" ht="12.75" customHeight="1" x14ac:dyDescent="0.2">
      <c r="H2405" s="36"/>
    </row>
    <row r="2406" spans="8:8" s="32" customFormat="1" ht="12.75" customHeight="1" x14ac:dyDescent="0.2">
      <c r="H2406" s="36"/>
    </row>
    <row r="2407" spans="8:8" s="32" customFormat="1" ht="12.75" customHeight="1" x14ac:dyDescent="0.2">
      <c r="H2407" s="36"/>
    </row>
    <row r="2408" spans="8:8" s="32" customFormat="1" ht="12.75" customHeight="1" x14ac:dyDescent="0.2">
      <c r="H2408" s="36"/>
    </row>
    <row r="2409" spans="8:8" s="32" customFormat="1" ht="12.75" customHeight="1" x14ac:dyDescent="0.2">
      <c r="H2409" s="36"/>
    </row>
    <row r="2410" spans="8:8" s="32" customFormat="1" ht="12.75" customHeight="1" x14ac:dyDescent="0.2">
      <c r="H2410" s="36"/>
    </row>
    <row r="2411" spans="8:8" s="32" customFormat="1" ht="12.75" customHeight="1" x14ac:dyDescent="0.2">
      <c r="H2411" s="36"/>
    </row>
    <row r="2412" spans="8:8" s="32" customFormat="1" ht="12.75" customHeight="1" x14ac:dyDescent="0.2">
      <c r="H2412" s="36"/>
    </row>
    <row r="2413" spans="8:8" s="32" customFormat="1" ht="12.75" customHeight="1" x14ac:dyDescent="0.2">
      <c r="H2413" s="36"/>
    </row>
    <row r="2414" spans="8:8" s="32" customFormat="1" ht="12.75" customHeight="1" x14ac:dyDescent="0.2">
      <c r="H2414" s="36"/>
    </row>
    <row r="2415" spans="8:8" s="32" customFormat="1" ht="12.75" customHeight="1" x14ac:dyDescent="0.2">
      <c r="H2415" s="36"/>
    </row>
    <row r="2416" spans="8:8" s="32" customFormat="1" ht="12.75" customHeight="1" x14ac:dyDescent="0.2">
      <c r="H2416" s="36"/>
    </row>
    <row r="2417" spans="8:8" s="32" customFormat="1" ht="12.75" customHeight="1" x14ac:dyDescent="0.2">
      <c r="H2417" s="36"/>
    </row>
    <row r="2418" spans="8:8" s="32" customFormat="1" ht="12.75" customHeight="1" x14ac:dyDescent="0.2">
      <c r="H2418" s="36"/>
    </row>
    <row r="2419" spans="8:8" s="32" customFormat="1" ht="12.75" customHeight="1" x14ac:dyDescent="0.2">
      <c r="H2419" s="36"/>
    </row>
    <row r="2420" spans="8:8" s="32" customFormat="1" ht="12.75" customHeight="1" x14ac:dyDescent="0.2">
      <c r="H2420" s="36"/>
    </row>
    <row r="2421" spans="8:8" s="32" customFormat="1" ht="12.75" customHeight="1" x14ac:dyDescent="0.2">
      <c r="H2421" s="36"/>
    </row>
    <row r="2422" spans="8:8" s="32" customFormat="1" ht="12.75" customHeight="1" x14ac:dyDescent="0.2">
      <c r="H2422" s="36"/>
    </row>
    <row r="2423" spans="8:8" s="32" customFormat="1" ht="12.75" customHeight="1" x14ac:dyDescent="0.2">
      <c r="H2423" s="36"/>
    </row>
    <row r="2424" spans="8:8" s="32" customFormat="1" ht="12.75" customHeight="1" x14ac:dyDescent="0.2">
      <c r="H2424" s="36"/>
    </row>
    <row r="2425" spans="8:8" s="32" customFormat="1" ht="12.75" customHeight="1" x14ac:dyDescent="0.2">
      <c r="H2425" s="36"/>
    </row>
    <row r="2426" spans="8:8" s="32" customFormat="1" ht="12.75" customHeight="1" x14ac:dyDescent="0.2">
      <c r="H2426" s="36"/>
    </row>
    <row r="2427" spans="8:8" s="32" customFormat="1" ht="12.75" customHeight="1" x14ac:dyDescent="0.2">
      <c r="H2427" s="36"/>
    </row>
    <row r="2428" spans="8:8" s="32" customFormat="1" ht="12.75" customHeight="1" x14ac:dyDescent="0.2">
      <c r="H2428" s="36"/>
    </row>
    <row r="2429" spans="8:8" s="32" customFormat="1" ht="12.75" customHeight="1" x14ac:dyDescent="0.2">
      <c r="H2429" s="36"/>
    </row>
    <row r="2430" spans="8:8" s="32" customFormat="1" ht="12.75" customHeight="1" x14ac:dyDescent="0.2">
      <c r="H2430" s="36"/>
    </row>
    <row r="2431" spans="8:8" s="32" customFormat="1" ht="12.75" customHeight="1" x14ac:dyDescent="0.2">
      <c r="H2431" s="36"/>
    </row>
    <row r="2432" spans="8:8" s="32" customFormat="1" ht="12.75" customHeight="1" x14ac:dyDescent="0.2">
      <c r="H2432" s="36"/>
    </row>
    <row r="2433" spans="8:8" s="32" customFormat="1" ht="12.75" customHeight="1" x14ac:dyDescent="0.2">
      <c r="H2433" s="36"/>
    </row>
    <row r="2434" spans="8:8" s="32" customFormat="1" ht="12.75" customHeight="1" x14ac:dyDescent="0.2">
      <c r="H2434" s="36"/>
    </row>
    <row r="2435" spans="8:8" s="32" customFormat="1" ht="12.75" customHeight="1" x14ac:dyDescent="0.2">
      <c r="H2435" s="36"/>
    </row>
    <row r="2436" spans="8:8" s="32" customFormat="1" ht="12.75" customHeight="1" x14ac:dyDescent="0.2">
      <c r="H2436" s="36"/>
    </row>
    <row r="2437" spans="8:8" s="32" customFormat="1" ht="12.75" customHeight="1" x14ac:dyDescent="0.2">
      <c r="H2437" s="36"/>
    </row>
    <row r="2438" spans="8:8" s="32" customFormat="1" ht="12.75" customHeight="1" x14ac:dyDescent="0.2">
      <c r="H2438" s="36"/>
    </row>
    <row r="2439" spans="8:8" s="32" customFormat="1" ht="12.75" customHeight="1" x14ac:dyDescent="0.2">
      <c r="H2439" s="36"/>
    </row>
    <row r="2440" spans="8:8" s="32" customFormat="1" ht="12.75" customHeight="1" x14ac:dyDescent="0.2">
      <c r="H2440" s="36"/>
    </row>
    <row r="2441" spans="8:8" s="32" customFormat="1" ht="12.75" customHeight="1" x14ac:dyDescent="0.2">
      <c r="H2441" s="36"/>
    </row>
    <row r="2442" spans="8:8" s="32" customFormat="1" ht="12.75" customHeight="1" x14ac:dyDescent="0.2">
      <c r="H2442" s="36"/>
    </row>
    <row r="2443" spans="8:8" s="32" customFormat="1" ht="12.75" customHeight="1" x14ac:dyDescent="0.2">
      <c r="H2443" s="36"/>
    </row>
    <row r="2444" spans="8:8" s="32" customFormat="1" ht="12.75" customHeight="1" x14ac:dyDescent="0.2">
      <c r="H2444" s="36"/>
    </row>
    <row r="2445" spans="8:8" s="32" customFormat="1" ht="12.75" customHeight="1" x14ac:dyDescent="0.2">
      <c r="H2445" s="36"/>
    </row>
    <row r="2446" spans="8:8" s="32" customFormat="1" ht="12.75" customHeight="1" x14ac:dyDescent="0.2">
      <c r="H2446" s="36"/>
    </row>
    <row r="2447" spans="8:8" s="32" customFormat="1" ht="12.75" customHeight="1" x14ac:dyDescent="0.2">
      <c r="H2447" s="36"/>
    </row>
    <row r="2448" spans="8:8" s="32" customFormat="1" ht="12.75" customHeight="1" x14ac:dyDescent="0.2">
      <c r="H2448" s="36"/>
    </row>
    <row r="2449" spans="8:8" s="32" customFormat="1" ht="12.75" customHeight="1" x14ac:dyDescent="0.2">
      <c r="H2449" s="36"/>
    </row>
    <row r="2450" spans="8:8" s="32" customFormat="1" ht="12.75" customHeight="1" x14ac:dyDescent="0.2">
      <c r="H2450" s="36"/>
    </row>
    <row r="2451" spans="8:8" s="32" customFormat="1" ht="12.75" customHeight="1" x14ac:dyDescent="0.2">
      <c r="H2451" s="36"/>
    </row>
    <row r="2452" spans="8:8" s="32" customFormat="1" ht="12.75" customHeight="1" x14ac:dyDescent="0.2">
      <c r="H2452" s="36"/>
    </row>
    <row r="2453" spans="8:8" s="32" customFormat="1" ht="12.75" customHeight="1" x14ac:dyDescent="0.2">
      <c r="H2453" s="36"/>
    </row>
    <row r="2454" spans="8:8" s="32" customFormat="1" ht="12.75" customHeight="1" x14ac:dyDescent="0.2">
      <c r="H2454" s="36"/>
    </row>
    <row r="2455" spans="8:8" s="32" customFormat="1" ht="12.75" customHeight="1" x14ac:dyDescent="0.2">
      <c r="H2455" s="36"/>
    </row>
    <row r="2456" spans="8:8" s="32" customFormat="1" ht="12.75" customHeight="1" x14ac:dyDescent="0.2">
      <c r="H2456" s="36"/>
    </row>
    <row r="2457" spans="8:8" s="32" customFormat="1" ht="12.75" customHeight="1" x14ac:dyDescent="0.2">
      <c r="H2457" s="36"/>
    </row>
    <row r="2458" spans="8:8" s="32" customFormat="1" ht="12.75" customHeight="1" x14ac:dyDescent="0.2">
      <c r="H2458" s="36"/>
    </row>
    <row r="2459" spans="8:8" s="32" customFormat="1" ht="12.75" customHeight="1" x14ac:dyDescent="0.2">
      <c r="H2459" s="36"/>
    </row>
    <row r="2460" spans="8:8" s="32" customFormat="1" ht="12.75" customHeight="1" x14ac:dyDescent="0.2">
      <c r="H2460" s="36"/>
    </row>
    <row r="2461" spans="8:8" s="32" customFormat="1" ht="12.75" customHeight="1" x14ac:dyDescent="0.2">
      <c r="H2461" s="36"/>
    </row>
    <row r="2462" spans="8:8" s="32" customFormat="1" ht="12.75" customHeight="1" x14ac:dyDescent="0.2">
      <c r="H2462" s="36"/>
    </row>
    <row r="2463" spans="8:8" s="32" customFormat="1" ht="12.75" customHeight="1" x14ac:dyDescent="0.2">
      <c r="H2463" s="36"/>
    </row>
    <row r="2464" spans="8:8" s="32" customFormat="1" ht="12.75" customHeight="1" x14ac:dyDescent="0.2">
      <c r="H2464" s="36"/>
    </row>
    <row r="2465" spans="8:8" s="32" customFormat="1" ht="12.75" customHeight="1" x14ac:dyDescent="0.2">
      <c r="H2465" s="36"/>
    </row>
    <row r="2466" spans="8:8" s="32" customFormat="1" ht="12.75" customHeight="1" x14ac:dyDescent="0.2">
      <c r="H2466" s="36"/>
    </row>
    <row r="2467" spans="8:8" s="32" customFormat="1" ht="12.75" customHeight="1" x14ac:dyDescent="0.2">
      <c r="H2467" s="36"/>
    </row>
    <row r="2468" spans="8:8" s="32" customFormat="1" ht="12.75" customHeight="1" x14ac:dyDescent="0.2">
      <c r="H2468" s="36"/>
    </row>
    <row r="2469" spans="8:8" s="32" customFormat="1" ht="12.75" customHeight="1" x14ac:dyDescent="0.2">
      <c r="H2469" s="36"/>
    </row>
    <row r="2470" spans="8:8" s="32" customFormat="1" ht="12.75" customHeight="1" x14ac:dyDescent="0.2">
      <c r="H2470" s="36"/>
    </row>
    <row r="2471" spans="8:8" s="32" customFormat="1" ht="12.75" customHeight="1" x14ac:dyDescent="0.2">
      <c r="H2471" s="36"/>
    </row>
    <row r="2472" spans="8:8" s="32" customFormat="1" ht="12.75" customHeight="1" x14ac:dyDescent="0.2">
      <c r="H2472" s="36"/>
    </row>
    <row r="2473" spans="8:8" s="32" customFormat="1" ht="12.75" customHeight="1" x14ac:dyDescent="0.2">
      <c r="H2473" s="36"/>
    </row>
    <row r="2474" spans="8:8" s="32" customFormat="1" ht="12.75" customHeight="1" x14ac:dyDescent="0.2">
      <c r="H2474" s="36"/>
    </row>
    <row r="2475" spans="8:8" s="32" customFormat="1" ht="12.75" customHeight="1" x14ac:dyDescent="0.2">
      <c r="H2475" s="36"/>
    </row>
    <row r="2476" spans="8:8" s="32" customFormat="1" ht="12.75" customHeight="1" x14ac:dyDescent="0.2">
      <c r="H2476" s="36"/>
    </row>
    <row r="2477" spans="8:8" s="32" customFormat="1" ht="12.75" customHeight="1" x14ac:dyDescent="0.2">
      <c r="H2477" s="36"/>
    </row>
    <row r="2478" spans="8:8" s="32" customFormat="1" ht="12.75" customHeight="1" x14ac:dyDescent="0.2">
      <c r="H2478" s="36"/>
    </row>
    <row r="2479" spans="8:8" s="32" customFormat="1" ht="12.75" customHeight="1" x14ac:dyDescent="0.2">
      <c r="H2479" s="36"/>
    </row>
    <row r="2480" spans="8:8" s="32" customFormat="1" ht="12.75" customHeight="1" x14ac:dyDescent="0.2">
      <c r="H2480" s="36"/>
    </row>
    <row r="2481" spans="8:8" s="32" customFormat="1" ht="12.75" customHeight="1" x14ac:dyDescent="0.2">
      <c r="H2481" s="36"/>
    </row>
    <row r="2482" spans="8:8" s="32" customFormat="1" ht="12.75" customHeight="1" x14ac:dyDescent="0.2">
      <c r="H2482" s="36"/>
    </row>
    <row r="2483" spans="8:8" s="32" customFormat="1" ht="12.75" customHeight="1" x14ac:dyDescent="0.2">
      <c r="H2483" s="36"/>
    </row>
    <row r="2484" spans="8:8" s="32" customFormat="1" ht="12.75" customHeight="1" x14ac:dyDescent="0.2">
      <c r="H2484" s="36"/>
    </row>
    <row r="2485" spans="8:8" s="32" customFormat="1" ht="12.75" customHeight="1" x14ac:dyDescent="0.2">
      <c r="H2485" s="36"/>
    </row>
    <row r="2486" spans="8:8" s="32" customFormat="1" ht="12.75" customHeight="1" x14ac:dyDescent="0.2">
      <c r="H2486" s="36"/>
    </row>
    <row r="2487" spans="8:8" s="32" customFormat="1" ht="12.75" customHeight="1" x14ac:dyDescent="0.2">
      <c r="H2487" s="36"/>
    </row>
    <row r="2488" spans="8:8" s="32" customFormat="1" ht="12.75" customHeight="1" x14ac:dyDescent="0.2">
      <c r="H2488" s="36"/>
    </row>
    <row r="2489" spans="8:8" s="32" customFormat="1" ht="12.75" customHeight="1" x14ac:dyDescent="0.2">
      <c r="H2489" s="36"/>
    </row>
    <row r="2490" spans="8:8" s="32" customFormat="1" ht="12.75" customHeight="1" x14ac:dyDescent="0.2">
      <c r="H2490" s="36"/>
    </row>
    <row r="2491" spans="8:8" s="32" customFormat="1" ht="12.75" customHeight="1" x14ac:dyDescent="0.2">
      <c r="H2491" s="36"/>
    </row>
    <row r="2492" spans="8:8" s="32" customFormat="1" ht="12.75" customHeight="1" x14ac:dyDescent="0.2">
      <c r="H2492" s="36"/>
    </row>
    <row r="2493" spans="8:8" s="32" customFormat="1" ht="12.75" customHeight="1" x14ac:dyDescent="0.2">
      <c r="H2493" s="36"/>
    </row>
    <row r="2494" spans="8:8" s="32" customFormat="1" ht="12.75" customHeight="1" x14ac:dyDescent="0.2">
      <c r="H2494" s="36"/>
    </row>
    <row r="2495" spans="8:8" s="32" customFormat="1" ht="12.75" customHeight="1" x14ac:dyDescent="0.2">
      <c r="H2495" s="36"/>
    </row>
    <row r="2496" spans="8:8" s="32" customFormat="1" ht="12.75" customHeight="1" x14ac:dyDescent="0.2">
      <c r="H2496" s="36"/>
    </row>
    <row r="2497" spans="8:8" s="32" customFormat="1" ht="12.75" customHeight="1" x14ac:dyDescent="0.2">
      <c r="H2497" s="36"/>
    </row>
    <row r="2498" spans="8:8" s="32" customFormat="1" ht="12.75" customHeight="1" x14ac:dyDescent="0.2">
      <c r="H2498" s="36"/>
    </row>
    <row r="2499" spans="8:8" s="32" customFormat="1" ht="12.75" customHeight="1" x14ac:dyDescent="0.2">
      <c r="H2499" s="36"/>
    </row>
    <row r="2500" spans="8:8" s="32" customFormat="1" ht="12.75" customHeight="1" x14ac:dyDescent="0.2">
      <c r="H2500" s="36"/>
    </row>
    <row r="2501" spans="8:8" s="32" customFormat="1" ht="12.75" customHeight="1" x14ac:dyDescent="0.2">
      <c r="H2501" s="36"/>
    </row>
    <row r="2502" spans="8:8" s="32" customFormat="1" ht="12.75" customHeight="1" x14ac:dyDescent="0.2">
      <c r="H2502" s="36"/>
    </row>
    <row r="2503" spans="8:8" s="32" customFormat="1" ht="12.75" customHeight="1" x14ac:dyDescent="0.2">
      <c r="H2503" s="36"/>
    </row>
    <row r="2504" spans="8:8" s="32" customFormat="1" ht="12.75" customHeight="1" x14ac:dyDescent="0.2">
      <c r="H2504" s="36"/>
    </row>
    <row r="2505" spans="8:8" s="32" customFormat="1" ht="12.75" customHeight="1" x14ac:dyDescent="0.2">
      <c r="H2505" s="36"/>
    </row>
    <row r="2506" spans="8:8" s="32" customFormat="1" ht="12.75" customHeight="1" x14ac:dyDescent="0.2">
      <c r="H2506" s="36"/>
    </row>
    <row r="2507" spans="8:8" s="32" customFormat="1" ht="12.75" customHeight="1" x14ac:dyDescent="0.2">
      <c r="H2507" s="36"/>
    </row>
    <row r="2508" spans="8:8" s="32" customFormat="1" ht="12.75" customHeight="1" x14ac:dyDescent="0.2">
      <c r="H2508" s="36"/>
    </row>
    <row r="2509" spans="8:8" s="32" customFormat="1" ht="12.75" customHeight="1" x14ac:dyDescent="0.2">
      <c r="H2509" s="36"/>
    </row>
    <row r="2510" spans="8:8" s="32" customFormat="1" ht="12.75" customHeight="1" x14ac:dyDescent="0.2">
      <c r="H2510" s="36"/>
    </row>
    <row r="2511" spans="8:8" s="32" customFormat="1" ht="12.75" customHeight="1" x14ac:dyDescent="0.2">
      <c r="H2511" s="36"/>
    </row>
    <row r="2512" spans="8:8" s="32" customFormat="1" ht="12.75" customHeight="1" x14ac:dyDescent="0.2">
      <c r="H2512" s="36"/>
    </row>
    <row r="2513" spans="8:8" s="32" customFormat="1" ht="12.75" customHeight="1" x14ac:dyDescent="0.2">
      <c r="H2513" s="36"/>
    </row>
    <row r="2514" spans="8:8" s="32" customFormat="1" ht="12.75" customHeight="1" x14ac:dyDescent="0.2">
      <c r="H2514" s="36"/>
    </row>
    <row r="2515" spans="8:8" s="32" customFormat="1" ht="12.75" customHeight="1" x14ac:dyDescent="0.2">
      <c r="H2515" s="36"/>
    </row>
    <row r="2516" spans="8:8" s="32" customFormat="1" ht="12.75" customHeight="1" x14ac:dyDescent="0.2">
      <c r="H2516" s="36"/>
    </row>
    <row r="2517" spans="8:8" s="32" customFormat="1" ht="12.75" customHeight="1" x14ac:dyDescent="0.2">
      <c r="H2517" s="36"/>
    </row>
    <row r="2518" spans="8:8" s="32" customFormat="1" ht="12.75" customHeight="1" x14ac:dyDescent="0.2">
      <c r="H2518" s="36"/>
    </row>
    <row r="2519" spans="8:8" s="32" customFormat="1" ht="12.75" customHeight="1" x14ac:dyDescent="0.2">
      <c r="H2519" s="36"/>
    </row>
    <row r="2520" spans="8:8" s="32" customFormat="1" ht="12.75" customHeight="1" x14ac:dyDescent="0.2">
      <c r="H2520" s="36"/>
    </row>
    <row r="2521" spans="8:8" s="32" customFormat="1" ht="12.75" customHeight="1" x14ac:dyDescent="0.2">
      <c r="H2521" s="36"/>
    </row>
    <row r="2522" spans="8:8" s="32" customFormat="1" ht="12.75" customHeight="1" x14ac:dyDescent="0.2">
      <c r="H2522" s="36"/>
    </row>
    <row r="2523" spans="8:8" s="32" customFormat="1" ht="12.75" customHeight="1" x14ac:dyDescent="0.2">
      <c r="H2523" s="36"/>
    </row>
    <row r="2524" spans="8:8" s="32" customFormat="1" ht="12.75" customHeight="1" x14ac:dyDescent="0.2">
      <c r="H2524" s="36"/>
    </row>
    <row r="2525" spans="8:8" s="32" customFormat="1" ht="12.75" customHeight="1" x14ac:dyDescent="0.2">
      <c r="H2525" s="36"/>
    </row>
    <row r="2526" spans="8:8" s="32" customFormat="1" ht="12.75" customHeight="1" x14ac:dyDescent="0.2">
      <c r="H2526" s="36"/>
    </row>
    <row r="2527" spans="8:8" s="32" customFormat="1" ht="12.75" customHeight="1" x14ac:dyDescent="0.2">
      <c r="H2527" s="36"/>
    </row>
    <row r="2528" spans="8:8" s="32" customFormat="1" ht="12.75" customHeight="1" x14ac:dyDescent="0.2">
      <c r="H2528" s="36"/>
    </row>
    <row r="2529" spans="8:8" s="32" customFormat="1" ht="12.75" customHeight="1" x14ac:dyDescent="0.2">
      <c r="H2529" s="36"/>
    </row>
    <row r="2530" spans="8:8" s="32" customFormat="1" ht="12.75" customHeight="1" x14ac:dyDescent="0.2">
      <c r="H2530" s="36"/>
    </row>
    <row r="2531" spans="8:8" s="32" customFormat="1" ht="12.75" customHeight="1" x14ac:dyDescent="0.2">
      <c r="H2531" s="36"/>
    </row>
    <row r="2532" spans="8:8" s="32" customFormat="1" ht="12.75" customHeight="1" x14ac:dyDescent="0.2">
      <c r="H2532" s="36"/>
    </row>
    <row r="2533" spans="8:8" s="32" customFormat="1" ht="12.75" customHeight="1" x14ac:dyDescent="0.2">
      <c r="H2533" s="36"/>
    </row>
    <row r="2534" spans="8:8" s="32" customFormat="1" ht="12.75" customHeight="1" x14ac:dyDescent="0.2">
      <c r="H2534" s="36"/>
    </row>
    <row r="2535" spans="8:8" s="32" customFormat="1" ht="12.75" customHeight="1" x14ac:dyDescent="0.2">
      <c r="H2535" s="36"/>
    </row>
    <row r="2536" spans="8:8" s="32" customFormat="1" ht="12.75" customHeight="1" x14ac:dyDescent="0.2">
      <c r="H2536" s="36"/>
    </row>
    <row r="2537" spans="8:8" s="32" customFormat="1" ht="12.75" customHeight="1" x14ac:dyDescent="0.2">
      <c r="H2537" s="36"/>
    </row>
    <row r="2538" spans="8:8" s="32" customFormat="1" ht="12.75" customHeight="1" x14ac:dyDescent="0.2">
      <c r="H2538" s="36"/>
    </row>
    <row r="2539" spans="8:8" s="32" customFormat="1" ht="12.75" customHeight="1" x14ac:dyDescent="0.2">
      <c r="H2539" s="36"/>
    </row>
    <row r="2540" spans="8:8" s="32" customFormat="1" ht="12.75" customHeight="1" x14ac:dyDescent="0.2">
      <c r="H2540" s="36"/>
    </row>
    <row r="2541" spans="8:8" s="32" customFormat="1" ht="12.75" customHeight="1" x14ac:dyDescent="0.2">
      <c r="H2541" s="36"/>
    </row>
    <row r="2542" spans="8:8" s="32" customFormat="1" ht="12.75" customHeight="1" x14ac:dyDescent="0.2">
      <c r="H2542" s="36"/>
    </row>
    <row r="2543" spans="8:8" s="32" customFormat="1" ht="12.75" customHeight="1" x14ac:dyDescent="0.2">
      <c r="H2543" s="36"/>
    </row>
    <row r="2544" spans="8:8" s="32" customFormat="1" ht="12.75" customHeight="1" x14ac:dyDescent="0.2">
      <c r="H2544" s="36"/>
    </row>
    <row r="2545" spans="8:8" s="32" customFormat="1" ht="12.75" customHeight="1" x14ac:dyDescent="0.2">
      <c r="H2545" s="36"/>
    </row>
    <row r="2546" spans="8:8" s="32" customFormat="1" ht="12.75" customHeight="1" x14ac:dyDescent="0.2">
      <c r="H2546" s="36"/>
    </row>
    <row r="2547" spans="8:8" s="32" customFormat="1" ht="12.75" customHeight="1" x14ac:dyDescent="0.2">
      <c r="H2547" s="36"/>
    </row>
    <row r="2548" spans="8:8" s="32" customFormat="1" ht="12.75" customHeight="1" x14ac:dyDescent="0.2">
      <c r="H2548" s="36"/>
    </row>
    <row r="2549" spans="8:8" s="32" customFormat="1" ht="12.75" customHeight="1" x14ac:dyDescent="0.2">
      <c r="H2549" s="36"/>
    </row>
    <row r="2550" spans="8:8" s="32" customFormat="1" ht="12.75" customHeight="1" x14ac:dyDescent="0.2">
      <c r="H2550" s="36"/>
    </row>
    <row r="2551" spans="8:8" s="32" customFormat="1" ht="12.75" customHeight="1" x14ac:dyDescent="0.2">
      <c r="H2551" s="36"/>
    </row>
    <row r="2552" spans="8:8" s="32" customFormat="1" ht="12.75" customHeight="1" x14ac:dyDescent="0.2">
      <c r="H2552" s="36"/>
    </row>
    <row r="2553" spans="8:8" s="32" customFormat="1" ht="12.75" customHeight="1" x14ac:dyDescent="0.2">
      <c r="H2553" s="36"/>
    </row>
    <row r="2554" spans="8:8" s="32" customFormat="1" ht="12.75" customHeight="1" x14ac:dyDescent="0.2">
      <c r="H2554" s="36"/>
    </row>
    <row r="2555" spans="8:8" s="32" customFormat="1" ht="12.75" customHeight="1" x14ac:dyDescent="0.2">
      <c r="H2555" s="36"/>
    </row>
    <row r="2556" spans="8:8" s="32" customFormat="1" ht="12.75" customHeight="1" x14ac:dyDescent="0.2">
      <c r="H2556" s="36"/>
    </row>
    <row r="2557" spans="8:8" s="32" customFormat="1" ht="12.75" customHeight="1" x14ac:dyDescent="0.2">
      <c r="H2557" s="36"/>
    </row>
    <row r="2558" spans="8:8" s="32" customFormat="1" ht="12.75" customHeight="1" x14ac:dyDescent="0.2">
      <c r="H2558" s="36"/>
    </row>
    <row r="2559" spans="8:8" s="32" customFormat="1" ht="12.75" customHeight="1" x14ac:dyDescent="0.2">
      <c r="H2559" s="36"/>
    </row>
    <row r="2560" spans="8:8" s="32" customFormat="1" ht="12.75" customHeight="1" x14ac:dyDescent="0.2">
      <c r="H2560" s="36"/>
    </row>
    <row r="2561" spans="8:8" s="32" customFormat="1" ht="12.75" customHeight="1" x14ac:dyDescent="0.2">
      <c r="H2561" s="36"/>
    </row>
    <row r="2562" spans="8:8" s="32" customFormat="1" ht="12.75" customHeight="1" x14ac:dyDescent="0.2">
      <c r="H2562" s="36"/>
    </row>
    <row r="2563" spans="8:8" s="32" customFormat="1" ht="12.75" customHeight="1" x14ac:dyDescent="0.2">
      <c r="H2563" s="36"/>
    </row>
    <row r="2564" spans="8:8" s="32" customFormat="1" ht="12.75" customHeight="1" x14ac:dyDescent="0.2">
      <c r="H2564" s="36"/>
    </row>
    <row r="2565" spans="8:8" s="32" customFormat="1" ht="12.75" customHeight="1" x14ac:dyDescent="0.2">
      <c r="H2565" s="36"/>
    </row>
    <row r="2566" spans="8:8" s="32" customFormat="1" ht="12.75" customHeight="1" x14ac:dyDescent="0.2">
      <c r="H2566" s="36"/>
    </row>
    <row r="2567" spans="8:8" s="32" customFormat="1" ht="12.75" customHeight="1" x14ac:dyDescent="0.2">
      <c r="H2567" s="36"/>
    </row>
    <row r="2568" spans="8:8" s="32" customFormat="1" ht="12.75" customHeight="1" x14ac:dyDescent="0.2">
      <c r="H2568" s="36"/>
    </row>
    <row r="2569" spans="8:8" s="32" customFormat="1" ht="12.75" customHeight="1" x14ac:dyDescent="0.2">
      <c r="H2569" s="36"/>
    </row>
    <row r="2570" spans="8:8" s="32" customFormat="1" ht="12.75" customHeight="1" x14ac:dyDescent="0.2">
      <c r="H2570" s="36"/>
    </row>
    <row r="2571" spans="8:8" s="32" customFormat="1" ht="12.75" customHeight="1" x14ac:dyDescent="0.2">
      <c r="H2571" s="36"/>
    </row>
    <row r="2572" spans="8:8" s="32" customFormat="1" ht="12.75" customHeight="1" x14ac:dyDescent="0.2">
      <c r="H2572" s="36"/>
    </row>
    <row r="2573" spans="8:8" s="32" customFormat="1" ht="12.75" customHeight="1" x14ac:dyDescent="0.2">
      <c r="H2573" s="36"/>
    </row>
    <row r="2574" spans="8:8" s="32" customFormat="1" ht="12.75" customHeight="1" x14ac:dyDescent="0.2">
      <c r="H2574" s="36"/>
    </row>
    <row r="2575" spans="8:8" s="32" customFormat="1" ht="12.75" customHeight="1" x14ac:dyDescent="0.2">
      <c r="H2575" s="36"/>
    </row>
    <row r="2576" spans="8:8" s="32" customFormat="1" ht="12.75" customHeight="1" x14ac:dyDescent="0.2">
      <c r="H2576" s="36"/>
    </row>
    <row r="2577" spans="8:8" s="32" customFormat="1" ht="12.75" customHeight="1" x14ac:dyDescent="0.2">
      <c r="H2577" s="36"/>
    </row>
    <row r="2578" spans="8:8" s="32" customFormat="1" ht="12.75" customHeight="1" x14ac:dyDescent="0.2">
      <c r="H2578" s="36"/>
    </row>
    <row r="2579" spans="8:8" s="32" customFormat="1" ht="12.75" customHeight="1" x14ac:dyDescent="0.2">
      <c r="H2579" s="36"/>
    </row>
    <row r="2580" spans="8:8" s="32" customFormat="1" ht="12.75" customHeight="1" x14ac:dyDescent="0.2">
      <c r="H2580" s="36"/>
    </row>
    <row r="2581" spans="8:8" s="32" customFormat="1" ht="12.75" customHeight="1" x14ac:dyDescent="0.2">
      <c r="H2581" s="36"/>
    </row>
    <row r="2582" spans="8:8" s="32" customFormat="1" ht="12.75" customHeight="1" x14ac:dyDescent="0.2">
      <c r="H2582" s="36"/>
    </row>
    <row r="2583" spans="8:8" s="32" customFormat="1" ht="12.75" customHeight="1" x14ac:dyDescent="0.2">
      <c r="H2583" s="36"/>
    </row>
    <row r="2584" spans="8:8" s="32" customFormat="1" ht="12.75" customHeight="1" x14ac:dyDescent="0.2">
      <c r="H2584" s="36"/>
    </row>
    <row r="2585" spans="8:8" s="32" customFormat="1" ht="12.75" customHeight="1" x14ac:dyDescent="0.2">
      <c r="H2585" s="36"/>
    </row>
    <row r="2586" spans="8:8" s="32" customFormat="1" ht="12.75" customHeight="1" x14ac:dyDescent="0.2">
      <c r="H2586" s="36"/>
    </row>
    <row r="2587" spans="8:8" s="32" customFormat="1" ht="12.75" customHeight="1" x14ac:dyDescent="0.2">
      <c r="H2587" s="36"/>
    </row>
    <row r="2588" spans="8:8" s="32" customFormat="1" ht="12.75" customHeight="1" x14ac:dyDescent="0.2">
      <c r="H2588" s="36"/>
    </row>
    <row r="2589" spans="8:8" s="32" customFormat="1" ht="12.75" customHeight="1" x14ac:dyDescent="0.2">
      <c r="H2589" s="36"/>
    </row>
    <row r="2590" spans="8:8" s="32" customFormat="1" ht="12.75" customHeight="1" x14ac:dyDescent="0.2">
      <c r="H2590" s="36"/>
    </row>
    <row r="2591" spans="8:8" s="32" customFormat="1" ht="12.75" customHeight="1" x14ac:dyDescent="0.2">
      <c r="H2591" s="36"/>
    </row>
    <row r="2592" spans="8:8" s="32" customFormat="1" ht="12.75" customHeight="1" x14ac:dyDescent="0.2">
      <c r="H2592" s="36"/>
    </row>
    <row r="2593" spans="8:8" s="32" customFormat="1" ht="12.75" customHeight="1" x14ac:dyDescent="0.2">
      <c r="H2593" s="36"/>
    </row>
    <row r="2594" spans="8:8" s="32" customFormat="1" ht="12.75" customHeight="1" x14ac:dyDescent="0.2">
      <c r="H2594" s="36"/>
    </row>
    <row r="2595" spans="8:8" s="32" customFormat="1" ht="12.75" customHeight="1" x14ac:dyDescent="0.2">
      <c r="H2595" s="36"/>
    </row>
    <row r="2596" spans="8:8" s="32" customFormat="1" ht="12.75" customHeight="1" x14ac:dyDescent="0.2">
      <c r="H2596" s="36"/>
    </row>
    <row r="2597" spans="8:8" s="32" customFormat="1" ht="12.75" customHeight="1" x14ac:dyDescent="0.2">
      <c r="H2597" s="36"/>
    </row>
    <row r="2598" spans="8:8" s="32" customFormat="1" ht="12.75" customHeight="1" x14ac:dyDescent="0.2">
      <c r="H2598" s="36"/>
    </row>
    <row r="2599" spans="8:8" s="32" customFormat="1" ht="12.75" customHeight="1" x14ac:dyDescent="0.2">
      <c r="H2599" s="36"/>
    </row>
    <row r="2600" spans="8:8" s="32" customFormat="1" ht="12.75" customHeight="1" x14ac:dyDescent="0.2">
      <c r="H2600" s="36"/>
    </row>
    <row r="2601" spans="8:8" s="32" customFormat="1" ht="12.75" customHeight="1" x14ac:dyDescent="0.2">
      <c r="H2601" s="36"/>
    </row>
    <row r="2602" spans="8:8" s="32" customFormat="1" ht="12.75" customHeight="1" x14ac:dyDescent="0.2">
      <c r="H2602" s="36"/>
    </row>
    <row r="2603" spans="8:8" s="32" customFormat="1" ht="12.75" customHeight="1" x14ac:dyDescent="0.2">
      <c r="H2603" s="36"/>
    </row>
    <row r="2604" spans="8:8" s="32" customFormat="1" ht="12.75" customHeight="1" x14ac:dyDescent="0.2">
      <c r="H2604" s="36"/>
    </row>
    <row r="2605" spans="8:8" s="32" customFormat="1" ht="12.75" customHeight="1" x14ac:dyDescent="0.2">
      <c r="H2605" s="36"/>
    </row>
    <row r="2606" spans="8:8" s="32" customFormat="1" ht="12.75" customHeight="1" x14ac:dyDescent="0.2">
      <c r="H2606" s="36"/>
    </row>
    <row r="2607" spans="8:8" s="32" customFormat="1" ht="12.75" customHeight="1" x14ac:dyDescent="0.2">
      <c r="H2607" s="36"/>
    </row>
    <row r="2608" spans="8:8" s="32" customFormat="1" ht="12.75" customHeight="1" x14ac:dyDescent="0.2">
      <c r="H2608" s="36"/>
    </row>
    <row r="2609" spans="8:8" s="32" customFormat="1" ht="12.75" customHeight="1" x14ac:dyDescent="0.2">
      <c r="H2609" s="36"/>
    </row>
    <row r="2610" spans="8:8" s="32" customFormat="1" ht="12.75" customHeight="1" x14ac:dyDescent="0.2">
      <c r="H2610" s="36"/>
    </row>
    <row r="2611" spans="8:8" s="32" customFormat="1" ht="12.75" customHeight="1" x14ac:dyDescent="0.2">
      <c r="H2611" s="36"/>
    </row>
    <row r="2612" spans="8:8" s="32" customFormat="1" ht="12.75" customHeight="1" x14ac:dyDescent="0.2">
      <c r="H2612" s="36"/>
    </row>
    <row r="2613" spans="8:8" s="32" customFormat="1" ht="12.75" customHeight="1" x14ac:dyDescent="0.2">
      <c r="H2613" s="36"/>
    </row>
    <row r="2614" spans="8:8" s="32" customFormat="1" ht="12.75" customHeight="1" x14ac:dyDescent="0.2">
      <c r="H2614" s="36"/>
    </row>
    <row r="2615" spans="8:8" s="32" customFormat="1" ht="12.75" customHeight="1" x14ac:dyDescent="0.2">
      <c r="H2615" s="36"/>
    </row>
    <row r="2616" spans="8:8" s="32" customFormat="1" ht="12.75" customHeight="1" x14ac:dyDescent="0.2">
      <c r="H2616" s="36"/>
    </row>
    <row r="2617" spans="8:8" s="32" customFormat="1" ht="12.75" customHeight="1" x14ac:dyDescent="0.2">
      <c r="H2617" s="36"/>
    </row>
    <row r="2618" spans="8:8" s="32" customFormat="1" ht="12.75" customHeight="1" x14ac:dyDescent="0.2">
      <c r="H2618" s="36"/>
    </row>
    <row r="2619" spans="8:8" s="32" customFormat="1" ht="12.75" customHeight="1" x14ac:dyDescent="0.2">
      <c r="H2619" s="36"/>
    </row>
    <row r="2620" spans="8:8" s="32" customFormat="1" ht="12.75" customHeight="1" x14ac:dyDescent="0.2">
      <c r="H2620" s="36"/>
    </row>
    <row r="2621" spans="8:8" s="32" customFormat="1" ht="12.75" customHeight="1" x14ac:dyDescent="0.2">
      <c r="H2621" s="36"/>
    </row>
    <row r="2622" spans="8:8" s="32" customFormat="1" ht="12.75" customHeight="1" x14ac:dyDescent="0.2">
      <c r="H2622" s="36"/>
    </row>
    <row r="2623" spans="8:8" s="32" customFormat="1" ht="12.75" customHeight="1" x14ac:dyDescent="0.2">
      <c r="H2623" s="36"/>
    </row>
    <row r="2624" spans="8:8" s="32" customFormat="1" ht="12.75" customHeight="1" x14ac:dyDescent="0.2">
      <c r="H2624" s="36"/>
    </row>
    <row r="2625" spans="8:8" s="32" customFormat="1" ht="12.75" customHeight="1" x14ac:dyDescent="0.2">
      <c r="H2625" s="36"/>
    </row>
    <row r="2626" spans="8:8" s="32" customFormat="1" ht="12.75" customHeight="1" x14ac:dyDescent="0.2">
      <c r="H2626" s="36"/>
    </row>
    <row r="2627" spans="8:8" s="32" customFormat="1" ht="12.75" customHeight="1" x14ac:dyDescent="0.2">
      <c r="H2627" s="36"/>
    </row>
    <row r="2628" spans="8:8" s="32" customFormat="1" ht="12.75" customHeight="1" x14ac:dyDescent="0.2">
      <c r="H2628" s="36"/>
    </row>
    <row r="2629" spans="8:8" s="32" customFormat="1" ht="12.75" customHeight="1" x14ac:dyDescent="0.2">
      <c r="H2629" s="36"/>
    </row>
    <row r="2630" spans="8:8" s="32" customFormat="1" ht="12.75" customHeight="1" x14ac:dyDescent="0.2">
      <c r="H2630" s="36"/>
    </row>
    <row r="2631" spans="8:8" s="32" customFormat="1" ht="12.75" customHeight="1" x14ac:dyDescent="0.2">
      <c r="H2631" s="36"/>
    </row>
    <row r="2632" spans="8:8" s="32" customFormat="1" ht="12.75" customHeight="1" x14ac:dyDescent="0.2">
      <c r="H2632" s="36"/>
    </row>
    <row r="2633" spans="8:8" s="32" customFormat="1" ht="12.75" customHeight="1" x14ac:dyDescent="0.2">
      <c r="H2633" s="36"/>
    </row>
    <row r="2634" spans="8:8" s="32" customFormat="1" ht="12.75" customHeight="1" x14ac:dyDescent="0.2">
      <c r="H2634" s="36"/>
    </row>
    <row r="2635" spans="8:8" s="32" customFormat="1" ht="12.75" customHeight="1" x14ac:dyDescent="0.2">
      <c r="H2635" s="36"/>
    </row>
    <row r="2636" spans="8:8" s="32" customFormat="1" ht="12.75" customHeight="1" x14ac:dyDescent="0.2">
      <c r="H2636" s="36"/>
    </row>
    <row r="2637" spans="8:8" s="32" customFormat="1" ht="12.75" customHeight="1" x14ac:dyDescent="0.2">
      <c r="H2637" s="36"/>
    </row>
    <row r="2638" spans="8:8" s="32" customFormat="1" ht="12.75" customHeight="1" x14ac:dyDescent="0.2">
      <c r="H2638" s="36"/>
    </row>
    <row r="2639" spans="8:8" s="32" customFormat="1" ht="12.75" customHeight="1" x14ac:dyDescent="0.2">
      <c r="H2639" s="36"/>
    </row>
    <row r="2640" spans="8:8" s="32" customFormat="1" ht="12.75" customHeight="1" x14ac:dyDescent="0.2">
      <c r="H2640" s="36"/>
    </row>
    <row r="2641" spans="8:8" s="32" customFormat="1" ht="12.75" customHeight="1" x14ac:dyDescent="0.2">
      <c r="H2641" s="36"/>
    </row>
    <row r="2642" spans="8:8" s="32" customFormat="1" ht="12.75" customHeight="1" x14ac:dyDescent="0.2">
      <c r="H2642" s="36"/>
    </row>
    <row r="2643" spans="8:8" s="32" customFormat="1" ht="12.75" customHeight="1" x14ac:dyDescent="0.2">
      <c r="H2643" s="36"/>
    </row>
    <row r="2644" spans="8:8" s="32" customFormat="1" ht="12.75" customHeight="1" x14ac:dyDescent="0.2">
      <c r="H2644" s="36"/>
    </row>
    <row r="2645" spans="8:8" s="32" customFormat="1" ht="12.75" customHeight="1" x14ac:dyDescent="0.2">
      <c r="H2645" s="36"/>
    </row>
    <row r="2646" spans="8:8" s="32" customFormat="1" ht="12.75" customHeight="1" x14ac:dyDescent="0.2">
      <c r="H2646" s="36"/>
    </row>
    <row r="2647" spans="8:8" s="32" customFormat="1" ht="12.75" customHeight="1" x14ac:dyDescent="0.2">
      <c r="H2647" s="36"/>
    </row>
    <row r="2648" spans="8:8" s="32" customFormat="1" ht="12.75" customHeight="1" x14ac:dyDescent="0.2">
      <c r="H2648" s="36"/>
    </row>
    <row r="2649" spans="8:8" s="32" customFormat="1" ht="12.75" customHeight="1" x14ac:dyDescent="0.2">
      <c r="H2649" s="36"/>
    </row>
    <row r="2650" spans="8:8" s="32" customFormat="1" ht="12.75" customHeight="1" x14ac:dyDescent="0.2">
      <c r="H2650" s="36"/>
    </row>
    <row r="2651" spans="8:8" s="32" customFormat="1" ht="12.75" customHeight="1" x14ac:dyDescent="0.2">
      <c r="H2651" s="36"/>
    </row>
    <row r="2652" spans="8:8" s="32" customFormat="1" ht="12.75" customHeight="1" x14ac:dyDescent="0.2">
      <c r="H2652" s="36"/>
    </row>
    <row r="2653" spans="8:8" s="32" customFormat="1" ht="12.75" customHeight="1" x14ac:dyDescent="0.2">
      <c r="H2653" s="36"/>
    </row>
    <row r="2654" spans="8:8" s="32" customFormat="1" ht="12.75" customHeight="1" x14ac:dyDescent="0.2">
      <c r="H2654" s="36"/>
    </row>
    <row r="2655" spans="8:8" s="32" customFormat="1" ht="12.75" customHeight="1" x14ac:dyDescent="0.2">
      <c r="H2655" s="36"/>
    </row>
    <row r="2656" spans="8:8" s="32" customFormat="1" ht="12.75" customHeight="1" x14ac:dyDescent="0.2">
      <c r="H2656" s="36"/>
    </row>
    <row r="2657" spans="8:8" s="32" customFormat="1" ht="12.75" customHeight="1" x14ac:dyDescent="0.2">
      <c r="H2657" s="36"/>
    </row>
    <row r="2658" spans="8:8" s="32" customFormat="1" ht="12.75" customHeight="1" x14ac:dyDescent="0.2">
      <c r="H2658" s="36"/>
    </row>
    <row r="2659" spans="8:8" s="32" customFormat="1" ht="12.75" customHeight="1" x14ac:dyDescent="0.2">
      <c r="H2659" s="36"/>
    </row>
    <row r="2660" spans="8:8" s="32" customFormat="1" ht="12.75" customHeight="1" x14ac:dyDescent="0.2">
      <c r="H2660" s="36"/>
    </row>
    <row r="2661" spans="8:8" s="32" customFormat="1" ht="12.75" customHeight="1" x14ac:dyDescent="0.2">
      <c r="H2661" s="36"/>
    </row>
    <row r="2662" spans="8:8" s="32" customFormat="1" ht="12.75" customHeight="1" x14ac:dyDescent="0.2">
      <c r="H2662" s="36"/>
    </row>
    <row r="2663" spans="8:8" s="32" customFormat="1" ht="12.75" customHeight="1" x14ac:dyDescent="0.2">
      <c r="H2663" s="36"/>
    </row>
    <row r="2664" spans="8:8" s="32" customFormat="1" ht="12.75" customHeight="1" x14ac:dyDescent="0.2">
      <c r="H2664" s="36"/>
    </row>
    <row r="2665" spans="8:8" s="32" customFormat="1" ht="12.75" customHeight="1" x14ac:dyDescent="0.2">
      <c r="H2665" s="36"/>
    </row>
    <row r="2666" spans="8:8" s="32" customFormat="1" ht="12.75" customHeight="1" x14ac:dyDescent="0.2">
      <c r="H2666" s="36"/>
    </row>
    <row r="2667" spans="8:8" s="32" customFormat="1" ht="12.75" customHeight="1" x14ac:dyDescent="0.2">
      <c r="H2667" s="36"/>
    </row>
    <row r="2668" spans="8:8" s="32" customFormat="1" ht="12.75" customHeight="1" x14ac:dyDescent="0.2">
      <c r="H2668" s="36"/>
    </row>
    <row r="2669" spans="8:8" s="32" customFormat="1" ht="12.75" customHeight="1" x14ac:dyDescent="0.2">
      <c r="H2669" s="36"/>
    </row>
    <row r="2670" spans="8:8" s="32" customFormat="1" ht="12.75" customHeight="1" x14ac:dyDescent="0.2">
      <c r="H2670" s="36"/>
    </row>
    <row r="2671" spans="8:8" s="32" customFormat="1" ht="12.75" customHeight="1" x14ac:dyDescent="0.2">
      <c r="H2671" s="36"/>
    </row>
    <row r="2672" spans="8:8" s="32" customFormat="1" ht="12.75" customHeight="1" x14ac:dyDescent="0.2">
      <c r="H2672" s="36"/>
    </row>
    <row r="2673" spans="8:8" s="32" customFormat="1" ht="12.75" customHeight="1" x14ac:dyDescent="0.2">
      <c r="H2673" s="36"/>
    </row>
    <row r="2674" spans="8:8" s="32" customFormat="1" ht="12.75" customHeight="1" x14ac:dyDescent="0.2">
      <c r="H2674" s="36"/>
    </row>
    <row r="2675" spans="8:8" s="32" customFormat="1" ht="12.75" customHeight="1" x14ac:dyDescent="0.2">
      <c r="H2675" s="36"/>
    </row>
    <row r="2676" spans="8:8" s="32" customFormat="1" ht="12.75" customHeight="1" x14ac:dyDescent="0.2">
      <c r="H2676" s="36"/>
    </row>
    <row r="2677" spans="8:8" s="32" customFormat="1" ht="12.75" customHeight="1" x14ac:dyDescent="0.2">
      <c r="H2677" s="36"/>
    </row>
    <row r="2678" spans="8:8" s="32" customFormat="1" ht="12.75" customHeight="1" x14ac:dyDescent="0.2">
      <c r="H2678" s="36"/>
    </row>
    <row r="2679" spans="8:8" s="32" customFormat="1" ht="12.75" customHeight="1" x14ac:dyDescent="0.2">
      <c r="H2679" s="36"/>
    </row>
    <row r="2680" spans="8:8" s="32" customFormat="1" ht="12.75" customHeight="1" x14ac:dyDescent="0.2">
      <c r="H2680" s="36"/>
    </row>
    <row r="2681" spans="8:8" s="32" customFormat="1" ht="12.75" customHeight="1" x14ac:dyDescent="0.2">
      <c r="H2681" s="36"/>
    </row>
    <row r="2682" spans="8:8" s="32" customFormat="1" ht="12.75" customHeight="1" x14ac:dyDescent="0.2">
      <c r="H2682" s="36"/>
    </row>
    <row r="2683" spans="8:8" s="32" customFormat="1" ht="12.75" customHeight="1" x14ac:dyDescent="0.2">
      <c r="H2683" s="36"/>
    </row>
    <row r="2684" spans="8:8" s="32" customFormat="1" ht="12.75" customHeight="1" x14ac:dyDescent="0.2">
      <c r="H2684" s="36"/>
    </row>
    <row r="2685" spans="8:8" s="32" customFormat="1" ht="12.75" customHeight="1" x14ac:dyDescent="0.2">
      <c r="H2685" s="36"/>
    </row>
    <row r="2686" spans="8:8" s="32" customFormat="1" ht="12.75" customHeight="1" x14ac:dyDescent="0.2">
      <c r="H2686" s="36"/>
    </row>
    <row r="2687" spans="8:8" s="32" customFormat="1" ht="12.75" customHeight="1" x14ac:dyDescent="0.2">
      <c r="H2687" s="36"/>
    </row>
    <row r="2688" spans="8:8" s="32" customFormat="1" ht="12.75" customHeight="1" x14ac:dyDescent="0.2">
      <c r="H2688" s="36"/>
    </row>
    <row r="2689" spans="8:8" s="32" customFormat="1" ht="12.75" customHeight="1" x14ac:dyDescent="0.2">
      <c r="H2689" s="36"/>
    </row>
    <row r="2690" spans="8:8" s="32" customFormat="1" ht="12.75" customHeight="1" x14ac:dyDescent="0.2">
      <c r="H2690" s="36"/>
    </row>
    <row r="2691" spans="8:8" s="32" customFormat="1" ht="12.75" customHeight="1" x14ac:dyDescent="0.2">
      <c r="H2691" s="36"/>
    </row>
    <row r="2692" spans="8:8" s="32" customFormat="1" ht="12.75" customHeight="1" x14ac:dyDescent="0.2">
      <c r="H2692" s="36"/>
    </row>
    <row r="2693" spans="8:8" s="32" customFormat="1" ht="12.75" customHeight="1" x14ac:dyDescent="0.2">
      <c r="H2693" s="36"/>
    </row>
    <row r="2694" spans="8:8" s="32" customFormat="1" ht="12.75" customHeight="1" x14ac:dyDescent="0.2">
      <c r="H2694" s="36"/>
    </row>
    <row r="2695" spans="8:8" s="32" customFormat="1" ht="12.75" customHeight="1" x14ac:dyDescent="0.2">
      <c r="H2695" s="36"/>
    </row>
    <row r="2696" spans="8:8" s="32" customFormat="1" ht="12.75" customHeight="1" x14ac:dyDescent="0.2">
      <c r="H2696" s="36"/>
    </row>
    <row r="2697" spans="8:8" s="32" customFormat="1" ht="12.75" customHeight="1" x14ac:dyDescent="0.2">
      <c r="H2697" s="36"/>
    </row>
    <row r="2698" spans="8:8" s="32" customFormat="1" ht="12.75" customHeight="1" x14ac:dyDescent="0.2">
      <c r="H2698" s="36"/>
    </row>
    <row r="2699" spans="8:8" s="32" customFormat="1" ht="12.75" customHeight="1" x14ac:dyDescent="0.2">
      <c r="H2699" s="36"/>
    </row>
    <row r="2700" spans="8:8" s="32" customFormat="1" ht="12.75" customHeight="1" x14ac:dyDescent="0.2">
      <c r="H2700" s="36"/>
    </row>
    <row r="2701" spans="8:8" s="32" customFormat="1" ht="12.75" customHeight="1" x14ac:dyDescent="0.2">
      <c r="H2701" s="36"/>
    </row>
    <row r="2702" spans="8:8" s="32" customFormat="1" ht="12.75" customHeight="1" x14ac:dyDescent="0.2">
      <c r="H2702" s="36"/>
    </row>
    <row r="2703" spans="8:8" s="32" customFormat="1" ht="12.75" customHeight="1" x14ac:dyDescent="0.2">
      <c r="H2703" s="36"/>
    </row>
    <row r="2704" spans="8:8" s="32" customFormat="1" ht="12.75" customHeight="1" x14ac:dyDescent="0.2">
      <c r="H2704" s="36"/>
    </row>
    <row r="2705" spans="8:8" s="32" customFormat="1" ht="12.75" customHeight="1" x14ac:dyDescent="0.2">
      <c r="H2705" s="36"/>
    </row>
    <row r="2706" spans="8:8" s="32" customFormat="1" ht="12.75" customHeight="1" x14ac:dyDescent="0.2">
      <c r="H2706" s="36"/>
    </row>
    <row r="2707" spans="8:8" s="32" customFormat="1" ht="12.75" customHeight="1" x14ac:dyDescent="0.2">
      <c r="H2707" s="36"/>
    </row>
    <row r="2708" spans="8:8" s="32" customFormat="1" ht="12.75" customHeight="1" x14ac:dyDescent="0.2">
      <c r="H2708" s="36"/>
    </row>
    <row r="2709" spans="8:8" s="32" customFormat="1" ht="12.75" customHeight="1" x14ac:dyDescent="0.2">
      <c r="H2709" s="36"/>
    </row>
    <row r="2710" spans="8:8" s="32" customFormat="1" ht="12.75" customHeight="1" x14ac:dyDescent="0.2">
      <c r="H2710" s="36"/>
    </row>
    <row r="2711" spans="8:8" s="32" customFormat="1" ht="12.75" customHeight="1" x14ac:dyDescent="0.2">
      <c r="H2711" s="36"/>
    </row>
    <row r="2712" spans="8:8" s="32" customFormat="1" ht="12.75" customHeight="1" x14ac:dyDescent="0.2">
      <c r="H2712" s="36"/>
    </row>
    <row r="2713" spans="8:8" s="32" customFormat="1" ht="12.75" customHeight="1" x14ac:dyDescent="0.2">
      <c r="H2713" s="36"/>
    </row>
    <row r="2714" spans="8:8" s="32" customFormat="1" ht="12.75" customHeight="1" x14ac:dyDescent="0.2">
      <c r="H2714" s="36"/>
    </row>
    <row r="2715" spans="8:8" s="32" customFormat="1" ht="12.75" customHeight="1" x14ac:dyDescent="0.2">
      <c r="H2715" s="36"/>
    </row>
    <row r="2716" spans="8:8" s="32" customFormat="1" ht="12.75" customHeight="1" x14ac:dyDescent="0.2">
      <c r="H2716" s="36"/>
    </row>
    <row r="2717" spans="8:8" s="32" customFormat="1" ht="12.75" customHeight="1" x14ac:dyDescent="0.2">
      <c r="H2717" s="36"/>
    </row>
    <row r="2718" spans="8:8" s="32" customFormat="1" ht="12.75" customHeight="1" x14ac:dyDescent="0.2">
      <c r="H2718" s="36"/>
    </row>
    <row r="2719" spans="8:8" s="32" customFormat="1" ht="12.75" customHeight="1" x14ac:dyDescent="0.2">
      <c r="H2719" s="36"/>
    </row>
    <row r="2720" spans="8:8" s="32" customFormat="1" ht="12.75" customHeight="1" x14ac:dyDescent="0.2">
      <c r="H2720" s="36"/>
    </row>
    <row r="2721" spans="8:8" s="32" customFormat="1" ht="12.75" customHeight="1" x14ac:dyDescent="0.2">
      <c r="H2721" s="36"/>
    </row>
    <row r="2722" spans="8:8" s="32" customFormat="1" ht="12.75" customHeight="1" x14ac:dyDescent="0.2">
      <c r="H2722" s="36"/>
    </row>
    <row r="2723" spans="8:8" s="32" customFormat="1" ht="12.75" customHeight="1" x14ac:dyDescent="0.2">
      <c r="H2723" s="36"/>
    </row>
    <row r="2724" spans="8:8" s="32" customFormat="1" ht="12.75" customHeight="1" x14ac:dyDescent="0.2">
      <c r="H2724" s="36"/>
    </row>
    <row r="2725" spans="8:8" s="32" customFormat="1" ht="12.75" customHeight="1" x14ac:dyDescent="0.2">
      <c r="H2725" s="36"/>
    </row>
    <row r="2726" spans="8:8" s="32" customFormat="1" ht="12.75" customHeight="1" x14ac:dyDescent="0.2">
      <c r="H2726" s="36"/>
    </row>
    <row r="2727" spans="8:8" s="32" customFormat="1" ht="12.75" customHeight="1" x14ac:dyDescent="0.2">
      <c r="H2727" s="36"/>
    </row>
    <row r="2728" spans="8:8" s="32" customFormat="1" ht="12.75" customHeight="1" x14ac:dyDescent="0.2">
      <c r="H2728" s="36"/>
    </row>
    <row r="2729" spans="8:8" s="32" customFormat="1" ht="12.75" customHeight="1" x14ac:dyDescent="0.2">
      <c r="H2729" s="36"/>
    </row>
    <row r="2730" spans="8:8" s="32" customFormat="1" ht="12.75" customHeight="1" x14ac:dyDescent="0.2">
      <c r="H2730" s="36"/>
    </row>
    <row r="2731" spans="8:8" s="32" customFormat="1" ht="12.75" customHeight="1" x14ac:dyDescent="0.2">
      <c r="H2731" s="36"/>
    </row>
    <row r="2732" spans="8:8" s="32" customFormat="1" ht="12.75" customHeight="1" x14ac:dyDescent="0.2">
      <c r="H2732" s="36"/>
    </row>
    <row r="2733" spans="8:8" s="32" customFormat="1" ht="12.75" customHeight="1" x14ac:dyDescent="0.2">
      <c r="H2733" s="36"/>
    </row>
    <row r="2734" spans="8:8" s="32" customFormat="1" ht="12.75" customHeight="1" x14ac:dyDescent="0.2">
      <c r="H2734" s="36"/>
    </row>
    <row r="2735" spans="8:8" s="32" customFormat="1" ht="12.75" customHeight="1" x14ac:dyDescent="0.2">
      <c r="H2735" s="36"/>
    </row>
    <row r="2736" spans="8:8" s="32" customFormat="1" ht="12.75" customHeight="1" x14ac:dyDescent="0.2">
      <c r="H2736" s="36"/>
    </row>
    <row r="2737" spans="8:8" s="32" customFormat="1" ht="12.75" customHeight="1" x14ac:dyDescent="0.2">
      <c r="H2737" s="36"/>
    </row>
    <row r="2738" spans="8:8" s="32" customFormat="1" ht="12.75" customHeight="1" x14ac:dyDescent="0.2">
      <c r="H2738" s="36"/>
    </row>
    <row r="2739" spans="8:8" s="32" customFormat="1" ht="12.75" customHeight="1" x14ac:dyDescent="0.2">
      <c r="H2739" s="36"/>
    </row>
    <row r="2740" spans="8:8" s="32" customFormat="1" ht="12.75" customHeight="1" x14ac:dyDescent="0.2">
      <c r="H2740" s="36"/>
    </row>
    <row r="2741" spans="8:8" s="32" customFormat="1" ht="12.75" customHeight="1" x14ac:dyDescent="0.2">
      <c r="H2741" s="36"/>
    </row>
    <row r="2742" spans="8:8" s="32" customFormat="1" ht="12.75" customHeight="1" x14ac:dyDescent="0.2">
      <c r="H2742" s="36"/>
    </row>
    <row r="2743" spans="8:8" s="32" customFormat="1" ht="12.75" customHeight="1" x14ac:dyDescent="0.2">
      <c r="H2743" s="36"/>
    </row>
    <row r="2744" spans="8:8" s="32" customFormat="1" ht="12.75" customHeight="1" x14ac:dyDescent="0.2">
      <c r="H2744" s="36"/>
    </row>
    <row r="2745" spans="8:8" s="32" customFormat="1" ht="12.75" customHeight="1" x14ac:dyDescent="0.2">
      <c r="H2745" s="36"/>
    </row>
    <row r="2746" spans="8:8" s="32" customFormat="1" ht="12.75" customHeight="1" x14ac:dyDescent="0.2">
      <c r="H2746" s="36"/>
    </row>
    <row r="2747" spans="8:8" s="32" customFormat="1" ht="12.75" customHeight="1" x14ac:dyDescent="0.2">
      <c r="H2747" s="36"/>
    </row>
    <row r="2748" spans="8:8" s="32" customFormat="1" ht="12.75" customHeight="1" x14ac:dyDescent="0.2">
      <c r="H2748" s="36"/>
    </row>
    <row r="2749" spans="8:8" s="32" customFormat="1" ht="12.75" customHeight="1" x14ac:dyDescent="0.2">
      <c r="H2749" s="36"/>
    </row>
    <row r="2750" spans="8:8" s="32" customFormat="1" ht="12.75" customHeight="1" x14ac:dyDescent="0.2">
      <c r="H2750" s="36"/>
    </row>
    <row r="2751" spans="8:8" s="32" customFormat="1" ht="12.75" customHeight="1" x14ac:dyDescent="0.2">
      <c r="H2751" s="36"/>
    </row>
    <row r="2752" spans="8:8" s="32" customFormat="1" ht="12.75" customHeight="1" x14ac:dyDescent="0.2">
      <c r="H2752" s="36"/>
    </row>
    <row r="2753" spans="8:8" s="32" customFormat="1" ht="12.75" customHeight="1" x14ac:dyDescent="0.2">
      <c r="H2753" s="36"/>
    </row>
    <row r="2754" spans="8:8" s="32" customFormat="1" ht="12.75" customHeight="1" x14ac:dyDescent="0.2">
      <c r="H2754" s="36"/>
    </row>
    <row r="2755" spans="8:8" s="32" customFormat="1" ht="12.75" customHeight="1" x14ac:dyDescent="0.2">
      <c r="H2755" s="36"/>
    </row>
    <row r="2756" spans="8:8" s="32" customFormat="1" ht="12.75" customHeight="1" x14ac:dyDescent="0.2">
      <c r="H2756" s="36"/>
    </row>
    <row r="2757" spans="8:8" s="32" customFormat="1" ht="12.75" customHeight="1" x14ac:dyDescent="0.2">
      <c r="H2757" s="36"/>
    </row>
    <row r="2758" spans="8:8" s="32" customFormat="1" ht="12.75" customHeight="1" x14ac:dyDescent="0.2">
      <c r="H2758" s="36"/>
    </row>
    <row r="2759" spans="8:8" s="32" customFormat="1" ht="12.75" customHeight="1" x14ac:dyDescent="0.2">
      <c r="H2759" s="36"/>
    </row>
    <row r="2760" spans="8:8" s="32" customFormat="1" ht="12.75" customHeight="1" x14ac:dyDescent="0.2">
      <c r="H2760" s="36"/>
    </row>
    <row r="2761" spans="8:8" s="32" customFormat="1" ht="12.75" customHeight="1" x14ac:dyDescent="0.2">
      <c r="H2761" s="36"/>
    </row>
    <row r="2762" spans="8:8" s="32" customFormat="1" ht="12.75" customHeight="1" x14ac:dyDescent="0.2">
      <c r="H2762" s="36"/>
    </row>
    <row r="2763" spans="8:8" s="32" customFormat="1" ht="12.75" customHeight="1" x14ac:dyDescent="0.2">
      <c r="H2763" s="36"/>
    </row>
    <row r="2764" spans="8:8" s="32" customFormat="1" ht="12.75" customHeight="1" x14ac:dyDescent="0.2">
      <c r="H2764" s="36"/>
    </row>
    <row r="2765" spans="8:8" s="32" customFormat="1" ht="12.75" customHeight="1" x14ac:dyDescent="0.2">
      <c r="H2765" s="36"/>
    </row>
    <row r="2766" spans="8:8" s="32" customFormat="1" ht="12.75" customHeight="1" x14ac:dyDescent="0.2">
      <c r="H2766" s="36"/>
    </row>
    <row r="2767" spans="8:8" s="32" customFormat="1" ht="12.75" customHeight="1" x14ac:dyDescent="0.2">
      <c r="H2767" s="36"/>
    </row>
    <row r="2768" spans="8:8" s="32" customFormat="1" ht="12.75" customHeight="1" x14ac:dyDescent="0.2">
      <c r="H2768" s="36"/>
    </row>
    <row r="2769" spans="8:8" s="32" customFormat="1" ht="12.75" customHeight="1" x14ac:dyDescent="0.2">
      <c r="H2769" s="36"/>
    </row>
    <row r="2770" spans="8:8" s="32" customFormat="1" ht="12.75" customHeight="1" x14ac:dyDescent="0.2">
      <c r="H2770" s="36"/>
    </row>
    <row r="2771" spans="8:8" s="32" customFormat="1" ht="12.75" customHeight="1" x14ac:dyDescent="0.2">
      <c r="H2771" s="36"/>
    </row>
    <row r="2772" spans="8:8" s="32" customFormat="1" ht="12.75" customHeight="1" x14ac:dyDescent="0.2">
      <c r="H2772" s="36"/>
    </row>
    <row r="2773" spans="8:8" s="32" customFormat="1" ht="12.75" customHeight="1" x14ac:dyDescent="0.2">
      <c r="H2773" s="36"/>
    </row>
    <row r="2774" spans="8:8" s="32" customFormat="1" ht="12.75" customHeight="1" x14ac:dyDescent="0.2">
      <c r="H2774" s="36"/>
    </row>
    <row r="2775" spans="8:8" s="32" customFormat="1" ht="12.75" customHeight="1" x14ac:dyDescent="0.2">
      <c r="H2775" s="36"/>
    </row>
    <row r="2776" spans="8:8" s="32" customFormat="1" ht="12.75" customHeight="1" x14ac:dyDescent="0.2">
      <c r="H2776" s="36"/>
    </row>
    <row r="2777" spans="8:8" s="32" customFormat="1" ht="12.75" customHeight="1" x14ac:dyDescent="0.2">
      <c r="H2777" s="36"/>
    </row>
    <row r="2778" spans="8:8" s="32" customFormat="1" ht="12.75" customHeight="1" x14ac:dyDescent="0.2">
      <c r="H2778" s="36"/>
    </row>
    <row r="2779" spans="8:8" s="32" customFormat="1" ht="12.75" customHeight="1" x14ac:dyDescent="0.2">
      <c r="H2779" s="36"/>
    </row>
    <row r="2780" spans="8:8" s="32" customFormat="1" ht="12.75" customHeight="1" x14ac:dyDescent="0.2">
      <c r="H2780" s="36"/>
    </row>
    <row r="2781" spans="8:8" s="32" customFormat="1" ht="12.75" customHeight="1" x14ac:dyDescent="0.2">
      <c r="H2781" s="36"/>
    </row>
    <row r="2782" spans="8:8" s="32" customFormat="1" ht="12.75" customHeight="1" x14ac:dyDescent="0.2">
      <c r="H2782" s="36"/>
    </row>
    <row r="2783" spans="8:8" s="32" customFormat="1" ht="12.75" customHeight="1" x14ac:dyDescent="0.2">
      <c r="H2783" s="36"/>
    </row>
    <row r="2784" spans="8:8" s="32" customFormat="1" ht="12.75" customHeight="1" x14ac:dyDescent="0.2">
      <c r="H2784" s="36"/>
    </row>
    <row r="2785" spans="8:8" s="32" customFormat="1" ht="12.75" customHeight="1" x14ac:dyDescent="0.2">
      <c r="H2785" s="36"/>
    </row>
    <row r="2786" spans="8:8" s="32" customFormat="1" ht="12.75" customHeight="1" x14ac:dyDescent="0.2">
      <c r="H2786" s="36"/>
    </row>
    <row r="2787" spans="8:8" s="32" customFormat="1" ht="12.75" customHeight="1" x14ac:dyDescent="0.2">
      <c r="H2787" s="36"/>
    </row>
    <row r="2788" spans="8:8" s="32" customFormat="1" ht="12.75" customHeight="1" x14ac:dyDescent="0.2">
      <c r="H2788" s="36"/>
    </row>
    <row r="2789" spans="8:8" s="32" customFormat="1" ht="12.75" customHeight="1" x14ac:dyDescent="0.2">
      <c r="H2789" s="36"/>
    </row>
    <row r="2790" spans="8:8" s="32" customFormat="1" ht="12.75" customHeight="1" x14ac:dyDescent="0.2">
      <c r="H2790" s="36"/>
    </row>
    <row r="2791" spans="8:8" s="32" customFormat="1" ht="12.75" customHeight="1" x14ac:dyDescent="0.2">
      <c r="H2791" s="36"/>
    </row>
    <row r="2792" spans="8:8" s="32" customFormat="1" ht="12.75" customHeight="1" x14ac:dyDescent="0.2">
      <c r="H2792" s="36"/>
    </row>
    <row r="2793" spans="8:8" s="32" customFormat="1" ht="12.75" customHeight="1" x14ac:dyDescent="0.2">
      <c r="H2793" s="36"/>
    </row>
    <row r="2794" spans="8:8" s="32" customFormat="1" ht="12.75" customHeight="1" x14ac:dyDescent="0.2">
      <c r="H2794" s="36"/>
    </row>
    <row r="2795" spans="8:8" s="32" customFormat="1" ht="12.75" customHeight="1" x14ac:dyDescent="0.2">
      <c r="H2795" s="36"/>
    </row>
    <row r="2796" spans="8:8" s="32" customFormat="1" ht="12.75" customHeight="1" x14ac:dyDescent="0.2">
      <c r="H2796" s="36"/>
    </row>
    <row r="2797" spans="8:8" s="32" customFormat="1" ht="12.75" customHeight="1" x14ac:dyDescent="0.2">
      <c r="H2797" s="36"/>
    </row>
    <row r="2798" spans="8:8" s="32" customFormat="1" ht="12.75" customHeight="1" x14ac:dyDescent="0.2">
      <c r="H2798" s="36"/>
    </row>
    <row r="2799" spans="8:8" s="32" customFormat="1" ht="12.75" customHeight="1" x14ac:dyDescent="0.2">
      <c r="H2799" s="36"/>
    </row>
    <row r="2800" spans="8:8" s="32" customFormat="1" ht="12.75" customHeight="1" x14ac:dyDescent="0.2">
      <c r="H2800" s="36"/>
    </row>
    <row r="2801" spans="8:8" s="32" customFormat="1" ht="12.75" customHeight="1" x14ac:dyDescent="0.2">
      <c r="H2801" s="36"/>
    </row>
    <row r="2802" spans="8:8" s="32" customFormat="1" ht="12.75" customHeight="1" x14ac:dyDescent="0.2">
      <c r="H2802" s="36"/>
    </row>
    <row r="2803" spans="8:8" s="32" customFormat="1" ht="12.75" customHeight="1" x14ac:dyDescent="0.2">
      <c r="H2803" s="36"/>
    </row>
    <row r="2804" spans="8:8" s="32" customFormat="1" ht="12.75" customHeight="1" x14ac:dyDescent="0.2">
      <c r="H2804" s="36"/>
    </row>
    <row r="2805" spans="8:8" s="32" customFormat="1" ht="12.75" customHeight="1" x14ac:dyDescent="0.2">
      <c r="H2805" s="36"/>
    </row>
    <row r="2806" spans="8:8" s="32" customFormat="1" ht="12.75" customHeight="1" x14ac:dyDescent="0.2">
      <c r="H2806" s="36"/>
    </row>
    <row r="2807" spans="8:8" s="32" customFormat="1" ht="12.75" customHeight="1" x14ac:dyDescent="0.2">
      <c r="H2807" s="36"/>
    </row>
    <row r="2808" spans="8:8" s="32" customFormat="1" ht="12.75" customHeight="1" x14ac:dyDescent="0.2">
      <c r="H2808" s="36"/>
    </row>
    <row r="2809" spans="8:8" s="32" customFormat="1" ht="12.75" customHeight="1" x14ac:dyDescent="0.2">
      <c r="H2809" s="36"/>
    </row>
    <row r="2810" spans="8:8" s="32" customFormat="1" ht="12.75" customHeight="1" x14ac:dyDescent="0.2">
      <c r="H2810" s="36"/>
    </row>
    <row r="2811" spans="8:8" s="32" customFormat="1" ht="12.75" customHeight="1" x14ac:dyDescent="0.2">
      <c r="H2811" s="36"/>
    </row>
    <row r="2812" spans="8:8" s="32" customFormat="1" ht="12.75" customHeight="1" x14ac:dyDescent="0.2">
      <c r="H2812" s="36"/>
    </row>
    <row r="2813" spans="8:8" s="32" customFormat="1" ht="12.75" customHeight="1" x14ac:dyDescent="0.2">
      <c r="H2813" s="36"/>
    </row>
    <row r="2814" spans="8:8" s="32" customFormat="1" ht="12.75" customHeight="1" x14ac:dyDescent="0.2">
      <c r="H2814" s="36"/>
    </row>
    <row r="2815" spans="8:8" s="32" customFormat="1" ht="12.75" customHeight="1" x14ac:dyDescent="0.2">
      <c r="H2815" s="36"/>
    </row>
    <row r="2816" spans="8:8" s="32" customFormat="1" ht="12.75" customHeight="1" x14ac:dyDescent="0.2">
      <c r="H2816" s="36"/>
    </row>
    <row r="2817" spans="8:8" s="32" customFormat="1" ht="12.75" customHeight="1" x14ac:dyDescent="0.2">
      <c r="H2817" s="36"/>
    </row>
    <row r="2818" spans="8:8" s="32" customFormat="1" ht="12.75" customHeight="1" x14ac:dyDescent="0.2">
      <c r="H2818" s="36"/>
    </row>
    <row r="2819" spans="8:8" s="32" customFormat="1" ht="12.75" customHeight="1" x14ac:dyDescent="0.2">
      <c r="H2819" s="36"/>
    </row>
    <row r="2820" spans="8:8" s="32" customFormat="1" ht="12.75" customHeight="1" x14ac:dyDescent="0.2">
      <c r="H2820" s="36"/>
    </row>
    <row r="2821" spans="8:8" s="32" customFormat="1" ht="12.75" customHeight="1" x14ac:dyDescent="0.2">
      <c r="H2821" s="36"/>
    </row>
    <row r="2822" spans="8:8" s="32" customFormat="1" ht="12.75" customHeight="1" x14ac:dyDescent="0.2">
      <c r="H2822" s="36"/>
    </row>
    <row r="2823" spans="8:8" s="32" customFormat="1" ht="12.75" customHeight="1" x14ac:dyDescent="0.2">
      <c r="H2823" s="36"/>
    </row>
    <row r="2824" spans="8:8" s="32" customFormat="1" ht="12.75" customHeight="1" x14ac:dyDescent="0.2">
      <c r="H2824" s="36"/>
    </row>
    <row r="2825" spans="8:8" s="32" customFormat="1" ht="12.75" customHeight="1" x14ac:dyDescent="0.2">
      <c r="H2825" s="36"/>
    </row>
    <row r="2826" spans="8:8" s="32" customFormat="1" ht="12.75" customHeight="1" x14ac:dyDescent="0.2">
      <c r="H2826" s="36"/>
    </row>
    <row r="2827" spans="8:8" s="32" customFormat="1" ht="12.75" customHeight="1" x14ac:dyDescent="0.2">
      <c r="H2827" s="36"/>
    </row>
    <row r="2828" spans="8:8" s="32" customFormat="1" ht="12.75" customHeight="1" x14ac:dyDescent="0.2">
      <c r="H2828" s="36"/>
    </row>
    <row r="2829" spans="8:8" s="32" customFormat="1" ht="12.75" customHeight="1" x14ac:dyDescent="0.2">
      <c r="H2829" s="36"/>
    </row>
    <row r="2830" spans="8:8" s="32" customFormat="1" ht="12.75" customHeight="1" x14ac:dyDescent="0.2">
      <c r="H2830" s="36"/>
    </row>
    <row r="2831" spans="8:8" s="32" customFormat="1" ht="12.75" customHeight="1" x14ac:dyDescent="0.2">
      <c r="H2831" s="36"/>
    </row>
    <row r="2832" spans="8:8" s="32" customFormat="1" ht="12.75" customHeight="1" x14ac:dyDescent="0.2">
      <c r="H2832" s="36"/>
    </row>
    <row r="2833" spans="8:8" s="32" customFormat="1" ht="12.75" customHeight="1" x14ac:dyDescent="0.2">
      <c r="H2833" s="36"/>
    </row>
    <row r="2834" spans="8:8" s="32" customFormat="1" ht="12.75" customHeight="1" x14ac:dyDescent="0.2">
      <c r="H2834" s="36"/>
    </row>
    <row r="2835" spans="8:8" s="32" customFormat="1" ht="12.75" customHeight="1" x14ac:dyDescent="0.2">
      <c r="H2835" s="36"/>
    </row>
    <row r="2836" spans="8:8" s="32" customFormat="1" ht="12.75" customHeight="1" x14ac:dyDescent="0.2">
      <c r="H2836" s="36"/>
    </row>
    <row r="2837" spans="8:8" s="32" customFormat="1" ht="12.75" customHeight="1" x14ac:dyDescent="0.2">
      <c r="H2837" s="36"/>
    </row>
    <row r="2838" spans="8:8" s="32" customFormat="1" ht="12.75" customHeight="1" x14ac:dyDescent="0.2">
      <c r="H2838" s="36"/>
    </row>
    <row r="2839" spans="8:8" s="32" customFormat="1" ht="12.75" customHeight="1" x14ac:dyDescent="0.2">
      <c r="H2839" s="36"/>
    </row>
    <row r="2840" spans="8:8" s="32" customFormat="1" ht="12.75" customHeight="1" x14ac:dyDescent="0.2">
      <c r="H2840" s="36"/>
    </row>
    <row r="2841" spans="8:8" s="32" customFormat="1" ht="12.75" customHeight="1" x14ac:dyDescent="0.2">
      <c r="H2841" s="36"/>
    </row>
    <row r="2842" spans="8:8" s="32" customFormat="1" ht="12.75" customHeight="1" x14ac:dyDescent="0.2">
      <c r="H2842" s="36"/>
    </row>
    <row r="2843" spans="8:8" s="32" customFormat="1" ht="12.75" customHeight="1" x14ac:dyDescent="0.2">
      <c r="H2843" s="36"/>
    </row>
    <row r="2844" spans="8:8" s="32" customFormat="1" ht="12.75" customHeight="1" x14ac:dyDescent="0.2">
      <c r="H2844" s="36"/>
    </row>
    <row r="2845" spans="8:8" s="32" customFormat="1" ht="12.75" customHeight="1" x14ac:dyDescent="0.2">
      <c r="H2845" s="36"/>
    </row>
    <row r="2846" spans="8:8" s="32" customFormat="1" ht="12.75" customHeight="1" x14ac:dyDescent="0.2">
      <c r="H2846" s="36"/>
    </row>
    <row r="2847" spans="8:8" s="32" customFormat="1" ht="12.75" customHeight="1" x14ac:dyDescent="0.2">
      <c r="H2847" s="36"/>
    </row>
    <row r="2848" spans="8:8" s="32" customFormat="1" ht="12.75" customHeight="1" x14ac:dyDescent="0.2">
      <c r="H2848" s="36"/>
    </row>
    <row r="2849" spans="8:8" s="32" customFormat="1" ht="12.75" customHeight="1" x14ac:dyDescent="0.2">
      <c r="H2849" s="36"/>
    </row>
    <row r="2850" spans="8:8" s="32" customFormat="1" ht="12.75" customHeight="1" x14ac:dyDescent="0.2">
      <c r="H2850" s="36"/>
    </row>
    <row r="2851" spans="8:8" s="32" customFormat="1" ht="12.75" customHeight="1" x14ac:dyDescent="0.2">
      <c r="H2851" s="36"/>
    </row>
    <row r="2852" spans="8:8" s="32" customFormat="1" ht="12.75" customHeight="1" x14ac:dyDescent="0.2">
      <c r="H2852" s="36"/>
    </row>
    <row r="2853" spans="8:8" s="32" customFormat="1" ht="12.75" customHeight="1" x14ac:dyDescent="0.2">
      <c r="H2853" s="36"/>
    </row>
    <row r="2854" spans="8:8" s="32" customFormat="1" ht="12.75" customHeight="1" x14ac:dyDescent="0.2">
      <c r="H2854" s="36"/>
    </row>
    <row r="2855" spans="8:8" s="32" customFormat="1" ht="12.75" customHeight="1" x14ac:dyDescent="0.2">
      <c r="H2855" s="36"/>
    </row>
    <row r="2856" spans="8:8" s="32" customFormat="1" ht="12.75" customHeight="1" x14ac:dyDescent="0.2">
      <c r="H2856" s="36"/>
    </row>
    <row r="2857" spans="8:8" s="32" customFormat="1" ht="12.75" customHeight="1" x14ac:dyDescent="0.2">
      <c r="H2857" s="36"/>
    </row>
    <row r="2858" spans="8:8" s="32" customFormat="1" ht="12.75" customHeight="1" x14ac:dyDescent="0.2">
      <c r="H2858" s="36"/>
    </row>
    <row r="2859" spans="8:8" s="32" customFormat="1" ht="12.75" customHeight="1" x14ac:dyDescent="0.2">
      <c r="H2859" s="36"/>
    </row>
    <row r="2860" spans="8:8" s="32" customFormat="1" ht="12.75" customHeight="1" x14ac:dyDescent="0.2">
      <c r="H2860" s="36"/>
    </row>
    <row r="2861" spans="8:8" s="32" customFormat="1" ht="12.75" customHeight="1" x14ac:dyDescent="0.2">
      <c r="H2861" s="36"/>
    </row>
    <row r="2862" spans="8:8" s="32" customFormat="1" ht="12.75" customHeight="1" x14ac:dyDescent="0.2">
      <c r="H2862" s="36"/>
    </row>
    <row r="2863" spans="8:8" s="32" customFormat="1" ht="12.75" customHeight="1" x14ac:dyDescent="0.2">
      <c r="H2863" s="36"/>
    </row>
    <row r="2864" spans="8:8" s="32" customFormat="1" ht="12.75" customHeight="1" x14ac:dyDescent="0.2">
      <c r="H2864" s="36"/>
    </row>
    <row r="2865" spans="8:8" s="32" customFormat="1" ht="12.75" customHeight="1" x14ac:dyDescent="0.2">
      <c r="H2865" s="36"/>
    </row>
    <row r="2866" spans="8:8" s="32" customFormat="1" ht="12.75" customHeight="1" x14ac:dyDescent="0.2">
      <c r="H2866" s="36"/>
    </row>
    <row r="2867" spans="8:8" s="32" customFormat="1" ht="12.75" customHeight="1" x14ac:dyDescent="0.2">
      <c r="H2867" s="36"/>
    </row>
    <row r="2868" spans="8:8" s="32" customFormat="1" ht="12.75" customHeight="1" x14ac:dyDescent="0.2">
      <c r="H2868" s="36"/>
    </row>
    <row r="2869" spans="8:8" s="32" customFormat="1" ht="12.75" customHeight="1" x14ac:dyDescent="0.2">
      <c r="H2869" s="36"/>
    </row>
    <row r="2870" spans="8:8" s="32" customFormat="1" ht="12.75" customHeight="1" x14ac:dyDescent="0.2">
      <c r="H2870" s="36"/>
    </row>
    <row r="2871" spans="8:8" s="32" customFormat="1" ht="12.75" customHeight="1" x14ac:dyDescent="0.2">
      <c r="H2871" s="36"/>
    </row>
    <row r="2872" spans="8:8" s="32" customFormat="1" ht="12.75" customHeight="1" x14ac:dyDescent="0.2">
      <c r="H2872" s="36"/>
    </row>
    <row r="2873" spans="8:8" s="32" customFormat="1" ht="12.75" customHeight="1" x14ac:dyDescent="0.2">
      <c r="H2873" s="36"/>
    </row>
    <row r="2874" spans="8:8" s="32" customFormat="1" ht="12.75" customHeight="1" x14ac:dyDescent="0.2">
      <c r="H2874" s="36"/>
    </row>
    <row r="2875" spans="8:8" s="32" customFormat="1" ht="12.75" customHeight="1" x14ac:dyDescent="0.2">
      <c r="H2875" s="36"/>
    </row>
    <row r="2876" spans="8:8" s="32" customFormat="1" ht="12.75" customHeight="1" x14ac:dyDescent="0.2">
      <c r="H2876" s="36"/>
    </row>
    <row r="2877" spans="8:8" s="32" customFormat="1" ht="12.75" customHeight="1" x14ac:dyDescent="0.2">
      <c r="H2877" s="36"/>
    </row>
    <row r="2878" spans="8:8" s="32" customFormat="1" ht="12.75" customHeight="1" x14ac:dyDescent="0.2">
      <c r="H2878" s="36"/>
    </row>
    <row r="2879" spans="8:8" s="32" customFormat="1" ht="12.75" customHeight="1" x14ac:dyDescent="0.2">
      <c r="H2879" s="36"/>
    </row>
    <row r="2880" spans="8:8" s="32" customFormat="1" ht="12.75" customHeight="1" x14ac:dyDescent="0.2">
      <c r="H2880" s="36"/>
    </row>
    <row r="2881" spans="8:8" s="32" customFormat="1" ht="12.75" customHeight="1" x14ac:dyDescent="0.2">
      <c r="H2881" s="36"/>
    </row>
    <row r="2882" spans="8:8" s="32" customFormat="1" ht="12.75" customHeight="1" x14ac:dyDescent="0.2">
      <c r="H2882" s="36"/>
    </row>
    <row r="2883" spans="8:8" s="32" customFormat="1" ht="12.75" customHeight="1" x14ac:dyDescent="0.2">
      <c r="H2883" s="36"/>
    </row>
    <row r="2884" spans="8:8" s="32" customFormat="1" ht="12.75" customHeight="1" x14ac:dyDescent="0.2">
      <c r="H2884" s="36"/>
    </row>
    <row r="2885" spans="8:8" s="32" customFormat="1" ht="12.75" customHeight="1" x14ac:dyDescent="0.2">
      <c r="H2885" s="36"/>
    </row>
    <row r="2886" spans="8:8" s="32" customFormat="1" ht="12.75" customHeight="1" x14ac:dyDescent="0.2">
      <c r="H2886" s="36"/>
    </row>
    <row r="2887" spans="8:8" s="32" customFormat="1" ht="12.75" customHeight="1" x14ac:dyDescent="0.2">
      <c r="H2887" s="36"/>
    </row>
    <row r="2888" spans="8:8" s="32" customFormat="1" ht="12.75" customHeight="1" x14ac:dyDescent="0.2">
      <c r="H2888" s="36"/>
    </row>
    <row r="2889" spans="8:8" s="32" customFormat="1" ht="12.75" customHeight="1" x14ac:dyDescent="0.2">
      <c r="H2889" s="36"/>
    </row>
    <row r="2890" spans="8:8" s="32" customFormat="1" ht="12.75" customHeight="1" x14ac:dyDescent="0.2">
      <c r="H2890" s="36"/>
    </row>
    <row r="2891" spans="8:8" s="32" customFormat="1" ht="12.75" customHeight="1" x14ac:dyDescent="0.2">
      <c r="H2891" s="36"/>
    </row>
    <row r="2892" spans="8:8" s="32" customFormat="1" ht="12.75" customHeight="1" x14ac:dyDescent="0.2">
      <c r="H2892" s="36"/>
    </row>
    <row r="2893" spans="8:8" s="32" customFormat="1" ht="12.75" customHeight="1" x14ac:dyDescent="0.2">
      <c r="H2893" s="36"/>
    </row>
    <row r="2894" spans="8:8" s="32" customFormat="1" ht="12.75" customHeight="1" x14ac:dyDescent="0.2">
      <c r="H2894" s="36"/>
    </row>
    <row r="2895" spans="8:8" s="32" customFormat="1" ht="12.75" customHeight="1" x14ac:dyDescent="0.2">
      <c r="H2895" s="36"/>
    </row>
    <row r="2896" spans="8:8" s="32" customFormat="1" ht="12.75" customHeight="1" x14ac:dyDescent="0.2">
      <c r="H2896" s="36"/>
    </row>
    <row r="2897" spans="8:8" s="32" customFormat="1" ht="12.75" customHeight="1" x14ac:dyDescent="0.2">
      <c r="H2897" s="36"/>
    </row>
    <row r="2898" spans="8:8" s="32" customFormat="1" ht="12.75" customHeight="1" x14ac:dyDescent="0.2">
      <c r="H2898" s="36"/>
    </row>
    <row r="2899" spans="8:8" s="32" customFormat="1" ht="12.75" customHeight="1" x14ac:dyDescent="0.2">
      <c r="H2899" s="36"/>
    </row>
    <row r="2900" spans="8:8" s="32" customFormat="1" ht="12.75" customHeight="1" x14ac:dyDescent="0.2">
      <c r="H2900" s="36"/>
    </row>
    <row r="2901" spans="8:8" s="32" customFormat="1" ht="12.75" customHeight="1" x14ac:dyDescent="0.2">
      <c r="H2901" s="36"/>
    </row>
    <row r="2902" spans="8:8" s="32" customFormat="1" ht="12.75" customHeight="1" x14ac:dyDescent="0.2">
      <c r="H2902" s="36"/>
    </row>
    <row r="2903" spans="8:8" s="32" customFormat="1" ht="12.75" customHeight="1" x14ac:dyDescent="0.2">
      <c r="H2903" s="36"/>
    </row>
    <row r="2904" spans="8:8" s="32" customFormat="1" ht="12.75" customHeight="1" x14ac:dyDescent="0.2">
      <c r="H2904" s="36"/>
    </row>
    <row r="2905" spans="8:8" s="32" customFormat="1" ht="12.75" customHeight="1" x14ac:dyDescent="0.2">
      <c r="H2905" s="36"/>
    </row>
    <row r="2906" spans="8:8" s="32" customFormat="1" ht="12.75" customHeight="1" x14ac:dyDescent="0.2">
      <c r="H2906" s="36"/>
    </row>
    <row r="2907" spans="8:8" s="32" customFormat="1" ht="12.75" customHeight="1" x14ac:dyDescent="0.2">
      <c r="H2907" s="36"/>
    </row>
    <row r="2908" spans="8:8" s="32" customFormat="1" ht="12.75" customHeight="1" x14ac:dyDescent="0.2">
      <c r="H2908" s="36"/>
    </row>
    <row r="2909" spans="8:8" s="32" customFormat="1" ht="12.75" customHeight="1" x14ac:dyDescent="0.2">
      <c r="H2909" s="36"/>
    </row>
    <row r="2910" spans="8:8" s="32" customFormat="1" ht="12.75" customHeight="1" x14ac:dyDescent="0.2">
      <c r="H2910" s="36"/>
    </row>
    <row r="2911" spans="8:8" s="32" customFormat="1" ht="12.75" customHeight="1" x14ac:dyDescent="0.2">
      <c r="H2911" s="36"/>
    </row>
    <row r="2912" spans="8:8" s="32" customFormat="1" ht="12.75" customHeight="1" x14ac:dyDescent="0.2">
      <c r="H2912" s="36"/>
    </row>
    <row r="2913" spans="8:8" s="32" customFormat="1" ht="12.75" customHeight="1" x14ac:dyDescent="0.2">
      <c r="H2913" s="36"/>
    </row>
    <row r="2914" spans="8:8" s="32" customFormat="1" ht="12.75" customHeight="1" x14ac:dyDescent="0.2">
      <c r="H2914" s="36"/>
    </row>
    <row r="2915" spans="8:8" s="32" customFormat="1" ht="12.75" customHeight="1" x14ac:dyDescent="0.2">
      <c r="H2915" s="36"/>
    </row>
    <row r="2916" spans="8:8" s="32" customFormat="1" ht="12.75" customHeight="1" x14ac:dyDescent="0.2">
      <c r="H2916" s="36"/>
    </row>
    <row r="2917" spans="8:8" s="32" customFormat="1" ht="12.75" customHeight="1" x14ac:dyDescent="0.2">
      <c r="H2917" s="36"/>
    </row>
    <row r="2918" spans="8:8" s="32" customFormat="1" ht="12.75" customHeight="1" x14ac:dyDescent="0.2">
      <c r="H2918" s="36"/>
    </row>
    <row r="2919" spans="8:8" s="32" customFormat="1" ht="12.75" customHeight="1" x14ac:dyDescent="0.2">
      <c r="H2919" s="36"/>
    </row>
    <row r="2920" spans="8:8" s="32" customFormat="1" ht="12.75" customHeight="1" x14ac:dyDescent="0.2">
      <c r="H2920" s="36"/>
    </row>
    <row r="2921" spans="8:8" s="32" customFormat="1" ht="12.75" customHeight="1" x14ac:dyDescent="0.2">
      <c r="H2921" s="36"/>
    </row>
    <row r="2922" spans="8:8" s="32" customFormat="1" ht="12.75" customHeight="1" x14ac:dyDescent="0.2">
      <c r="H2922" s="36"/>
    </row>
    <row r="2923" spans="8:8" s="32" customFormat="1" ht="12.75" customHeight="1" x14ac:dyDescent="0.2">
      <c r="H2923" s="36"/>
    </row>
    <row r="2924" spans="8:8" s="32" customFormat="1" ht="12.75" customHeight="1" x14ac:dyDescent="0.2">
      <c r="H2924" s="36"/>
    </row>
    <row r="2925" spans="8:8" s="32" customFormat="1" ht="12.75" customHeight="1" x14ac:dyDescent="0.2">
      <c r="H2925" s="36"/>
    </row>
    <row r="2926" spans="8:8" s="32" customFormat="1" ht="12.75" customHeight="1" x14ac:dyDescent="0.2">
      <c r="H2926" s="36"/>
    </row>
    <row r="2927" spans="8:8" s="32" customFormat="1" ht="12.75" customHeight="1" x14ac:dyDescent="0.2">
      <c r="H2927" s="36"/>
    </row>
    <row r="2928" spans="8:8" s="32" customFormat="1" ht="12.75" customHeight="1" x14ac:dyDescent="0.2">
      <c r="H2928" s="36"/>
    </row>
    <row r="2929" spans="8:8" s="32" customFormat="1" ht="12.75" customHeight="1" x14ac:dyDescent="0.2">
      <c r="H2929" s="36"/>
    </row>
    <row r="2930" spans="8:8" s="32" customFormat="1" ht="12.75" customHeight="1" x14ac:dyDescent="0.2">
      <c r="H2930" s="36"/>
    </row>
    <row r="2931" spans="8:8" s="32" customFormat="1" ht="12.75" customHeight="1" x14ac:dyDescent="0.2">
      <c r="H2931" s="36"/>
    </row>
    <row r="2932" spans="8:8" s="32" customFormat="1" ht="12.75" customHeight="1" x14ac:dyDescent="0.2">
      <c r="H2932" s="36"/>
    </row>
    <row r="2933" spans="8:8" s="32" customFormat="1" ht="12.75" customHeight="1" x14ac:dyDescent="0.2">
      <c r="H2933" s="36"/>
    </row>
    <row r="2934" spans="8:8" s="32" customFormat="1" ht="12.75" customHeight="1" x14ac:dyDescent="0.2">
      <c r="H2934" s="36"/>
    </row>
    <row r="2935" spans="8:8" s="32" customFormat="1" ht="12.75" customHeight="1" x14ac:dyDescent="0.2">
      <c r="H2935" s="36"/>
    </row>
    <row r="2936" spans="8:8" s="32" customFormat="1" ht="12.75" customHeight="1" x14ac:dyDescent="0.2">
      <c r="H2936" s="36"/>
    </row>
    <row r="2937" spans="8:8" s="32" customFormat="1" ht="12.75" customHeight="1" x14ac:dyDescent="0.2">
      <c r="H2937" s="36"/>
    </row>
    <row r="2938" spans="8:8" s="32" customFormat="1" ht="12.75" customHeight="1" x14ac:dyDescent="0.2">
      <c r="H2938" s="36"/>
    </row>
    <row r="2939" spans="8:8" s="32" customFormat="1" ht="12.75" customHeight="1" x14ac:dyDescent="0.2">
      <c r="H2939" s="36"/>
    </row>
    <row r="2940" spans="8:8" s="32" customFormat="1" ht="12.75" customHeight="1" x14ac:dyDescent="0.2">
      <c r="H2940" s="36"/>
    </row>
    <row r="2941" spans="8:8" s="32" customFormat="1" ht="12.75" customHeight="1" x14ac:dyDescent="0.2">
      <c r="H2941" s="36"/>
    </row>
    <row r="2942" spans="8:8" s="32" customFormat="1" ht="12.75" customHeight="1" x14ac:dyDescent="0.2">
      <c r="H2942" s="36"/>
    </row>
    <row r="2943" spans="8:8" s="32" customFormat="1" ht="12.75" customHeight="1" x14ac:dyDescent="0.2">
      <c r="H2943" s="36"/>
    </row>
    <row r="2944" spans="8:8" s="32" customFormat="1" ht="12.75" customHeight="1" x14ac:dyDescent="0.2">
      <c r="H2944" s="36"/>
    </row>
    <row r="2945" spans="8:8" s="32" customFormat="1" ht="12.75" customHeight="1" x14ac:dyDescent="0.2">
      <c r="H2945" s="36"/>
    </row>
    <row r="2946" spans="8:8" s="32" customFormat="1" ht="12.75" customHeight="1" x14ac:dyDescent="0.2">
      <c r="H2946" s="36"/>
    </row>
    <row r="2947" spans="8:8" s="32" customFormat="1" ht="12.75" customHeight="1" x14ac:dyDescent="0.2">
      <c r="H2947" s="36"/>
    </row>
    <row r="2948" spans="8:8" s="32" customFormat="1" ht="12.75" customHeight="1" x14ac:dyDescent="0.2">
      <c r="H2948" s="36"/>
    </row>
    <row r="2949" spans="8:8" s="32" customFormat="1" ht="12.75" customHeight="1" x14ac:dyDescent="0.2">
      <c r="H2949" s="36"/>
    </row>
    <row r="2950" spans="8:8" s="32" customFormat="1" ht="12.75" customHeight="1" x14ac:dyDescent="0.2">
      <c r="H2950" s="36"/>
    </row>
    <row r="2951" spans="8:8" s="32" customFormat="1" ht="12.75" customHeight="1" x14ac:dyDescent="0.2">
      <c r="H2951" s="36"/>
    </row>
    <row r="2952" spans="8:8" s="32" customFormat="1" ht="12.75" customHeight="1" x14ac:dyDescent="0.2">
      <c r="H2952" s="36"/>
    </row>
    <row r="2953" spans="8:8" s="32" customFormat="1" ht="12.75" customHeight="1" x14ac:dyDescent="0.2">
      <c r="H2953" s="36"/>
    </row>
    <row r="2954" spans="8:8" s="32" customFormat="1" ht="12.75" customHeight="1" x14ac:dyDescent="0.2">
      <c r="H2954" s="36"/>
    </row>
    <row r="2955" spans="8:8" s="32" customFormat="1" ht="12.75" customHeight="1" x14ac:dyDescent="0.2">
      <c r="H2955" s="36"/>
    </row>
    <row r="2956" spans="8:8" s="32" customFormat="1" ht="12.75" customHeight="1" x14ac:dyDescent="0.2">
      <c r="H2956" s="36"/>
    </row>
    <row r="2957" spans="8:8" s="32" customFormat="1" ht="12.75" customHeight="1" x14ac:dyDescent="0.2">
      <c r="H2957" s="36"/>
    </row>
    <row r="2958" spans="8:8" s="32" customFormat="1" ht="12.75" customHeight="1" x14ac:dyDescent="0.2">
      <c r="H2958" s="36"/>
    </row>
    <row r="2959" spans="8:8" s="32" customFormat="1" ht="12.75" customHeight="1" x14ac:dyDescent="0.2">
      <c r="H2959" s="36"/>
    </row>
    <row r="2960" spans="8:8" s="32" customFormat="1" ht="12.75" customHeight="1" x14ac:dyDescent="0.2">
      <c r="H2960" s="36"/>
    </row>
    <row r="2961" spans="8:8" s="32" customFormat="1" ht="12.75" customHeight="1" x14ac:dyDescent="0.2">
      <c r="H2961" s="36"/>
    </row>
    <row r="2962" spans="8:8" s="32" customFormat="1" ht="12.75" customHeight="1" x14ac:dyDescent="0.2">
      <c r="H2962" s="36"/>
    </row>
    <row r="2963" spans="8:8" s="32" customFormat="1" ht="12.75" customHeight="1" x14ac:dyDescent="0.2">
      <c r="H2963" s="36"/>
    </row>
    <row r="2964" spans="8:8" s="32" customFormat="1" ht="12.75" customHeight="1" x14ac:dyDescent="0.2">
      <c r="H2964" s="36"/>
    </row>
    <row r="2965" spans="8:8" s="32" customFormat="1" ht="12.75" customHeight="1" x14ac:dyDescent="0.2">
      <c r="H2965" s="36"/>
    </row>
    <row r="2966" spans="8:8" s="32" customFormat="1" ht="12.75" customHeight="1" x14ac:dyDescent="0.2">
      <c r="H2966" s="36"/>
    </row>
    <row r="2967" spans="8:8" s="32" customFormat="1" ht="12.75" customHeight="1" x14ac:dyDescent="0.2">
      <c r="H2967" s="36"/>
    </row>
    <row r="2968" spans="8:8" s="32" customFormat="1" ht="12.75" customHeight="1" x14ac:dyDescent="0.2">
      <c r="H2968" s="36"/>
    </row>
    <row r="2969" spans="8:8" s="32" customFormat="1" ht="12.75" customHeight="1" x14ac:dyDescent="0.2">
      <c r="H2969" s="36"/>
    </row>
    <row r="2970" spans="8:8" s="32" customFormat="1" ht="12.75" customHeight="1" x14ac:dyDescent="0.2">
      <c r="H2970" s="36"/>
    </row>
    <row r="2971" spans="8:8" s="32" customFormat="1" ht="12.75" customHeight="1" x14ac:dyDescent="0.2">
      <c r="H2971" s="36"/>
    </row>
    <row r="2972" spans="8:8" s="32" customFormat="1" ht="12.75" customHeight="1" x14ac:dyDescent="0.2">
      <c r="H2972" s="36"/>
    </row>
    <row r="2973" spans="8:8" s="32" customFormat="1" ht="12.75" customHeight="1" x14ac:dyDescent="0.2">
      <c r="H2973" s="36"/>
    </row>
    <row r="2974" spans="8:8" s="32" customFormat="1" ht="12.75" customHeight="1" x14ac:dyDescent="0.2">
      <c r="H2974" s="36"/>
    </row>
    <row r="2975" spans="8:8" s="32" customFormat="1" ht="12.75" customHeight="1" x14ac:dyDescent="0.2">
      <c r="H2975" s="36"/>
    </row>
    <row r="2976" spans="8:8" s="32" customFormat="1" ht="12.75" customHeight="1" x14ac:dyDescent="0.2">
      <c r="H2976" s="36"/>
    </row>
    <row r="2977" spans="8:8" s="32" customFormat="1" ht="12.75" customHeight="1" x14ac:dyDescent="0.2">
      <c r="H2977" s="36"/>
    </row>
    <row r="2978" spans="8:8" s="32" customFormat="1" ht="12.75" customHeight="1" x14ac:dyDescent="0.2">
      <c r="H2978" s="36"/>
    </row>
    <row r="2979" spans="8:8" s="32" customFormat="1" ht="12.75" customHeight="1" x14ac:dyDescent="0.2">
      <c r="H2979" s="36"/>
    </row>
    <row r="2980" spans="8:8" s="32" customFormat="1" ht="12.75" customHeight="1" x14ac:dyDescent="0.2">
      <c r="H2980" s="36"/>
    </row>
    <row r="2981" spans="8:8" s="32" customFormat="1" ht="12.75" customHeight="1" x14ac:dyDescent="0.2">
      <c r="H2981" s="36"/>
    </row>
    <row r="2982" spans="8:8" s="32" customFormat="1" ht="12.75" customHeight="1" x14ac:dyDescent="0.2">
      <c r="H2982" s="36"/>
    </row>
    <row r="2983" spans="8:8" s="32" customFormat="1" ht="12.75" customHeight="1" x14ac:dyDescent="0.2">
      <c r="H2983" s="36"/>
    </row>
    <row r="2984" spans="8:8" s="32" customFormat="1" ht="12.75" customHeight="1" x14ac:dyDescent="0.2">
      <c r="H2984" s="36"/>
    </row>
    <row r="2985" spans="8:8" s="32" customFormat="1" ht="12.75" customHeight="1" x14ac:dyDescent="0.2">
      <c r="H2985" s="36"/>
    </row>
    <row r="2986" spans="8:8" s="32" customFormat="1" ht="12.75" customHeight="1" x14ac:dyDescent="0.2">
      <c r="H2986" s="36"/>
    </row>
    <row r="2987" spans="8:8" s="32" customFormat="1" ht="12.75" customHeight="1" x14ac:dyDescent="0.2">
      <c r="H2987" s="36"/>
    </row>
    <row r="2988" spans="8:8" s="32" customFormat="1" ht="12.75" customHeight="1" x14ac:dyDescent="0.2">
      <c r="H2988" s="36"/>
    </row>
    <row r="2989" spans="8:8" s="32" customFormat="1" ht="12.75" customHeight="1" x14ac:dyDescent="0.2">
      <c r="H2989" s="36"/>
    </row>
    <row r="2990" spans="8:8" s="32" customFormat="1" ht="12.75" customHeight="1" x14ac:dyDescent="0.2">
      <c r="H2990" s="36"/>
    </row>
    <row r="2991" spans="8:8" s="32" customFormat="1" ht="12.75" customHeight="1" x14ac:dyDescent="0.2">
      <c r="H2991" s="36"/>
    </row>
    <row r="2992" spans="8:8" s="32" customFormat="1" ht="12.75" customHeight="1" x14ac:dyDescent="0.2">
      <c r="H2992" s="36"/>
    </row>
    <row r="2993" spans="8:8" s="32" customFormat="1" ht="12.75" customHeight="1" x14ac:dyDescent="0.2">
      <c r="H2993" s="36"/>
    </row>
    <row r="2994" spans="8:8" s="32" customFormat="1" ht="12.75" customHeight="1" x14ac:dyDescent="0.2">
      <c r="H2994" s="36"/>
    </row>
    <row r="2995" spans="8:8" s="32" customFormat="1" ht="12.75" customHeight="1" x14ac:dyDescent="0.2">
      <c r="H2995" s="36"/>
    </row>
    <row r="2996" spans="8:8" s="32" customFormat="1" ht="12.75" customHeight="1" x14ac:dyDescent="0.2">
      <c r="H2996" s="36"/>
    </row>
    <row r="2997" spans="8:8" s="32" customFormat="1" ht="12.75" customHeight="1" x14ac:dyDescent="0.2">
      <c r="H2997" s="36"/>
    </row>
    <row r="2998" spans="8:8" s="32" customFormat="1" ht="12.75" customHeight="1" x14ac:dyDescent="0.2">
      <c r="H2998" s="36"/>
    </row>
    <row r="2999" spans="8:8" s="32" customFormat="1" ht="12.75" customHeight="1" x14ac:dyDescent="0.2">
      <c r="H2999" s="36"/>
    </row>
    <row r="3000" spans="8:8" s="32" customFormat="1" ht="12.75" customHeight="1" x14ac:dyDescent="0.2">
      <c r="H3000" s="36"/>
    </row>
    <row r="3001" spans="8:8" s="32" customFormat="1" ht="12.75" customHeight="1" x14ac:dyDescent="0.2">
      <c r="H3001" s="36"/>
    </row>
    <row r="3002" spans="8:8" s="32" customFormat="1" ht="12.75" customHeight="1" x14ac:dyDescent="0.2">
      <c r="H3002" s="36"/>
    </row>
    <row r="3003" spans="8:8" s="32" customFormat="1" ht="12.75" customHeight="1" x14ac:dyDescent="0.2">
      <c r="H3003" s="36"/>
    </row>
    <row r="3004" spans="8:8" s="32" customFormat="1" ht="12.75" customHeight="1" x14ac:dyDescent="0.2">
      <c r="H3004" s="36"/>
    </row>
    <row r="3005" spans="8:8" s="32" customFormat="1" ht="12.75" customHeight="1" x14ac:dyDescent="0.2">
      <c r="H3005" s="36"/>
    </row>
    <row r="3006" spans="8:8" s="32" customFormat="1" ht="12.75" customHeight="1" x14ac:dyDescent="0.2">
      <c r="H3006" s="36"/>
    </row>
    <row r="3007" spans="8:8" s="32" customFormat="1" ht="12.75" customHeight="1" x14ac:dyDescent="0.2">
      <c r="H3007" s="36"/>
    </row>
    <row r="3008" spans="8:8" s="32" customFormat="1" ht="12.75" customHeight="1" x14ac:dyDescent="0.2">
      <c r="H3008" s="36"/>
    </row>
    <row r="3009" spans="8:8" s="32" customFormat="1" ht="12.75" customHeight="1" x14ac:dyDescent="0.2">
      <c r="H3009" s="36"/>
    </row>
    <row r="3010" spans="8:8" s="32" customFormat="1" ht="12.75" customHeight="1" x14ac:dyDescent="0.2">
      <c r="H3010" s="36"/>
    </row>
    <row r="3011" spans="8:8" s="32" customFormat="1" ht="12.75" customHeight="1" x14ac:dyDescent="0.2">
      <c r="H3011" s="36"/>
    </row>
    <row r="3012" spans="8:8" s="32" customFormat="1" ht="12.75" customHeight="1" x14ac:dyDescent="0.2">
      <c r="H3012" s="36"/>
    </row>
    <row r="3013" spans="8:8" s="32" customFormat="1" ht="12.75" customHeight="1" x14ac:dyDescent="0.2">
      <c r="H3013" s="36"/>
    </row>
    <row r="3014" spans="8:8" s="32" customFormat="1" ht="12.75" customHeight="1" x14ac:dyDescent="0.2">
      <c r="H3014" s="36"/>
    </row>
    <row r="3015" spans="8:8" s="32" customFormat="1" ht="12.75" customHeight="1" x14ac:dyDescent="0.2">
      <c r="H3015" s="36"/>
    </row>
    <row r="3016" spans="8:8" s="32" customFormat="1" ht="12.75" customHeight="1" x14ac:dyDescent="0.2">
      <c r="H3016" s="36"/>
    </row>
    <row r="3017" spans="8:8" s="32" customFormat="1" ht="12.75" customHeight="1" x14ac:dyDescent="0.2">
      <c r="H3017" s="36"/>
    </row>
    <row r="3018" spans="8:8" s="32" customFormat="1" ht="12.75" customHeight="1" x14ac:dyDescent="0.2">
      <c r="H3018" s="36"/>
    </row>
    <row r="3019" spans="8:8" s="32" customFormat="1" ht="12.75" customHeight="1" x14ac:dyDescent="0.2">
      <c r="H3019" s="36"/>
    </row>
    <row r="3020" spans="8:8" s="32" customFormat="1" ht="12.75" customHeight="1" x14ac:dyDescent="0.2">
      <c r="H3020" s="36"/>
    </row>
    <row r="3021" spans="8:8" s="32" customFormat="1" ht="12.75" customHeight="1" x14ac:dyDescent="0.2">
      <c r="H3021" s="36"/>
    </row>
    <row r="3022" spans="8:8" s="32" customFormat="1" ht="12.75" customHeight="1" x14ac:dyDescent="0.2">
      <c r="H3022" s="36"/>
    </row>
    <row r="3023" spans="8:8" s="32" customFormat="1" ht="12.75" customHeight="1" x14ac:dyDescent="0.2">
      <c r="H3023" s="36"/>
    </row>
    <row r="3024" spans="8:8" s="32" customFormat="1" ht="12.75" customHeight="1" x14ac:dyDescent="0.2">
      <c r="H3024" s="36"/>
    </row>
    <row r="3025" spans="8:8" s="32" customFormat="1" ht="12.75" customHeight="1" x14ac:dyDescent="0.2">
      <c r="H3025" s="36"/>
    </row>
    <row r="3026" spans="8:8" s="32" customFormat="1" ht="12.75" customHeight="1" x14ac:dyDescent="0.2">
      <c r="H3026" s="36"/>
    </row>
    <row r="3027" spans="8:8" s="32" customFormat="1" ht="12.75" customHeight="1" x14ac:dyDescent="0.2">
      <c r="H3027" s="36"/>
    </row>
    <row r="3028" spans="8:8" s="32" customFormat="1" ht="12.75" customHeight="1" x14ac:dyDescent="0.2">
      <c r="H3028" s="36"/>
    </row>
    <row r="3029" spans="8:8" s="32" customFormat="1" ht="12.75" customHeight="1" x14ac:dyDescent="0.2">
      <c r="H3029" s="36"/>
    </row>
    <row r="3030" spans="8:8" s="32" customFormat="1" ht="12.75" customHeight="1" x14ac:dyDescent="0.2">
      <c r="H3030" s="36"/>
    </row>
    <row r="3031" spans="8:8" s="32" customFormat="1" ht="12.75" customHeight="1" x14ac:dyDescent="0.2">
      <c r="H3031" s="36"/>
    </row>
    <row r="3032" spans="8:8" s="32" customFormat="1" ht="12.75" customHeight="1" x14ac:dyDescent="0.2">
      <c r="H3032" s="36"/>
    </row>
    <row r="3033" spans="8:8" s="32" customFormat="1" ht="12.75" customHeight="1" x14ac:dyDescent="0.2">
      <c r="H3033" s="36"/>
    </row>
    <row r="3034" spans="8:8" s="32" customFormat="1" ht="12.75" customHeight="1" x14ac:dyDescent="0.2">
      <c r="H3034" s="36"/>
    </row>
    <row r="3035" spans="8:8" s="32" customFormat="1" ht="12.75" customHeight="1" x14ac:dyDescent="0.2">
      <c r="H3035" s="36"/>
    </row>
    <row r="3036" spans="8:8" s="32" customFormat="1" ht="12.75" customHeight="1" x14ac:dyDescent="0.2">
      <c r="H3036" s="36"/>
    </row>
    <row r="3037" spans="8:8" s="32" customFormat="1" ht="12.75" customHeight="1" x14ac:dyDescent="0.2">
      <c r="H3037" s="36"/>
    </row>
    <row r="3038" spans="8:8" s="32" customFormat="1" ht="12.75" customHeight="1" x14ac:dyDescent="0.2">
      <c r="H3038" s="36"/>
    </row>
    <row r="3039" spans="8:8" s="32" customFormat="1" ht="12.75" customHeight="1" x14ac:dyDescent="0.2">
      <c r="H3039" s="36"/>
    </row>
    <row r="3040" spans="8:8" s="32" customFormat="1" ht="12.75" customHeight="1" x14ac:dyDescent="0.2">
      <c r="H3040" s="36"/>
    </row>
    <row r="3041" spans="8:8" s="32" customFormat="1" ht="12.75" customHeight="1" x14ac:dyDescent="0.2">
      <c r="H3041" s="36"/>
    </row>
    <row r="3042" spans="8:8" s="32" customFormat="1" ht="12.75" customHeight="1" x14ac:dyDescent="0.2">
      <c r="H3042" s="36"/>
    </row>
    <row r="3043" spans="8:8" s="32" customFormat="1" ht="12.75" customHeight="1" x14ac:dyDescent="0.2">
      <c r="H3043" s="36"/>
    </row>
    <row r="3044" spans="8:8" s="32" customFormat="1" ht="12.75" customHeight="1" x14ac:dyDescent="0.2">
      <c r="H3044" s="36"/>
    </row>
    <row r="3045" spans="8:8" s="32" customFormat="1" ht="12.75" customHeight="1" x14ac:dyDescent="0.2">
      <c r="H3045" s="36"/>
    </row>
    <row r="3046" spans="8:8" s="32" customFormat="1" ht="12.75" customHeight="1" x14ac:dyDescent="0.2">
      <c r="H3046" s="36"/>
    </row>
    <row r="3047" spans="8:8" s="32" customFormat="1" ht="12.75" customHeight="1" x14ac:dyDescent="0.2">
      <c r="H3047" s="36"/>
    </row>
    <row r="3048" spans="8:8" s="32" customFormat="1" ht="12.75" customHeight="1" x14ac:dyDescent="0.2">
      <c r="H3048" s="36"/>
    </row>
    <row r="3049" spans="8:8" s="32" customFormat="1" ht="12.75" customHeight="1" x14ac:dyDescent="0.2">
      <c r="H3049" s="36"/>
    </row>
    <row r="3050" spans="8:8" s="32" customFormat="1" ht="12.75" customHeight="1" x14ac:dyDescent="0.2">
      <c r="H3050" s="36"/>
    </row>
    <row r="3051" spans="8:8" s="32" customFormat="1" ht="12.75" customHeight="1" x14ac:dyDescent="0.2">
      <c r="H3051" s="36"/>
    </row>
    <row r="3052" spans="8:8" s="32" customFormat="1" ht="12.75" customHeight="1" x14ac:dyDescent="0.2">
      <c r="H3052" s="36"/>
    </row>
    <row r="3053" spans="8:8" s="32" customFormat="1" ht="12.75" customHeight="1" x14ac:dyDescent="0.2">
      <c r="H3053" s="36"/>
    </row>
    <row r="3054" spans="8:8" s="32" customFormat="1" ht="12.75" customHeight="1" x14ac:dyDescent="0.2">
      <c r="H3054" s="36"/>
    </row>
    <row r="3055" spans="8:8" s="32" customFormat="1" ht="12.75" customHeight="1" x14ac:dyDescent="0.2">
      <c r="H3055" s="36"/>
    </row>
    <row r="3056" spans="8:8" s="32" customFormat="1" ht="12.75" customHeight="1" x14ac:dyDescent="0.2">
      <c r="H3056" s="36"/>
    </row>
    <row r="3057" spans="8:8" s="32" customFormat="1" ht="12.75" customHeight="1" x14ac:dyDescent="0.2">
      <c r="H3057" s="36"/>
    </row>
    <row r="3058" spans="8:8" s="32" customFormat="1" ht="12.75" customHeight="1" x14ac:dyDescent="0.2">
      <c r="H3058" s="36"/>
    </row>
    <row r="3059" spans="8:8" s="32" customFormat="1" ht="12.75" customHeight="1" x14ac:dyDescent="0.2">
      <c r="H3059" s="36"/>
    </row>
    <row r="3060" spans="8:8" s="32" customFormat="1" ht="12.75" customHeight="1" x14ac:dyDescent="0.2">
      <c r="H3060" s="36"/>
    </row>
    <row r="3061" spans="8:8" s="32" customFormat="1" ht="12.75" customHeight="1" x14ac:dyDescent="0.2">
      <c r="H3061" s="36"/>
    </row>
    <row r="3062" spans="8:8" s="32" customFormat="1" ht="12.75" customHeight="1" x14ac:dyDescent="0.2">
      <c r="H3062" s="36"/>
    </row>
    <row r="3063" spans="8:8" s="32" customFormat="1" ht="12.75" customHeight="1" x14ac:dyDescent="0.2">
      <c r="H3063" s="36"/>
    </row>
    <row r="3064" spans="8:8" s="32" customFormat="1" ht="12.75" customHeight="1" x14ac:dyDescent="0.2">
      <c r="H3064" s="36"/>
    </row>
    <row r="3065" spans="8:8" s="32" customFormat="1" ht="12.75" customHeight="1" x14ac:dyDescent="0.2">
      <c r="H3065" s="36"/>
    </row>
    <row r="3066" spans="8:8" s="32" customFormat="1" ht="12.75" customHeight="1" x14ac:dyDescent="0.2">
      <c r="H3066" s="36"/>
    </row>
    <row r="3067" spans="8:8" s="32" customFormat="1" ht="12.75" customHeight="1" x14ac:dyDescent="0.2">
      <c r="H3067" s="36"/>
    </row>
    <row r="3068" spans="8:8" s="32" customFormat="1" ht="12.75" customHeight="1" x14ac:dyDescent="0.2">
      <c r="H3068" s="36"/>
    </row>
    <row r="3069" spans="8:8" s="32" customFormat="1" ht="12.75" customHeight="1" x14ac:dyDescent="0.2">
      <c r="H3069" s="36"/>
    </row>
    <row r="3070" spans="8:8" s="32" customFormat="1" ht="12.75" customHeight="1" x14ac:dyDescent="0.2">
      <c r="H3070" s="36"/>
    </row>
    <row r="3071" spans="8:8" s="32" customFormat="1" ht="12.75" customHeight="1" x14ac:dyDescent="0.2">
      <c r="H3071" s="36"/>
    </row>
    <row r="3072" spans="8:8" s="32" customFormat="1" ht="12.75" customHeight="1" x14ac:dyDescent="0.2">
      <c r="H3072" s="36"/>
    </row>
    <row r="3073" spans="8:8" s="32" customFormat="1" ht="12.75" customHeight="1" x14ac:dyDescent="0.2">
      <c r="H3073" s="36"/>
    </row>
    <row r="3074" spans="8:8" s="32" customFormat="1" ht="12.75" customHeight="1" x14ac:dyDescent="0.2">
      <c r="H3074" s="36"/>
    </row>
    <row r="3075" spans="8:8" s="32" customFormat="1" ht="12.75" customHeight="1" x14ac:dyDescent="0.2">
      <c r="H3075" s="36"/>
    </row>
    <row r="3076" spans="8:8" s="32" customFormat="1" ht="12.75" customHeight="1" x14ac:dyDescent="0.2">
      <c r="H3076" s="36"/>
    </row>
    <row r="3077" spans="8:8" s="32" customFormat="1" ht="12.75" customHeight="1" x14ac:dyDescent="0.2">
      <c r="H3077" s="36"/>
    </row>
    <row r="3078" spans="8:8" s="32" customFormat="1" ht="12.75" customHeight="1" x14ac:dyDescent="0.2">
      <c r="H3078" s="36"/>
    </row>
    <row r="3079" spans="8:8" s="32" customFormat="1" ht="12.75" customHeight="1" x14ac:dyDescent="0.2">
      <c r="H3079" s="36"/>
    </row>
    <row r="3080" spans="8:8" s="32" customFormat="1" ht="12.75" customHeight="1" x14ac:dyDescent="0.2">
      <c r="H3080" s="36"/>
    </row>
    <row r="3081" spans="8:8" s="32" customFormat="1" ht="12.75" customHeight="1" x14ac:dyDescent="0.2">
      <c r="H3081" s="36"/>
    </row>
    <row r="3082" spans="8:8" s="32" customFormat="1" ht="12.75" customHeight="1" x14ac:dyDescent="0.2">
      <c r="H3082" s="36"/>
    </row>
    <row r="3083" spans="8:8" s="32" customFormat="1" ht="12.75" customHeight="1" x14ac:dyDescent="0.2">
      <c r="H3083" s="36"/>
    </row>
    <row r="3084" spans="8:8" s="32" customFormat="1" ht="12.75" customHeight="1" x14ac:dyDescent="0.2">
      <c r="H3084" s="36"/>
    </row>
    <row r="3085" spans="8:8" s="32" customFormat="1" ht="12.75" customHeight="1" x14ac:dyDescent="0.2">
      <c r="H3085" s="36"/>
    </row>
    <row r="3086" spans="8:8" s="32" customFormat="1" ht="12.75" customHeight="1" x14ac:dyDescent="0.2">
      <c r="H3086" s="36"/>
    </row>
    <row r="3087" spans="8:8" s="32" customFormat="1" ht="12.75" customHeight="1" x14ac:dyDescent="0.2">
      <c r="H3087" s="36"/>
    </row>
    <row r="3088" spans="8:8" s="32" customFormat="1" ht="12.75" customHeight="1" x14ac:dyDescent="0.2">
      <c r="H3088" s="36"/>
    </row>
    <row r="3089" spans="8:8" s="32" customFormat="1" ht="12.75" customHeight="1" x14ac:dyDescent="0.2">
      <c r="H3089" s="36"/>
    </row>
    <row r="3090" spans="8:8" s="32" customFormat="1" ht="12.75" customHeight="1" x14ac:dyDescent="0.2">
      <c r="H3090" s="36"/>
    </row>
    <row r="3091" spans="8:8" s="32" customFormat="1" ht="12.75" customHeight="1" x14ac:dyDescent="0.2">
      <c r="H3091" s="36"/>
    </row>
    <row r="3092" spans="8:8" s="32" customFormat="1" ht="12.75" customHeight="1" x14ac:dyDescent="0.2">
      <c r="H3092" s="36"/>
    </row>
    <row r="3093" spans="8:8" s="32" customFormat="1" ht="12.75" customHeight="1" x14ac:dyDescent="0.2">
      <c r="H3093" s="36"/>
    </row>
    <row r="3094" spans="8:8" s="32" customFormat="1" ht="12.75" customHeight="1" x14ac:dyDescent="0.2">
      <c r="H3094" s="36"/>
    </row>
    <row r="3095" spans="8:8" s="32" customFormat="1" ht="12.75" customHeight="1" x14ac:dyDescent="0.2">
      <c r="H3095" s="36"/>
    </row>
    <row r="3096" spans="8:8" s="32" customFormat="1" ht="12.75" customHeight="1" x14ac:dyDescent="0.2">
      <c r="H3096" s="36"/>
    </row>
    <row r="3097" spans="8:8" s="32" customFormat="1" ht="12.75" customHeight="1" x14ac:dyDescent="0.2">
      <c r="H3097" s="36"/>
    </row>
    <row r="3098" spans="8:8" s="32" customFormat="1" ht="12.75" customHeight="1" x14ac:dyDescent="0.2">
      <c r="H3098" s="36"/>
    </row>
    <row r="3099" spans="8:8" s="32" customFormat="1" ht="12.75" customHeight="1" x14ac:dyDescent="0.2">
      <c r="H3099" s="36"/>
    </row>
    <row r="3100" spans="8:8" s="32" customFormat="1" ht="12.75" customHeight="1" x14ac:dyDescent="0.2">
      <c r="H3100" s="36"/>
    </row>
    <row r="3101" spans="8:8" s="32" customFormat="1" ht="12.75" customHeight="1" x14ac:dyDescent="0.2">
      <c r="H3101" s="36"/>
    </row>
    <row r="3102" spans="8:8" s="32" customFormat="1" ht="12.75" customHeight="1" x14ac:dyDescent="0.2">
      <c r="H3102" s="36"/>
    </row>
    <row r="3103" spans="8:8" s="32" customFormat="1" ht="12.75" customHeight="1" x14ac:dyDescent="0.2">
      <c r="H3103" s="36"/>
    </row>
    <row r="3104" spans="8:8" s="32" customFormat="1" ht="12.75" customHeight="1" x14ac:dyDescent="0.2">
      <c r="H3104" s="36"/>
    </row>
    <row r="3105" spans="8:8" s="32" customFormat="1" ht="12.75" customHeight="1" x14ac:dyDescent="0.2">
      <c r="H3105" s="36"/>
    </row>
    <row r="3106" spans="8:8" s="32" customFormat="1" ht="12.75" customHeight="1" x14ac:dyDescent="0.2">
      <c r="H3106" s="36"/>
    </row>
    <row r="3107" spans="8:8" s="32" customFormat="1" ht="12.75" customHeight="1" x14ac:dyDescent="0.2">
      <c r="H3107" s="36"/>
    </row>
    <row r="3108" spans="8:8" s="32" customFormat="1" ht="12.75" customHeight="1" x14ac:dyDescent="0.2">
      <c r="H3108" s="36"/>
    </row>
    <row r="3109" spans="8:8" s="32" customFormat="1" ht="12.75" customHeight="1" x14ac:dyDescent="0.2">
      <c r="H3109" s="36"/>
    </row>
    <row r="3110" spans="8:8" s="32" customFormat="1" ht="12.75" customHeight="1" x14ac:dyDescent="0.2">
      <c r="H3110" s="36"/>
    </row>
    <row r="3111" spans="8:8" s="32" customFormat="1" ht="12.75" customHeight="1" x14ac:dyDescent="0.2">
      <c r="H3111" s="36"/>
    </row>
    <row r="3112" spans="8:8" s="32" customFormat="1" ht="12.75" customHeight="1" x14ac:dyDescent="0.2">
      <c r="H3112" s="36"/>
    </row>
    <row r="3113" spans="8:8" s="32" customFormat="1" ht="12.75" customHeight="1" x14ac:dyDescent="0.2">
      <c r="H3113" s="36"/>
    </row>
    <row r="3114" spans="8:8" s="32" customFormat="1" ht="12.75" customHeight="1" x14ac:dyDescent="0.2">
      <c r="H3114" s="36"/>
    </row>
    <row r="3115" spans="8:8" s="32" customFormat="1" ht="12.75" customHeight="1" x14ac:dyDescent="0.2">
      <c r="H3115" s="36"/>
    </row>
    <row r="3116" spans="8:8" s="32" customFormat="1" ht="12.75" customHeight="1" x14ac:dyDescent="0.2">
      <c r="H3116" s="36"/>
    </row>
    <row r="3117" spans="8:8" s="32" customFormat="1" ht="12.75" customHeight="1" x14ac:dyDescent="0.2">
      <c r="H3117" s="36"/>
    </row>
    <row r="3118" spans="8:8" s="32" customFormat="1" ht="12.75" customHeight="1" x14ac:dyDescent="0.2">
      <c r="H3118" s="36"/>
    </row>
    <row r="3119" spans="8:8" s="32" customFormat="1" ht="12.75" customHeight="1" x14ac:dyDescent="0.2">
      <c r="H3119" s="36"/>
    </row>
    <row r="3120" spans="8:8" s="32" customFormat="1" ht="12.75" customHeight="1" x14ac:dyDescent="0.2">
      <c r="H3120" s="36"/>
    </row>
    <row r="3121" spans="8:8" s="32" customFormat="1" ht="12.75" customHeight="1" x14ac:dyDescent="0.2">
      <c r="H3121" s="36"/>
    </row>
    <row r="3122" spans="8:8" s="32" customFormat="1" ht="12.75" customHeight="1" x14ac:dyDescent="0.2">
      <c r="H3122" s="36"/>
    </row>
    <row r="3123" spans="8:8" s="32" customFormat="1" ht="12.75" customHeight="1" x14ac:dyDescent="0.2">
      <c r="H3123" s="36"/>
    </row>
    <row r="3124" spans="8:8" s="32" customFormat="1" ht="12.75" customHeight="1" x14ac:dyDescent="0.2">
      <c r="H3124" s="36"/>
    </row>
    <row r="3125" spans="8:8" s="32" customFormat="1" ht="12.75" customHeight="1" x14ac:dyDescent="0.2">
      <c r="H3125" s="36"/>
    </row>
    <row r="3126" spans="8:8" s="32" customFormat="1" ht="12.75" customHeight="1" x14ac:dyDescent="0.2">
      <c r="H3126" s="36"/>
    </row>
    <row r="3127" spans="8:8" s="32" customFormat="1" ht="12.75" customHeight="1" x14ac:dyDescent="0.2">
      <c r="H3127" s="36"/>
    </row>
    <row r="3128" spans="8:8" s="32" customFormat="1" ht="12.75" customHeight="1" x14ac:dyDescent="0.2">
      <c r="H3128" s="36"/>
    </row>
    <row r="3129" spans="8:8" s="32" customFormat="1" ht="12.75" customHeight="1" x14ac:dyDescent="0.2">
      <c r="H3129" s="36"/>
    </row>
    <row r="3130" spans="8:8" s="32" customFormat="1" ht="12.75" customHeight="1" x14ac:dyDescent="0.2">
      <c r="H3130" s="36"/>
    </row>
    <row r="3131" spans="8:8" s="32" customFormat="1" ht="12.75" customHeight="1" x14ac:dyDescent="0.2">
      <c r="H3131" s="36"/>
    </row>
    <row r="3132" spans="8:8" s="32" customFormat="1" ht="12.75" customHeight="1" x14ac:dyDescent="0.2">
      <c r="H3132" s="36"/>
    </row>
    <row r="3133" spans="8:8" s="32" customFormat="1" ht="12.75" customHeight="1" x14ac:dyDescent="0.2">
      <c r="H3133" s="36"/>
    </row>
    <row r="3134" spans="8:8" s="32" customFormat="1" ht="12.75" customHeight="1" x14ac:dyDescent="0.2">
      <c r="H3134" s="36"/>
    </row>
    <row r="3135" spans="8:8" s="32" customFormat="1" ht="12.75" customHeight="1" x14ac:dyDescent="0.2">
      <c r="H3135" s="36"/>
    </row>
    <row r="3136" spans="8:8" s="32" customFormat="1" ht="12.75" customHeight="1" x14ac:dyDescent="0.2">
      <c r="H3136" s="36"/>
    </row>
    <row r="3137" spans="8:8" s="32" customFormat="1" ht="12.75" customHeight="1" x14ac:dyDescent="0.2">
      <c r="H3137" s="36"/>
    </row>
    <row r="3138" spans="8:8" s="32" customFormat="1" ht="12.75" customHeight="1" x14ac:dyDescent="0.2">
      <c r="H3138" s="36"/>
    </row>
    <row r="3139" spans="8:8" s="32" customFormat="1" ht="12.75" customHeight="1" x14ac:dyDescent="0.2">
      <c r="H3139" s="36"/>
    </row>
    <row r="3140" spans="8:8" s="32" customFormat="1" ht="12.75" customHeight="1" x14ac:dyDescent="0.2">
      <c r="H3140" s="36"/>
    </row>
    <row r="3141" spans="8:8" s="32" customFormat="1" ht="12.75" customHeight="1" x14ac:dyDescent="0.2">
      <c r="H3141" s="36"/>
    </row>
    <row r="3142" spans="8:8" s="32" customFormat="1" ht="12.75" customHeight="1" x14ac:dyDescent="0.2">
      <c r="H3142" s="36"/>
    </row>
    <row r="3143" spans="8:8" s="32" customFormat="1" ht="12.75" customHeight="1" x14ac:dyDescent="0.2">
      <c r="H3143" s="36"/>
    </row>
    <row r="3144" spans="8:8" s="32" customFormat="1" ht="12.75" customHeight="1" x14ac:dyDescent="0.2">
      <c r="H3144" s="36"/>
    </row>
    <row r="3145" spans="8:8" s="32" customFormat="1" ht="12.75" customHeight="1" x14ac:dyDescent="0.2">
      <c r="H3145" s="36"/>
    </row>
    <row r="3146" spans="8:8" s="32" customFormat="1" ht="12.75" customHeight="1" x14ac:dyDescent="0.2">
      <c r="H3146" s="36"/>
    </row>
    <row r="3147" spans="8:8" s="32" customFormat="1" ht="12.75" customHeight="1" x14ac:dyDescent="0.2">
      <c r="H3147" s="36"/>
    </row>
    <row r="3148" spans="8:8" s="32" customFormat="1" ht="12.75" customHeight="1" x14ac:dyDescent="0.2">
      <c r="H3148" s="36"/>
    </row>
    <row r="3149" spans="8:8" s="32" customFormat="1" ht="12.75" customHeight="1" x14ac:dyDescent="0.2">
      <c r="H3149" s="36"/>
    </row>
    <row r="3150" spans="8:8" s="32" customFormat="1" ht="12.75" customHeight="1" x14ac:dyDescent="0.2">
      <c r="H3150" s="36"/>
    </row>
    <row r="3151" spans="8:8" s="32" customFormat="1" ht="12.75" customHeight="1" x14ac:dyDescent="0.2">
      <c r="H3151" s="36"/>
    </row>
    <row r="3152" spans="8:8" s="32" customFormat="1" ht="12.75" customHeight="1" x14ac:dyDescent="0.2">
      <c r="H3152" s="36"/>
    </row>
    <row r="3153" spans="8:8" s="32" customFormat="1" ht="12.75" customHeight="1" x14ac:dyDescent="0.2">
      <c r="H3153" s="36"/>
    </row>
    <row r="3154" spans="8:8" s="32" customFormat="1" ht="12.75" customHeight="1" x14ac:dyDescent="0.2">
      <c r="H3154" s="36"/>
    </row>
    <row r="3155" spans="8:8" s="32" customFormat="1" ht="12.75" customHeight="1" x14ac:dyDescent="0.2">
      <c r="H3155" s="36"/>
    </row>
    <row r="3156" spans="8:8" s="32" customFormat="1" ht="12.75" customHeight="1" x14ac:dyDescent="0.2">
      <c r="H3156" s="36"/>
    </row>
    <row r="3157" spans="8:8" s="32" customFormat="1" ht="12.75" customHeight="1" x14ac:dyDescent="0.2">
      <c r="H3157" s="36"/>
    </row>
    <row r="3158" spans="8:8" s="32" customFormat="1" ht="12.75" customHeight="1" x14ac:dyDescent="0.2">
      <c r="H3158" s="36"/>
    </row>
    <row r="3159" spans="8:8" s="32" customFormat="1" ht="12.75" customHeight="1" x14ac:dyDescent="0.2">
      <c r="H3159" s="36"/>
    </row>
    <row r="3160" spans="8:8" s="32" customFormat="1" ht="12.75" customHeight="1" x14ac:dyDescent="0.2">
      <c r="H3160" s="36"/>
    </row>
    <row r="3161" spans="8:8" s="32" customFormat="1" ht="12.75" customHeight="1" x14ac:dyDescent="0.2">
      <c r="H3161" s="36"/>
    </row>
    <row r="3162" spans="8:8" s="32" customFormat="1" ht="12.75" customHeight="1" x14ac:dyDescent="0.2">
      <c r="H3162" s="36"/>
    </row>
    <row r="3163" spans="8:8" s="32" customFormat="1" ht="12.75" customHeight="1" x14ac:dyDescent="0.2">
      <c r="H3163" s="36"/>
    </row>
    <row r="3164" spans="8:8" s="32" customFormat="1" ht="12.75" customHeight="1" x14ac:dyDescent="0.2">
      <c r="H3164" s="36"/>
    </row>
    <row r="3165" spans="8:8" s="32" customFormat="1" ht="12.75" customHeight="1" x14ac:dyDescent="0.2">
      <c r="H3165" s="36"/>
    </row>
    <row r="3166" spans="8:8" s="32" customFormat="1" ht="12.75" customHeight="1" x14ac:dyDescent="0.2">
      <c r="H3166" s="36"/>
    </row>
    <row r="3167" spans="8:8" s="32" customFormat="1" ht="12.75" customHeight="1" x14ac:dyDescent="0.2">
      <c r="H3167" s="36"/>
    </row>
    <row r="3168" spans="8:8" s="32" customFormat="1" ht="12.75" customHeight="1" x14ac:dyDescent="0.2">
      <c r="H3168" s="36"/>
    </row>
    <row r="3169" spans="8:8" s="32" customFormat="1" ht="12.75" customHeight="1" x14ac:dyDescent="0.2">
      <c r="H3169" s="36"/>
    </row>
    <row r="3170" spans="8:8" s="32" customFormat="1" ht="12.75" customHeight="1" x14ac:dyDescent="0.2">
      <c r="H3170" s="36"/>
    </row>
    <row r="3171" spans="8:8" s="32" customFormat="1" ht="12.75" customHeight="1" x14ac:dyDescent="0.2">
      <c r="H3171" s="36"/>
    </row>
    <row r="3172" spans="8:8" s="32" customFormat="1" ht="12.75" customHeight="1" x14ac:dyDescent="0.2">
      <c r="H3172" s="36"/>
    </row>
    <row r="3173" spans="8:8" s="32" customFormat="1" ht="12.75" customHeight="1" x14ac:dyDescent="0.2">
      <c r="H3173" s="36"/>
    </row>
    <row r="3174" spans="8:8" s="32" customFormat="1" ht="12.75" customHeight="1" x14ac:dyDescent="0.2">
      <c r="H3174" s="36"/>
    </row>
    <row r="3175" spans="8:8" s="32" customFormat="1" ht="12.75" customHeight="1" x14ac:dyDescent="0.2">
      <c r="H3175" s="36"/>
    </row>
    <row r="3176" spans="8:8" s="32" customFormat="1" ht="12.75" customHeight="1" x14ac:dyDescent="0.2">
      <c r="H3176" s="36"/>
    </row>
    <row r="3177" spans="8:8" s="32" customFormat="1" ht="12.75" customHeight="1" x14ac:dyDescent="0.2">
      <c r="H3177" s="36"/>
    </row>
    <row r="3178" spans="8:8" s="32" customFormat="1" ht="12.75" customHeight="1" x14ac:dyDescent="0.2">
      <c r="H3178" s="36"/>
    </row>
    <row r="3179" spans="8:8" s="32" customFormat="1" ht="12.75" customHeight="1" x14ac:dyDescent="0.2">
      <c r="H3179" s="36"/>
    </row>
    <row r="3180" spans="8:8" s="32" customFormat="1" ht="12.75" customHeight="1" x14ac:dyDescent="0.2">
      <c r="H3180" s="36"/>
    </row>
    <row r="3181" spans="8:8" s="32" customFormat="1" ht="12.75" customHeight="1" x14ac:dyDescent="0.2">
      <c r="H3181" s="36"/>
    </row>
    <row r="3182" spans="8:8" s="32" customFormat="1" ht="12.75" customHeight="1" x14ac:dyDescent="0.2">
      <c r="H3182" s="36"/>
    </row>
    <row r="3183" spans="8:8" s="32" customFormat="1" ht="12.75" customHeight="1" x14ac:dyDescent="0.2">
      <c r="H3183" s="36"/>
    </row>
    <row r="3184" spans="8:8" s="32" customFormat="1" ht="12.75" customHeight="1" x14ac:dyDescent="0.2">
      <c r="H3184" s="36"/>
    </row>
    <row r="3185" spans="8:8" s="32" customFormat="1" ht="12.75" customHeight="1" x14ac:dyDescent="0.2">
      <c r="H3185" s="36"/>
    </row>
    <row r="3186" spans="8:8" s="32" customFormat="1" ht="12.75" customHeight="1" x14ac:dyDescent="0.2">
      <c r="H3186" s="36"/>
    </row>
    <row r="3187" spans="8:8" s="32" customFormat="1" ht="12.75" customHeight="1" x14ac:dyDescent="0.2">
      <c r="H3187" s="36"/>
    </row>
    <row r="3188" spans="8:8" s="32" customFormat="1" ht="12.75" customHeight="1" x14ac:dyDescent="0.2">
      <c r="H3188" s="36"/>
    </row>
    <row r="3189" spans="8:8" s="32" customFormat="1" ht="12.75" customHeight="1" x14ac:dyDescent="0.2">
      <c r="H3189" s="36"/>
    </row>
    <row r="3190" spans="8:8" s="32" customFormat="1" ht="12.75" customHeight="1" x14ac:dyDescent="0.2">
      <c r="H3190" s="36"/>
    </row>
    <row r="3191" spans="8:8" s="32" customFormat="1" ht="12.75" customHeight="1" x14ac:dyDescent="0.2">
      <c r="H3191" s="36"/>
    </row>
    <row r="3192" spans="8:8" s="32" customFormat="1" ht="12.75" customHeight="1" x14ac:dyDescent="0.2">
      <c r="H3192" s="36"/>
    </row>
    <row r="3193" spans="8:8" s="32" customFormat="1" ht="12.75" customHeight="1" x14ac:dyDescent="0.2">
      <c r="H3193" s="36"/>
    </row>
    <row r="3194" spans="8:8" s="32" customFormat="1" ht="12.75" customHeight="1" x14ac:dyDescent="0.2">
      <c r="H3194" s="36"/>
    </row>
    <row r="3195" spans="8:8" s="32" customFormat="1" ht="12.75" customHeight="1" x14ac:dyDescent="0.2">
      <c r="H3195" s="36"/>
    </row>
    <row r="3196" spans="8:8" s="32" customFormat="1" ht="12.75" customHeight="1" x14ac:dyDescent="0.2">
      <c r="H3196" s="36"/>
    </row>
    <row r="3197" spans="8:8" s="32" customFormat="1" ht="12.75" customHeight="1" x14ac:dyDescent="0.2">
      <c r="H3197" s="36"/>
    </row>
    <row r="3198" spans="8:8" s="32" customFormat="1" ht="12.75" customHeight="1" x14ac:dyDescent="0.2">
      <c r="H3198" s="36"/>
    </row>
    <row r="3199" spans="8:8" s="32" customFormat="1" ht="12.75" customHeight="1" x14ac:dyDescent="0.2">
      <c r="H3199" s="36"/>
    </row>
    <row r="3200" spans="8:8" s="32" customFormat="1" ht="12.75" customHeight="1" x14ac:dyDescent="0.2">
      <c r="H3200" s="36"/>
    </row>
    <row r="3201" spans="8:8" s="32" customFormat="1" ht="12.75" customHeight="1" x14ac:dyDescent="0.2">
      <c r="H3201" s="36"/>
    </row>
    <row r="3202" spans="8:8" s="32" customFormat="1" ht="12.75" customHeight="1" x14ac:dyDescent="0.2">
      <c r="H3202" s="36"/>
    </row>
    <row r="3203" spans="8:8" s="32" customFormat="1" ht="12.75" customHeight="1" x14ac:dyDescent="0.2">
      <c r="H3203" s="36"/>
    </row>
    <row r="3204" spans="8:8" s="32" customFormat="1" ht="12.75" customHeight="1" x14ac:dyDescent="0.2">
      <c r="H3204" s="36"/>
    </row>
    <row r="3205" spans="8:8" s="32" customFormat="1" ht="12.75" customHeight="1" x14ac:dyDescent="0.2">
      <c r="H3205" s="36"/>
    </row>
    <row r="3206" spans="8:8" s="32" customFormat="1" ht="12.75" customHeight="1" x14ac:dyDescent="0.2">
      <c r="H3206" s="36"/>
    </row>
    <row r="3207" spans="8:8" s="32" customFormat="1" ht="12.75" customHeight="1" x14ac:dyDescent="0.2">
      <c r="H3207" s="36"/>
    </row>
    <row r="3208" spans="8:8" s="32" customFormat="1" ht="12.75" customHeight="1" x14ac:dyDescent="0.2">
      <c r="H3208" s="36"/>
    </row>
    <row r="3209" spans="8:8" s="32" customFormat="1" ht="12.75" customHeight="1" x14ac:dyDescent="0.2">
      <c r="H3209" s="36"/>
    </row>
    <row r="3210" spans="8:8" s="32" customFormat="1" ht="12.75" customHeight="1" x14ac:dyDescent="0.2">
      <c r="H3210" s="36"/>
    </row>
    <row r="3211" spans="8:8" s="32" customFormat="1" ht="12.75" customHeight="1" x14ac:dyDescent="0.2">
      <c r="H3211" s="36"/>
    </row>
    <row r="3212" spans="8:8" s="32" customFormat="1" ht="12.75" customHeight="1" x14ac:dyDescent="0.2">
      <c r="H3212" s="36"/>
    </row>
    <row r="3213" spans="8:8" s="32" customFormat="1" ht="12.75" customHeight="1" x14ac:dyDescent="0.2">
      <c r="H3213" s="36"/>
    </row>
    <row r="3214" spans="8:8" s="32" customFormat="1" ht="12.75" customHeight="1" x14ac:dyDescent="0.2">
      <c r="H3214" s="36"/>
    </row>
    <row r="3215" spans="8:8" s="32" customFormat="1" ht="12.75" customHeight="1" x14ac:dyDescent="0.2">
      <c r="H3215" s="36"/>
    </row>
    <row r="3216" spans="8:8" s="32" customFormat="1" ht="12.75" customHeight="1" x14ac:dyDescent="0.2">
      <c r="H3216" s="36"/>
    </row>
    <row r="3217" spans="8:8" s="32" customFormat="1" ht="12.75" customHeight="1" x14ac:dyDescent="0.2">
      <c r="H3217" s="36"/>
    </row>
    <row r="3218" spans="8:8" s="32" customFormat="1" ht="12.75" customHeight="1" x14ac:dyDescent="0.2">
      <c r="H3218" s="36"/>
    </row>
    <row r="3219" spans="8:8" s="32" customFormat="1" ht="12.75" customHeight="1" x14ac:dyDescent="0.2">
      <c r="H3219" s="36"/>
    </row>
    <row r="3220" spans="8:8" s="32" customFormat="1" ht="12.75" customHeight="1" x14ac:dyDescent="0.2">
      <c r="H3220" s="36"/>
    </row>
    <row r="3221" spans="8:8" s="32" customFormat="1" ht="12.75" customHeight="1" x14ac:dyDescent="0.2">
      <c r="H3221" s="36"/>
    </row>
    <row r="3222" spans="8:8" s="32" customFormat="1" ht="12.75" customHeight="1" x14ac:dyDescent="0.2">
      <c r="H3222" s="36"/>
    </row>
    <row r="3223" spans="8:8" s="32" customFormat="1" ht="12.75" customHeight="1" x14ac:dyDescent="0.2">
      <c r="H3223" s="36"/>
    </row>
    <row r="3224" spans="8:8" s="32" customFormat="1" ht="12.75" customHeight="1" x14ac:dyDescent="0.2">
      <c r="H3224" s="36"/>
    </row>
    <row r="3225" spans="8:8" s="32" customFormat="1" ht="12.75" customHeight="1" x14ac:dyDescent="0.2">
      <c r="H3225" s="36"/>
    </row>
    <row r="3226" spans="8:8" s="32" customFormat="1" ht="12.75" customHeight="1" x14ac:dyDescent="0.2">
      <c r="H3226" s="36"/>
    </row>
    <row r="3227" spans="8:8" s="32" customFormat="1" ht="12.75" customHeight="1" x14ac:dyDescent="0.2">
      <c r="H3227" s="36"/>
    </row>
    <row r="3228" spans="8:8" s="32" customFormat="1" ht="12.75" customHeight="1" x14ac:dyDescent="0.2">
      <c r="H3228" s="36"/>
    </row>
    <row r="3229" spans="8:8" s="32" customFormat="1" ht="12.75" customHeight="1" x14ac:dyDescent="0.2">
      <c r="H3229" s="36"/>
    </row>
    <row r="3230" spans="8:8" s="32" customFormat="1" ht="12.75" customHeight="1" x14ac:dyDescent="0.2">
      <c r="H3230" s="36"/>
    </row>
    <row r="3231" spans="8:8" s="32" customFormat="1" ht="12.75" customHeight="1" x14ac:dyDescent="0.2">
      <c r="H3231" s="36"/>
    </row>
    <row r="3232" spans="8:8" s="32" customFormat="1" ht="12.75" customHeight="1" x14ac:dyDescent="0.2">
      <c r="H3232" s="36"/>
    </row>
    <row r="3233" spans="8:8" s="32" customFormat="1" ht="12.75" customHeight="1" x14ac:dyDescent="0.2">
      <c r="H3233" s="36"/>
    </row>
    <row r="3234" spans="8:8" s="32" customFormat="1" ht="12.75" customHeight="1" x14ac:dyDescent="0.2">
      <c r="H3234" s="36"/>
    </row>
    <row r="3235" spans="8:8" s="32" customFormat="1" ht="12.75" customHeight="1" x14ac:dyDescent="0.2">
      <c r="H3235" s="36"/>
    </row>
    <row r="3236" spans="8:8" s="32" customFormat="1" ht="12.75" customHeight="1" x14ac:dyDescent="0.2">
      <c r="H3236" s="36"/>
    </row>
    <row r="3237" spans="8:8" s="32" customFormat="1" ht="12.75" customHeight="1" x14ac:dyDescent="0.2">
      <c r="H3237" s="36"/>
    </row>
    <row r="3238" spans="8:8" s="32" customFormat="1" ht="12.75" customHeight="1" x14ac:dyDescent="0.2">
      <c r="H3238" s="36"/>
    </row>
    <row r="3239" spans="8:8" s="32" customFormat="1" ht="12.75" customHeight="1" x14ac:dyDescent="0.2">
      <c r="H3239" s="36"/>
    </row>
    <row r="3240" spans="8:8" s="32" customFormat="1" ht="12.75" customHeight="1" x14ac:dyDescent="0.2">
      <c r="H3240" s="36"/>
    </row>
    <row r="3241" spans="8:8" s="32" customFormat="1" ht="12.75" customHeight="1" x14ac:dyDescent="0.2">
      <c r="H3241" s="36"/>
    </row>
    <row r="3242" spans="8:8" s="32" customFormat="1" ht="12.75" customHeight="1" x14ac:dyDescent="0.2">
      <c r="H3242" s="36"/>
    </row>
    <row r="3243" spans="8:8" s="32" customFormat="1" ht="12.75" customHeight="1" x14ac:dyDescent="0.2">
      <c r="H3243" s="36"/>
    </row>
    <row r="3244" spans="8:8" s="32" customFormat="1" ht="12.75" customHeight="1" x14ac:dyDescent="0.2">
      <c r="H3244" s="36"/>
    </row>
    <row r="3245" spans="8:8" s="32" customFormat="1" ht="12.75" customHeight="1" x14ac:dyDescent="0.2">
      <c r="H3245" s="36"/>
    </row>
    <row r="3246" spans="8:8" s="32" customFormat="1" ht="12.75" customHeight="1" x14ac:dyDescent="0.2">
      <c r="H3246" s="36"/>
    </row>
    <row r="3247" spans="8:8" s="32" customFormat="1" ht="12.75" customHeight="1" x14ac:dyDescent="0.2">
      <c r="H3247" s="36"/>
    </row>
    <row r="3248" spans="8:8" s="32" customFormat="1" ht="12.75" customHeight="1" x14ac:dyDescent="0.2">
      <c r="H3248" s="36"/>
    </row>
    <row r="3249" spans="8:8" s="32" customFormat="1" ht="12.75" customHeight="1" x14ac:dyDescent="0.2">
      <c r="H3249" s="36"/>
    </row>
    <row r="3250" spans="8:8" s="32" customFormat="1" ht="12.75" customHeight="1" x14ac:dyDescent="0.2">
      <c r="H3250" s="36"/>
    </row>
    <row r="3251" spans="8:8" s="32" customFormat="1" ht="12.75" customHeight="1" x14ac:dyDescent="0.2">
      <c r="H3251" s="36"/>
    </row>
    <row r="3252" spans="8:8" s="32" customFormat="1" ht="12.75" customHeight="1" x14ac:dyDescent="0.2">
      <c r="H3252" s="36"/>
    </row>
    <row r="3253" spans="8:8" s="32" customFormat="1" ht="12.75" customHeight="1" x14ac:dyDescent="0.2">
      <c r="H3253" s="36"/>
    </row>
    <row r="3254" spans="8:8" s="32" customFormat="1" ht="12.75" customHeight="1" x14ac:dyDescent="0.2">
      <c r="H3254" s="36"/>
    </row>
    <row r="3255" spans="8:8" s="32" customFormat="1" ht="12.75" customHeight="1" x14ac:dyDescent="0.2">
      <c r="H3255" s="36"/>
    </row>
    <row r="3256" spans="8:8" s="32" customFormat="1" ht="12.75" customHeight="1" x14ac:dyDescent="0.2">
      <c r="H3256" s="36"/>
    </row>
    <row r="3257" spans="8:8" s="32" customFormat="1" ht="12.75" customHeight="1" x14ac:dyDescent="0.2">
      <c r="H3257" s="36"/>
    </row>
    <row r="3258" spans="8:8" s="32" customFormat="1" ht="12.75" customHeight="1" x14ac:dyDescent="0.2">
      <c r="H3258" s="36"/>
    </row>
    <row r="3259" spans="8:8" s="32" customFormat="1" ht="12.75" customHeight="1" x14ac:dyDescent="0.2">
      <c r="H3259" s="36"/>
    </row>
    <row r="3260" spans="8:8" s="32" customFormat="1" ht="12.75" customHeight="1" x14ac:dyDescent="0.2">
      <c r="H3260" s="36"/>
    </row>
    <row r="3261" spans="8:8" s="32" customFormat="1" ht="12.75" customHeight="1" x14ac:dyDescent="0.2">
      <c r="H3261" s="36"/>
    </row>
    <row r="3262" spans="8:8" s="32" customFormat="1" ht="12.75" customHeight="1" x14ac:dyDescent="0.2">
      <c r="H3262" s="36"/>
    </row>
    <row r="3263" spans="8:8" s="32" customFormat="1" ht="12.75" customHeight="1" x14ac:dyDescent="0.2">
      <c r="H3263" s="36"/>
    </row>
    <row r="3264" spans="8:8" s="32" customFormat="1" ht="12.75" customHeight="1" x14ac:dyDescent="0.2">
      <c r="H3264" s="36"/>
    </row>
    <row r="3265" spans="8:8" s="32" customFormat="1" ht="12.75" customHeight="1" x14ac:dyDescent="0.2">
      <c r="H3265" s="36"/>
    </row>
    <row r="3266" spans="8:8" s="32" customFormat="1" ht="12.75" customHeight="1" x14ac:dyDescent="0.2">
      <c r="H3266" s="36"/>
    </row>
    <row r="3267" spans="8:8" s="32" customFormat="1" ht="12.75" customHeight="1" x14ac:dyDescent="0.2">
      <c r="H3267" s="36"/>
    </row>
    <row r="3268" spans="8:8" s="32" customFormat="1" ht="12.75" customHeight="1" x14ac:dyDescent="0.2">
      <c r="H3268" s="36"/>
    </row>
    <row r="3269" spans="8:8" s="32" customFormat="1" ht="12.75" customHeight="1" x14ac:dyDescent="0.2">
      <c r="H3269" s="36"/>
    </row>
    <row r="3270" spans="8:8" s="32" customFormat="1" ht="12.75" customHeight="1" x14ac:dyDescent="0.2">
      <c r="H3270" s="36"/>
    </row>
    <row r="3271" spans="8:8" s="32" customFormat="1" ht="12.75" customHeight="1" x14ac:dyDescent="0.2">
      <c r="H3271" s="36"/>
    </row>
    <row r="3272" spans="8:8" s="32" customFormat="1" ht="12.75" customHeight="1" x14ac:dyDescent="0.2">
      <c r="H3272" s="36"/>
    </row>
    <row r="3273" spans="8:8" s="32" customFormat="1" ht="12.75" customHeight="1" x14ac:dyDescent="0.2">
      <c r="H3273" s="36"/>
    </row>
    <row r="3274" spans="8:8" s="32" customFormat="1" ht="12.75" customHeight="1" x14ac:dyDescent="0.2">
      <c r="H3274" s="36"/>
    </row>
    <row r="3275" spans="8:8" s="32" customFormat="1" ht="12.75" customHeight="1" x14ac:dyDescent="0.2">
      <c r="H3275" s="36"/>
    </row>
    <row r="3276" spans="8:8" s="32" customFormat="1" ht="12.75" customHeight="1" x14ac:dyDescent="0.2">
      <c r="H3276" s="36"/>
    </row>
    <row r="3277" spans="8:8" s="32" customFormat="1" ht="12.75" customHeight="1" x14ac:dyDescent="0.2">
      <c r="H3277" s="36"/>
    </row>
    <row r="3278" spans="8:8" s="32" customFormat="1" ht="12.75" customHeight="1" x14ac:dyDescent="0.2">
      <c r="H3278" s="36"/>
    </row>
    <row r="3279" spans="8:8" s="32" customFormat="1" ht="12.75" customHeight="1" x14ac:dyDescent="0.2">
      <c r="H3279" s="36"/>
    </row>
    <row r="3280" spans="8:8" s="32" customFormat="1" ht="12.75" customHeight="1" x14ac:dyDescent="0.2">
      <c r="H3280" s="36"/>
    </row>
    <row r="3281" spans="8:8" s="32" customFormat="1" ht="12.75" customHeight="1" x14ac:dyDescent="0.2">
      <c r="H3281" s="36"/>
    </row>
    <row r="3282" spans="8:8" s="32" customFormat="1" ht="12.75" customHeight="1" x14ac:dyDescent="0.2">
      <c r="H3282" s="36"/>
    </row>
    <row r="3283" spans="8:8" s="32" customFormat="1" ht="12.75" customHeight="1" x14ac:dyDescent="0.2">
      <c r="H3283" s="36"/>
    </row>
    <row r="3284" spans="8:8" s="32" customFormat="1" ht="12.75" customHeight="1" x14ac:dyDescent="0.2">
      <c r="H3284" s="36"/>
    </row>
    <row r="3285" spans="8:8" s="32" customFormat="1" ht="12.75" customHeight="1" x14ac:dyDescent="0.2">
      <c r="H3285" s="36"/>
    </row>
    <row r="3286" spans="8:8" s="32" customFormat="1" ht="12.75" customHeight="1" x14ac:dyDescent="0.2">
      <c r="H3286" s="36"/>
    </row>
    <row r="3287" spans="8:8" s="32" customFormat="1" ht="12.75" customHeight="1" x14ac:dyDescent="0.2">
      <c r="H3287" s="36"/>
    </row>
    <row r="3288" spans="8:8" s="32" customFormat="1" ht="12.75" customHeight="1" x14ac:dyDescent="0.2">
      <c r="H3288" s="36"/>
    </row>
    <row r="3289" spans="8:8" s="32" customFormat="1" ht="12.75" customHeight="1" x14ac:dyDescent="0.2">
      <c r="H3289" s="36"/>
    </row>
    <row r="3290" spans="8:8" s="32" customFormat="1" ht="12.75" customHeight="1" x14ac:dyDescent="0.2">
      <c r="H3290" s="36"/>
    </row>
    <row r="3291" spans="8:8" s="32" customFormat="1" ht="12.75" customHeight="1" x14ac:dyDescent="0.2">
      <c r="H3291" s="36"/>
    </row>
    <row r="3292" spans="8:8" s="32" customFormat="1" ht="12.75" customHeight="1" x14ac:dyDescent="0.2">
      <c r="H3292" s="36"/>
    </row>
    <row r="3293" spans="8:8" s="32" customFormat="1" ht="12.75" customHeight="1" x14ac:dyDescent="0.2">
      <c r="H3293" s="36"/>
    </row>
    <row r="3294" spans="8:8" s="32" customFormat="1" ht="12.75" customHeight="1" x14ac:dyDescent="0.2">
      <c r="H3294" s="36"/>
    </row>
    <row r="3295" spans="8:8" s="32" customFormat="1" ht="12.75" customHeight="1" x14ac:dyDescent="0.2">
      <c r="H3295" s="36"/>
    </row>
    <row r="3296" spans="8:8" s="32" customFormat="1" ht="12.75" customHeight="1" x14ac:dyDescent="0.2">
      <c r="H3296" s="36"/>
    </row>
    <row r="3297" spans="8:8" s="32" customFormat="1" ht="12.75" customHeight="1" x14ac:dyDescent="0.2">
      <c r="H3297" s="36"/>
    </row>
    <row r="3298" spans="8:8" s="32" customFormat="1" ht="12.75" customHeight="1" x14ac:dyDescent="0.2">
      <c r="H3298" s="36"/>
    </row>
    <row r="3299" spans="8:8" s="32" customFormat="1" ht="12.75" customHeight="1" x14ac:dyDescent="0.2">
      <c r="H3299" s="36"/>
    </row>
    <row r="3300" spans="8:8" s="32" customFormat="1" ht="12.75" customHeight="1" x14ac:dyDescent="0.2">
      <c r="H3300" s="36"/>
    </row>
    <row r="3301" spans="8:8" s="32" customFormat="1" ht="12.75" customHeight="1" x14ac:dyDescent="0.2">
      <c r="H3301" s="36"/>
    </row>
    <row r="3302" spans="8:8" s="32" customFormat="1" ht="12.75" customHeight="1" x14ac:dyDescent="0.2">
      <c r="H3302" s="36"/>
    </row>
    <row r="3303" spans="8:8" s="32" customFormat="1" ht="12.75" customHeight="1" x14ac:dyDescent="0.2">
      <c r="H3303" s="36"/>
    </row>
    <row r="3304" spans="8:8" s="32" customFormat="1" ht="12.75" customHeight="1" x14ac:dyDescent="0.2">
      <c r="H3304" s="36"/>
    </row>
    <row r="3305" spans="8:8" s="32" customFormat="1" ht="12.75" customHeight="1" x14ac:dyDescent="0.2">
      <c r="H3305" s="36"/>
    </row>
    <row r="3306" spans="8:8" s="32" customFormat="1" ht="12.75" customHeight="1" x14ac:dyDescent="0.2">
      <c r="H3306" s="36"/>
    </row>
    <row r="3307" spans="8:8" s="32" customFormat="1" ht="12.75" customHeight="1" x14ac:dyDescent="0.2">
      <c r="H3307" s="36"/>
    </row>
    <row r="3308" spans="8:8" s="32" customFormat="1" ht="12.75" customHeight="1" x14ac:dyDescent="0.2">
      <c r="H3308" s="36"/>
    </row>
    <row r="3309" spans="8:8" s="32" customFormat="1" ht="12.75" customHeight="1" x14ac:dyDescent="0.2">
      <c r="H3309" s="36"/>
    </row>
    <row r="3310" spans="8:8" s="32" customFormat="1" ht="12.75" customHeight="1" x14ac:dyDescent="0.2">
      <c r="H3310" s="36"/>
    </row>
    <row r="3311" spans="8:8" s="32" customFormat="1" ht="12.75" customHeight="1" x14ac:dyDescent="0.2">
      <c r="H3311" s="36"/>
    </row>
    <row r="3312" spans="8:8" s="32" customFormat="1" ht="12.75" customHeight="1" x14ac:dyDescent="0.2">
      <c r="H3312" s="36"/>
    </row>
    <row r="3313" spans="8:8" s="32" customFormat="1" ht="12.75" customHeight="1" x14ac:dyDescent="0.2">
      <c r="H3313" s="36"/>
    </row>
    <row r="3314" spans="8:8" s="32" customFormat="1" ht="12.75" customHeight="1" x14ac:dyDescent="0.2">
      <c r="H3314" s="36"/>
    </row>
    <row r="3315" spans="8:8" s="32" customFormat="1" ht="12.75" customHeight="1" x14ac:dyDescent="0.2">
      <c r="H3315" s="36"/>
    </row>
    <row r="3316" spans="8:8" s="32" customFormat="1" ht="12.75" customHeight="1" x14ac:dyDescent="0.2">
      <c r="H3316" s="36"/>
    </row>
    <row r="3317" spans="8:8" s="32" customFormat="1" ht="12.75" customHeight="1" x14ac:dyDescent="0.2">
      <c r="H3317" s="36"/>
    </row>
    <row r="3318" spans="8:8" s="32" customFormat="1" ht="12.75" customHeight="1" x14ac:dyDescent="0.2">
      <c r="H3318" s="36"/>
    </row>
    <row r="3319" spans="8:8" s="32" customFormat="1" ht="12.75" customHeight="1" x14ac:dyDescent="0.2">
      <c r="H3319" s="36"/>
    </row>
    <row r="3320" spans="8:8" s="32" customFormat="1" ht="12.75" customHeight="1" x14ac:dyDescent="0.2">
      <c r="H3320" s="36"/>
    </row>
    <row r="3321" spans="8:8" s="32" customFormat="1" ht="12.75" customHeight="1" x14ac:dyDescent="0.2">
      <c r="H3321" s="36"/>
    </row>
    <row r="3322" spans="8:8" s="32" customFormat="1" ht="12.75" customHeight="1" x14ac:dyDescent="0.2">
      <c r="H3322" s="36"/>
    </row>
    <row r="3323" spans="8:8" s="32" customFormat="1" ht="12.75" customHeight="1" x14ac:dyDescent="0.2">
      <c r="H3323" s="36"/>
    </row>
    <row r="3324" spans="8:8" s="32" customFormat="1" ht="12.75" customHeight="1" x14ac:dyDescent="0.2">
      <c r="H3324" s="36"/>
    </row>
    <row r="3325" spans="8:8" s="32" customFormat="1" ht="12.75" customHeight="1" x14ac:dyDescent="0.2">
      <c r="H3325" s="36"/>
    </row>
    <row r="3326" spans="8:8" s="32" customFormat="1" ht="12.75" customHeight="1" x14ac:dyDescent="0.2">
      <c r="H3326" s="36"/>
    </row>
    <row r="3327" spans="8:8" s="32" customFormat="1" ht="12.75" customHeight="1" x14ac:dyDescent="0.2">
      <c r="H3327" s="36"/>
    </row>
    <row r="3328" spans="8:8" s="32" customFormat="1" ht="12.75" customHeight="1" x14ac:dyDescent="0.2">
      <c r="H3328" s="36"/>
    </row>
    <row r="3329" spans="8:8" s="32" customFormat="1" ht="12.75" customHeight="1" x14ac:dyDescent="0.2">
      <c r="H3329" s="36"/>
    </row>
    <row r="3330" spans="8:8" s="32" customFormat="1" ht="12.75" customHeight="1" x14ac:dyDescent="0.2">
      <c r="H3330" s="36"/>
    </row>
    <row r="3331" spans="8:8" s="32" customFormat="1" ht="12.75" customHeight="1" x14ac:dyDescent="0.2">
      <c r="H3331" s="36"/>
    </row>
    <row r="3332" spans="8:8" s="32" customFormat="1" ht="12.75" customHeight="1" x14ac:dyDescent="0.2">
      <c r="H3332" s="36"/>
    </row>
    <row r="3333" spans="8:8" s="32" customFormat="1" ht="12.75" customHeight="1" x14ac:dyDescent="0.2">
      <c r="H3333" s="36"/>
    </row>
    <row r="3334" spans="8:8" s="32" customFormat="1" ht="12.75" customHeight="1" x14ac:dyDescent="0.2">
      <c r="H3334" s="36"/>
    </row>
    <row r="3335" spans="8:8" s="32" customFormat="1" ht="12.75" customHeight="1" x14ac:dyDescent="0.2">
      <c r="H3335" s="36"/>
    </row>
    <row r="3336" spans="8:8" s="32" customFormat="1" ht="12.75" customHeight="1" x14ac:dyDescent="0.2">
      <c r="H3336" s="36"/>
    </row>
    <row r="3337" spans="8:8" s="32" customFormat="1" ht="12.75" customHeight="1" x14ac:dyDescent="0.2">
      <c r="H3337" s="36"/>
    </row>
    <row r="3338" spans="8:8" s="32" customFormat="1" ht="12.75" customHeight="1" x14ac:dyDescent="0.2">
      <c r="H3338" s="36"/>
    </row>
    <row r="3339" spans="8:8" s="32" customFormat="1" ht="12.75" customHeight="1" x14ac:dyDescent="0.2">
      <c r="H3339" s="36"/>
    </row>
    <row r="3340" spans="8:8" s="32" customFormat="1" ht="12.75" customHeight="1" x14ac:dyDescent="0.2">
      <c r="H3340" s="36"/>
    </row>
    <row r="3341" spans="8:8" s="32" customFormat="1" ht="12.75" customHeight="1" x14ac:dyDescent="0.2">
      <c r="H3341" s="36"/>
    </row>
    <row r="3342" spans="8:8" s="32" customFormat="1" ht="12.75" customHeight="1" x14ac:dyDescent="0.2">
      <c r="H3342" s="36"/>
    </row>
    <row r="3343" spans="8:8" s="32" customFormat="1" ht="12.75" customHeight="1" x14ac:dyDescent="0.2">
      <c r="H3343" s="36"/>
    </row>
    <row r="3344" spans="8:8" s="32" customFormat="1" ht="12.75" customHeight="1" x14ac:dyDescent="0.2">
      <c r="H3344" s="36"/>
    </row>
    <row r="3345" spans="8:8" s="32" customFormat="1" ht="12.75" customHeight="1" x14ac:dyDescent="0.2">
      <c r="H3345" s="36"/>
    </row>
    <row r="3346" spans="8:8" s="32" customFormat="1" ht="12.75" customHeight="1" x14ac:dyDescent="0.2">
      <c r="H3346" s="36"/>
    </row>
    <row r="3347" spans="8:8" s="32" customFormat="1" ht="12.75" customHeight="1" x14ac:dyDescent="0.2">
      <c r="H3347" s="36"/>
    </row>
    <row r="3348" spans="8:8" s="32" customFormat="1" ht="12.75" customHeight="1" x14ac:dyDescent="0.2">
      <c r="H3348" s="36"/>
    </row>
    <row r="3349" spans="8:8" s="32" customFormat="1" ht="12.75" customHeight="1" x14ac:dyDescent="0.2">
      <c r="H3349" s="36"/>
    </row>
    <row r="3350" spans="8:8" s="32" customFormat="1" ht="12.75" customHeight="1" x14ac:dyDescent="0.2">
      <c r="H3350" s="36"/>
    </row>
    <row r="3351" spans="8:8" s="32" customFormat="1" ht="12.75" customHeight="1" x14ac:dyDescent="0.2">
      <c r="H3351" s="36"/>
    </row>
    <row r="3352" spans="8:8" s="32" customFormat="1" ht="12.75" customHeight="1" x14ac:dyDescent="0.2">
      <c r="H3352" s="36"/>
    </row>
    <row r="3353" spans="8:8" s="32" customFormat="1" ht="12.75" customHeight="1" x14ac:dyDescent="0.2">
      <c r="H3353" s="36"/>
    </row>
    <row r="3354" spans="8:8" s="32" customFormat="1" ht="12.75" customHeight="1" x14ac:dyDescent="0.2">
      <c r="H3354" s="36"/>
    </row>
    <row r="3355" spans="8:8" s="32" customFormat="1" ht="12.75" customHeight="1" x14ac:dyDescent="0.2">
      <c r="H3355" s="36"/>
    </row>
    <row r="3356" spans="8:8" s="32" customFormat="1" ht="12.75" customHeight="1" x14ac:dyDescent="0.2">
      <c r="H3356" s="36"/>
    </row>
    <row r="3357" spans="8:8" s="32" customFormat="1" ht="12.75" customHeight="1" x14ac:dyDescent="0.2">
      <c r="H3357" s="36"/>
    </row>
    <row r="3358" spans="8:8" s="32" customFormat="1" ht="12.75" customHeight="1" x14ac:dyDescent="0.2">
      <c r="H3358" s="36"/>
    </row>
    <row r="3359" spans="8:8" s="32" customFormat="1" ht="12.75" customHeight="1" x14ac:dyDescent="0.2">
      <c r="H3359" s="36"/>
    </row>
    <row r="3360" spans="8:8" s="32" customFormat="1" ht="12.75" customHeight="1" x14ac:dyDescent="0.2">
      <c r="H3360" s="36"/>
    </row>
    <row r="3361" spans="8:8" s="32" customFormat="1" ht="12.75" customHeight="1" x14ac:dyDescent="0.2">
      <c r="H3361" s="36"/>
    </row>
    <row r="3362" spans="8:8" s="32" customFormat="1" ht="12.75" customHeight="1" x14ac:dyDescent="0.2">
      <c r="H3362" s="36"/>
    </row>
    <row r="3363" spans="8:8" s="32" customFormat="1" ht="12.75" customHeight="1" x14ac:dyDescent="0.2">
      <c r="H3363" s="36"/>
    </row>
    <row r="3364" spans="8:8" s="32" customFormat="1" ht="12.75" customHeight="1" x14ac:dyDescent="0.2">
      <c r="H3364" s="36"/>
    </row>
    <row r="3365" spans="8:8" s="32" customFormat="1" ht="12.75" customHeight="1" x14ac:dyDescent="0.2">
      <c r="H3365" s="36"/>
    </row>
    <row r="3366" spans="8:8" s="32" customFormat="1" ht="12.75" customHeight="1" x14ac:dyDescent="0.2">
      <c r="H3366" s="36"/>
    </row>
    <row r="3367" spans="8:8" s="32" customFormat="1" ht="12.75" customHeight="1" x14ac:dyDescent="0.2">
      <c r="H3367" s="36"/>
    </row>
    <row r="3368" spans="8:8" s="32" customFormat="1" ht="12.75" customHeight="1" x14ac:dyDescent="0.2">
      <c r="H3368" s="36"/>
    </row>
    <row r="3369" spans="8:8" s="32" customFormat="1" ht="12.75" customHeight="1" x14ac:dyDescent="0.2">
      <c r="H3369" s="36"/>
    </row>
    <row r="3370" spans="8:8" s="32" customFormat="1" ht="12.75" customHeight="1" x14ac:dyDescent="0.2">
      <c r="H3370" s="36"/>
    </row>
    <row r="3371" spans="8:8" s="32" customFormat="1" ht="12.75" customHeight="1" x14ac:dyDescent="0.2">
      <c r="H3371" s="36"/>
    </row>
    <row r="3372" spans="8:8" s="32" customFormat="1" ht="12.75" customHeight="1" x14ac:dyDescent="0.2">
      <c r="H3372" s="36"/>
    </row>
    <row r="3373" spans="8:8" s="32" customFormat="1" ht="12.75" customHeight="1" x14ac:dyDescent="0.2">
      <c r="H3373" s="36"/>
    </row>
    <row r="3374" spans="8:8" s="32" customFormat="1" ht="12.75" customHeight="1" x14ac:dyDescent="0.2">
      <c r="H3374" s="36"/>
    </row>
    <row r="3375" spans="8:8" s="32" customFormat="1" ht="12.75" customHeight="1" x14ac:dyDescent="0.2">
      <c r="H3375" s="36"/>
    </row>
    <row r="3376" spans="8:8" s="32" customFormat="1" ht="12.75" customHeight="1" x14ac:dyDescent="0.2">
      <c r="H3376" s="36"/>
    </row>
    <row r="3377" spans="8:8" s="32" customFormat="1" ht="12.75" customHeight="1" x14ac:dyDescent="0.2">
      <c r="H3377" s="36"/>
    </row>
    <row r="3378" spans="8:8" s="32" customFormat="1" ht="12.75" customHeight="1" x14ac:dyDescent="0.2">
      <c r="H3378" s="36"/>
    </row>
    <row r="3379" spans="8:8" s="32" customFormat="1" ht="12.75" customHeight="1" x14ac:dyDescent="0.2">
      <c r="H3379" s="36"/>
    </row>
    <row r="3380" spans="8:8" s="32" customFormat="1" ht="12.75" customHeight="1" x14ac:dyDescent="0.2">
      <c r="H3380" s="36"/>
    </row>
    <row r="3381" spans="8:8" s="32" customFormat="1" ht="12.75" customHeight="1" x14ac:dyDescent="0.2">
      <c r="H3381" s="36"/>
    </row>
    <row r="3382" spans="8:8" s="32" customFormat="1" ht="12.75" customHeight="1" x14ac:dyDescent="0.2">
      <c r="H3382" s="36"/>
    </row>
    <row r="3383" spans="8:8" s="32" customFormat="1" ht="12.75" customHeight="1" x14ac:dyDescent="0.2">
      <c r="H3383" s="36"/>
    </row>
    <row r="3384" spans="8:8" s="32" customFormat="1" ht="12.75" customHeight="1" x14ac:dyDescent="0.2">
      <c r="H3384" s="36"/>
    </row>
    <row r="3385" spans="8:8" s="32" customFormat="1" ht="12.75" customHeight="1" x14ac:dyDescent="0.2">
      <c r="H3385" s="36"/>
    </row>
    <row r="3386" spans="8:8" s="32" customFormat="1" ht="12.75" customHeight="1" x14ac:dyDescent="0.2">
      <c r="H3386" s="36"/>
    </row>
    <row r="3387" spans="8:8" s="32" customFormat="1" ht="12.75" customHeight="1" x14ac:dyDescent="0.2">
      <c r="H3387" s="36"/>
    </row>
    <row r="3388" spans="8:8" s="32" customFormat="1" ht="12.75" customHeight="1" x14ac:dyDescent="0.2">
      <c r="H3388" s="36"/>
    </row>
    <row r="3389" spans="8:8" s="32" customFormat="1" ht="12.75" customHeight="1" x14ac:dyDescent="0.2">
      <c r="H3389" s="36"/>
    </row>
    <row r="3390" spans="8:8" s="32" customFormat="1" ht="12.75" customHeight="1" x14ac:dyDescent="0.2">
      <c r="H3390" s="36"/>
    </row>
    <row r="3391" spans="8:8" s="32" customFormat="1" ht="12.75" customHeight="1" x14ac:dyDescent="0.2">
      <c r="H3391" s="36"/>
    </row>
    <row r="3392" spans="8:8" s="32" customFormat="1" ht="12.75" customHeight="1" x14ac:dyDescent="0.2">
      <c r="H3392" s="36"/>
    </row>
    <row r="3393" spans="8:8" s="32" customFormat="1" ht="12.75" customHeight="1" x14ac:dyDescent="0.2">
      <c r="H3393" s="36"/>
    </row>
    <row r="3394" spans="8:8" s="32" customFormat="1" ht="12.75" customHeight="1" x14ac:dyDescent="0.2">
      <c r="H3394" s="36"/>
    </row>
    <row r="3395" spans="8:8" s="32" customFormat="1" ht="12.75" customHeight="1" x14ac:dyDescent="0.2">
      <c r="H3395" s="36"/>
    </row>
    <row r="3396" spans="8:8" s="32" customFormat="1" ht="12.75" customHeight="1" x14ac:dyDescent="0.2">
      <c r="H3396" s="36"/>
    </row>
    <row r="3397" spans="8:8" s="32" customFormat="1" ht="12.75" customHeight="1" x14ac:dyDescent="0.2">
      <c r="H3397" s="36"/>
    </row>
    <row r="3398" spans="8:8" s="32" customFormat="1" ht="12.75" customHeight="1" x14ac:dyDescent="0.2">
      <c r="H3398" s="36"/>
    </row>
    <row r="3399" spans="8:8" s="32" customFormat="1" ht="12.75" customHeight="1" x14ac:dyDescent="0.2">
      <c r="H3399" s="36"/>
    </row>
    <row r="3400" spans="8:8" s="32" customFormat="1" ht="12.75" customHeight="1" x14ac:dyDescent="0.2">
      <c r="H3400" s="36"/>
    </row>
    <row r="3401" spans="8:8" s="32" customFormat="1" ht="12.75" customHeight="1" x14ac:dyDescent="0.2">
      <c r="H3401" s="36"/>
    </row>
    <row r="3402" spans="8:8" s="32" customFormat="1" ht="12.75" customHeight="1" x14ac:dyDescent="0.2">
      <c r="H3402" s="36"/>
    </row>
    <row r="3403" spans="8:8" s="32" customFormat="1" ht="12.75" customHeight="1" x14ac:dyDescent="0.2">
      <c r="H3403" s="36"/>
    </row>
    <row r="3404" spans="8:8" s="32" customFormat="1" ht="12.75" customHeight="1" x14ac:dyDescent="0.2">
      <c r="H3404" s="36"/>
    </row>
    <row r="3405" spans="8:8" s="32" customFormat="1" ht="12.75" customHeight="1" x14ac:dyDescent="0.2">
      <c r="H3405" s="36"/>
    </row>
    <row r="3406" spans="8:8" s="32" customFormat="1" ht="12.75" customHeight="1" x14ac:dyDescent="0.2">
      <c r="H3406" s="36"/>
    </row>
    <row r="3407" spans="8:8" s="32" customFormat="1" ht="12.75" customHeight="1" x14ac:dyDescent="0.2">
      <c r="H3407" s="36"/>
    </row>
    <row r="3408" spans="8:8" s="32" customFormat="1" ht="12.75" customHeight="1" x14ac:dyDescent="0.2">
      <c r="H3408" s="36"/>
    </row>
    <row r="3409" spans="8:8" s="32" customFormat="1" ht="12.75" customHeight="1" x14ac:dyDescent="0.2">
      <c r="H3409" s="36"/>
    </row>
    <row r="3410" spans="8:8" s="32" customFormat="1" ht="12.75" customHeight="1" x14ac:dyDescent="0.2">
      <c r="H3410" s="36"/>
    </row>
    <row r="3411" spans="8:8" s="32" customFormat="1" ht="12.75" customHeight="1" x14ac:dyDescent="0.2">
      <c r="H3411" s="36"/>
    </row>
    <row r="3412" spans="8:8" s="32" customFormat="1" ht="12.75" customHeight="1" x14ac:dyDescent="0.2">
      <c r="H3412" s="36"/>
    </row>
    <row r="3413" spans="8:8" s="32" customFormat="1" ht="12.75" customHeight="1" x14ac:dyDescent="0.2">
      <c r="H3413" s="36"/>
    </row>
    <row r="3414" spans="8:8" s="32" customFormat="1" ht="12.75" customHeight="1" x14ac:dyDescent="0.2">
      <c r="H3414" s="36"/>
    </row>
    <row r="3415" spans="8:8" s="32" customFormat="1" ht="12.75" customHeight="1" x14ac:dyDescent="0.2">
      <c r="H3415" s="36"/>
    </row>
    <row r="3416" spans="8:8" s="32" customFormat="1" ht="12.75" customHeight="1" x14ac:dyDescent="0.2">
      <c r="H3416" s="36"/>
    </row>
    <row r="3417" spans="8:8" s="32" customFormat="1" ht="12.75" customHeight="1" x14ac:dyDescent="0.2">
      <c r="H3417" s="36"/>
    </row>
    <row r="3418" spans="8:8" s="32" customFormat="1" ht="12.75" customHeight="1" x14ac:dyDescent="0.2">
      <c r="H3418" s="36"/>
    </row>
    <row r="3419" spans="8:8" s="32" customFormat="1" ht="12.75" customHeight="1" x14ac:dyDescent="0.2">
      <c r="H3419" s="36"/>
    </row>
    <row r="3420" spans="8:8" s="32" customFormat="1" ht="12.75" customHeight="1" x14ac:dyDescent="0.2">
      <c r="H3420" s="36"/>
    </row>
    <row r="3421" spans="8:8" s="32" customFormat="1" ht="12.75" customHeight="1" x14ac:dyDescent="0.2">
      <c r="H3421" s="36"/>
    </row>
    <row r="3422" spans="8:8" s="32" customFormat="1" ht="12.75" customHeight="1" x14ac:dyDescent="0.2">
      <c r="H3422" s="36"/>
    </row>
    <row r="3423" spans="8:8" s="32" customFormat="1" ht="12.75" customHeight="1" x14ac:dyDescent="0.2">
      <c r="H3423" s="36"/>
    </row>
    <row r="3424" spans="8:8" s="32" customFormat="1" ht="12.75" customHeight="1" x14ac:dyDescent="0.2">
      <c r="H3424" s="36"/>
    </row>
    <row r="3425" spans="8:8" s="32" customFormat="1" ht="12.75" customHeight="1" x14ac:dyDescent="0.2">
      <c r="H3425" s="36"/>
    </row>
    <row r="3426" spans="8:8" s="32" customFormat="1" ht="12.75" customHeight="1" x14ac:dyDescent="0.2">
      <c r="H3426" s="36"/>
    </row>
    <row r="3427" spans="8:8" s="32" customFormat="1" ht="12.75" customHeight="1" x14ac:dyDescent="0.2">
      <c r="H3427" s="36"/>
    </row>
    <row r="3428" spans="8:8" s="32" customFormat="1" ht="12.75" customHeight="1" x14ac:dyDescent="0.2">
      <c r="H3428" s="36"/>
    </row>
    <row r="3429" spans="8:8" s="32" customFormat="1" ht="12.75" customHeight="1" x14ac:dyDescent="0.2">
      <c r="H3429" s="36"/>
    </row>
    <row r="3430" spans="8:8" s="32" customFormat="1" ht="12.75" customHeight="1" x14ac:dyDescent="0.2">
      <c r="H3430" s="36"/>
    </row>
    <row r="3431" spans="8:8" s="32" customFormat="1" ht="12.75" customHeight="1" x14ac:dyDescent="0.2">
      <c r="H3431" s="36"/>
    </row>
    <row r="3432" spans="8:8" s="32" customFormat="1" ht="12.75" customHeight="1" x14ac:dyDescent="0.2">
      <c r="H3432" s="36"/>
    </row>
    <row r="3433" spans="8:8" s="32" customFormat="1" ht="12.75" customHeight="1" x14ac:dyDescent="0.2">
      <c r="H3433" s="36"/>
    </row>
    <row r="3434" spans="8:8" s="32" customFormat="1" ht="12.75" customHeight="1" x14ac:dyDescent="0.2">
      <c r="H3434" s="36"/>
    </row>
    <row r="3435" spans="8:8" s="32" customFormat="1" ht="12.75" customHeight="1" x14ac:dyDescent="0.2">
      <c r="H3435" s="36"/>
    </row>
    <row r="3436" spans="8:8" s="32" customFormat="1" ht="12.75" customHeight="1" x14ac:dyDescent="0.2">
      <c r="H3436" s="36"/>
    </row>
    <row r="3437" spans="8:8" s="32" customFormat="1" ht="12.75" customHeight="1" x14ac:dyDescent="0.2">
      <c r="H3437" s="36"/>
    </row>
    <row r="3438" spans="8:8" s="32" customFormat="1" ht="12.75" customHeight="1" x14ac:dyDescent="0.2">
      <c r="H3438" s="36"/>
    </row>
    <row r="3439" spans="8:8" s="32" customFormat="1" ht="12.75" customHeight="1" x14ac:dyDescent="0.2">
      <c r="H3439" s="36"/>
    </row>
    <row r="3440" spans="8:8" s="32" customFormat="1" ht="12.75" customHeight="1" x14ac:dyDescent="0.2">
      <c r="H3440" s="36"/>
    </row>
    <row r="3441" spans="8:8" s="32" customFormat="1" ht="12.75" customHeight="1" x14ac:dyDescent="0.2">
      <c r="H3441" s="36"/>
    </row>
    <row r="3442" spans="8:8" s="32" customFormat="1" ht="12.75" customHeight="1" x14ac:dyDescent="0.2">
      <c r="H3442" s="36"/>
    </row>
    <row r="3443" spans="8:8" s="32" customFormat="1" ht="12.75" customHeight="1" x14ac:dyDescent="0.2">
      <c r="H3443" s="36"/>
    </row>
    <row r="3444" spans="8:8" s="32" customFormat="1" ht="12.75" customHeight="1" x14ac:dyDescent="0.2">
      <c r="H3444" s="36"/>
    </row>
    <row r="3445" spans="8:8" s="32" customFormat="1" ht="12.75" customHeight="1" x14ac:dyDescent="0.2">
      <c r="H3445" s="36"/>
    </row>
    <row r="3446" spans="8:8" s="32" customFormat="1" ht="12.75" customHeight="1" x14ac:dyDescent="0.2">
      <c r="H3446" s="36"/>
    </row>
    <row r="3447" spans="8:8" s="32" customFormat="1" ht="12.75" customHeight="1" x14ac:dyDescent="0.2">
      <c r="H3447" s="36"/>
    </row>
    <row r="3448" spans="8:8" s="32" customFormat="1" ht="12.75" customHeight="1" x14ac:dyDescent="0.2">
      <c r="H3448" s="36"/>
    </row>
    <row r="3449" spans="8:8" s="32" customFormat="1" ht="12.75" customHeight="1" x14ac:dyDescent="0.2">
      <c r="H3449" s="36"/>
    </row>
    <row r="3450" spans="8:8" s="32" customFormat="1" ht="12.75" customHeight="1" x14ac:dyDescent="0.2">
      <c r="H3450" s="36"/>
    </row>
    <row r="3451" spans="8:8" s="32" customFormat="1" ht="12.75" customHeight="1" x14ac:dyDescent="0.2">
      <c r="H3451" s="36"/>
    </row>
    <row r="3452" spans="8:8" s="32" customFormat="1" ht="12.75" customHeight="1" x14ac:dyDescent="0.2">
      <c r="H3452" s="36"/>
    </row>
    <row r="3453" spans="8:8" s="32" customFormat="1" ht="12.75" customHeight="1" x14ac:dyDescent="0.2">
      <c r="H3453" s="36"/>
    </row>
    <row r="3454" spans="8:8" s="32" customFormat="1" ht="12.75" customHeight="1" x14ac:dyDescent="0.2">
      <c r="H3454" s="36"/>
    </row>
    <row r="3455" spans="8:8" s="32" customFormat="1" ht="12.75" customHeight="1" x14ac:dyDescent="0.2">
      <c r="H3455" s="36"/>
    </row>
    <row r="3456" spans="8:8" s="32" customFormat="1" ht="12.75" customHeight="1" x14ac:dyDescent="0.2">
      <c r="H3456" s="36"/>
    </row>
    <row r="3457" spans="8:8" s="32" customFormat="1" ht="12.75" customHeight="1" x14ac:dyDescent="0.2">
      <c r="H3457" s="36"/>
    </row>
    <row r="3458" spans="8:8" s="32" customFormat="1" ht="12.75" customHeight="1" x14ac:dyDescent="0.2">
      <c r="H3458" s="36"/>
    </row>
    <row r="3459" spans="8:8" s="32" customFormat="1" ht="12.75" customHeight="1" x14ac:dyDescent="0.2">
      <c r="H3459" s="36"/>
    </row>
    <row r="3460" spans="8:8" s="32" customFormat="1" ht="12.75" customHeight="1" x14ac:dyDescent="0.2">
      <c r="H3460" s="36"/>
    </row>
    <row r="3461" spans="8:8" s="32" customFormat="1" ht="12.75" customHeight="1" x14ac:dyDescent="0.2">
      <c r="H3461" s="36"/>
    </row>
    <row r="3462" spans="8:8" s="32" customFormat="1" ht="12.75" customHeight="1" x14ac:dyDescent="0.2">
      <c r="H3462" s="36"/>
    </row>
    <row r="3463" spans="8:8" s="32" customFormat="1" ht="12.75" customHeight="1" x14ac:dyDescent="0.2">
      <c r="H3463" s="36"/>
    </row>
    <row r="3464" spans="8:8" s="32" customFormat="1" ht="12.75" customHeight="1" x14ac:dyDescent="0.2">
      <c r="H3464" s="36"/>
    </row>
    <row r="3465" spans="8:8" s="32" customFormat="1" ht="12.75" customHeight="1" x14ac:dyDescent="0.2">
      <c r="H3465" s="36"/>
    </row>
    <row r="3466" spans="8:8" s="32" customFormat="1" ht="12.75" customHeight="1" x14ac:dyDescent="0.2">
      <c r="H3466" s="36"/>
    </row>
    <row r="3467" spans="8:8" s="32" customFormat="1" ht="12.75" customHeight="1" x14ac:dyDescent="0.2">
      <c r="H3467" s="36"/>
    </row>
    <row r="3468" spans="8:8" s="32" customFormat="1" ht="12.75" customHeight="1" x14ac:dyDescent="0.2">
      <c r="H3468" s="36"/>
    </row>
    <row r="3469" spans="8:8" s="32" customFormat="1" ht="12.75" customHeight="1" x14ac:dyDescent="0.2">
      <c r="H3469" s="36"/>
    </row>
    <row r="3470" spans="8:8" s="32" customFormat="1" ht="12.75" customHeight="1" x14ac:dyDescent="0.2">
      <c r="H3470" s="36"/>
    </row>
    <row r="3471" spans="8:8" s="32" customFormat="1" ht="12.75" customHeight="1" x14ac:dyDescent="0.2">
      <c r="H3471" s="36"/>
    </row>
    <row r="3472" spans="8:8" s="32" customFormat="1" ht="12.75" customHeight="1" x14ac:dyDescent="0.2">
      <c r="H3472" s="36"/>
    </row>
    <row r="3473" spans="8:8" s="32" customFormat="1" ht="12.75" customHeight="1" x14ac:dyDescent="0.2">
      <c r="H3473" s="36"/>
    </row>
    <row r="3474" spans="8:8" s="32" customFormat="1" ht="12.75" customHeight="1" x14ac:dyDescent="0.2">
      <c r="H3474" s="36"/>
    </row>
    <row r="3475" spans="8:8" s="32" customFormat="1" ht="12.75" customHeight="1" x14ac:dyDescent="0.2">
      <c r="H3475" s="36"/>
    </row>
    <row r="3476" spans="8:8" s="32" customFormat="1" ht="12.75" customHeight="1" x14ac:dyDescent="0.2">
      <c r="H3476" s="36"/>
    </row>
    <row r="3477" spans="8:8" s="32" customFormat="1" ht="12.75" customHeight="1" x14ac:dyDescent="0.2">
      <c r="H3477" s="36"/>
    </row>
    <row r="3478" spans="8:8" s="32" customFormat="1" ht="12.75" customHeight="1" x14ac:dyDescent="0.2">
      <c r="H3478" s="36"/>
    </row>
    <row r="3479" spans="8:8" s="32" customFormat="1" ht="12.75" customHeight="1" x14ac:dyDescent="0.2">
      <c r="H3479" s="36"/>
    </row>
    <row r="3480" spans="8:8" s="32" customFormat="1" ht="12.75" customHeight="1" x14ac:dyDescent="0.2">
      <c r="H3480" s="36"/>
    </row>
    <row r="3481" spans="8:8" s="32" customFormat="1" ht="12.75" customHeight="1" x14ac:dyDescent="0.2">
      <c r="H3481" s="36"/>
    </row>
    <row r="3482" spans="8:8" s="32" customFormat="1" ht="12.75" customHeight="1" x14ac:dyDescent="0.2">
      <c r="H3482" s="36"/>
    </row>
    <row r="3483" spans="8:8" s="32" customFormat="1" ht="12.75" customHeight="1" x14ac:dyDescent="0.2">
      <c r="H3483" s="36"/>
    </row>
    <row r="3484" spans="8:8" s="32" customFormat="1" ht="12.75" customHeight="1" x14ac:dyDescent="0.2">
      <c r="H3484" s="36"/>
    </row>
    <row r="3485" spans="8:8" s="32" customFormat="1" ht="12.75" customHeight="1" x14ac:dyDescent="0.2">
      <c r="H3485" s="36"/>
    </row>
    <row r="3486" spans="8:8" s="32" customFormat="1" ht="12.75" customHeight="1" x14ac:dyDescent="0.2">
      <c r="H3486" s="36"/>
    </row>
    <row r="3487" spans="8:8" s="32" customFormat="1" ht="12.75" customHeight="1" x14ac:dyDescent="0.2">
      <c r="H3487" s="36"/>
    </row>
    <row r="3488" spans="8:8" s="32" customFormat="1" ht="12.75" customHeight="1" x14ac:dyDescent="0.2">
      <c r="H3488" s="36"/>
    </row>
    <row r="3489" spans="8:8" s="32" customFormat="1" ht="12.75" customHeight="1" x14ac:dyDescent="0.2">
      <c r="H3489" s="36"/>
    </row>
    <row r="3490" spans="8:8" s="32" customFormat="1" ht="12.75" customHeight="1" x14ac:dyDescent="0.2">
      <c r="H3490" s="36"/>
    </row>
    <row r="3491" spans="8:8" s="32" customFormat="1" ht="12.75" customHeight="1" x14ac:dyDescent="0.2">
      <c r="H3491" s="36"/>
    </row>
    <row r="3492" spans="8:8" s="32" customFormat="1" ht="12.75" customHeight="1" x14ac:dyDescent="0.2">
      <c r="H3492" s="36"/>
    </row>
    <row r="3493" spans="8:8" s="32" customFormat="1" ht="12.75" customHeight="1" x14ac:dyDescent="0.2">
      <c r="H3493" s="36"/>
    </row>
    <row r="3494" spans="8:8" s="32" customFormat="1" ht="12.75" customHeight="1" x14ac:dyDescent="0.2">
      <c r="H3494" s="36"/>
    </row>
    <row r="3495" spans="8:8" s="32" customFormat="1" ht="12.75" customHeight="1" x14ac:dyDescent="0.2">
      <c r="H3495" s="36"/>
    </row>
    <row r="3496" spans="8:8" s="32" customFormat="1" ht="12.75" customHeight="1" x14ac:dyDescent="0.2">
      <c r="H3496" s="36"/>
    </row>
    <row r="3497" spans="8:8" s="32" customFormat="1" ht="12.75" customHeight="1" x14ac:dyDescent="0.2">
      <c r="H3497" s="36"/>
    </row>
    <row r="3498" spans="8:8" s="32" customFormat="1" ht="12.75" customHeight="1" x14ac:dyDescent="0.2">
      <c r="H3498" s="36"/>
    </row>
    <row r="3499" spans="8:8" s="32" customFormat="1" ht="12.75" customHeight="1" x14ac:dyDescent="0.2">
      <c r="H3499" s="36"/>
    </row>
    <row r="3500" spans="8:8" s="32" customFormat="1" ht="12.75" customHeight="1" x14ac:dyDescent="0.2">
      <c r="H3500" s="36"/>
    </row>
    <row r="3501" spans="8:8" s="32" customFormat="1" ht="12.75" customHeight="1" x14ac:dyDescent="0.2">
      <c r="H3501" s="36"/>
    </row>
    <row r="3502" spans="8:8" s="32" customFormat="1" ht="12.75" customHeight="1" x14ac:dyDescent="0.2">
      <c r="H3502" s="36"/>
    </row>
    <row r="3503" spans="8:8" s="32" customFormat="1" ht="12.75" customHeight="1" x14ac:dyDescent="0.2">
      <c r="H3503" s="36"/>
    </row>
    <row r="3504" spans="8:8" s="32" customFormat="1" ht="12.75" customHeight="1" x14ac:dyDescent="0.2">
      <c r="H3504" s="36"/>
    </row>
    <row r="3505" spans="8:8" s="32" customFormat="1" ht="12.75" customHeight="1" x14ac:dyDescent="0.2">
      <c r="H3505" s="36"/>
    </row>
    <row r="3506" spans="8:8" s="32" customFormat="1" ht="12.75" customHeight="1" x14ac:dyDescent="0.2">
      <c r="H3506" s="36"/>
    </row>
    <row r="3507" spans="8:8" s="32" customFormat="1" ht="12.75" customHeight="1" x14ac:dyDescent="0.2">
      <c r="H3507" s="36"/>
    </row>
    <row r="3508" spans="8:8" s="32" customFormat="1" ht="12.75" customHeight="1" x14ac:dyDescent="0.2">
      <c r="H3508" s="36"/>
    </row>
    <row r="3509" spans="8:8" s="32" customFormat="1" ht="12.75" customHeight="1" x14ac:dyDescent="0.2">
      <c r="H3509" s="36"/>
    </row>
    <row r="3510" spans="8:8" s="32" customFormat="1" ht="12.75" customHeight="1" x14ac:dyDescent="0.2">
      <c r="H3510" s="36"/>
    </row>
    <row r="3511" spans="8:8" s="32" customFormat="1" ht="12.75" customHeight="1" x14ac:dyDescent="0.2">
      <c r="H3511" s="36"/>
    </row>
    <row r="3512" spans="8:8" s="32" customFormat="1" ht="12.75" customHeight="1" x14ac:dyDescent="0.2">
      <c r="H3512" s="36"/>
    </row>
    <row r="3513" spans="8:8" s="32" customFormat="1" ht="12.75" customHeight="1" x14ac:dyDescent="0.2">
      <c r="H3513" s="36"/>
    </row>
    <row r="3514" spans="8:8" s="32" customFormat="1" ht="12.75" customHeight="1" x14ac:dyDescent="0.2">
      <c r="H3514" s="36"/>
    </row>
    <row r="3515" spans="8:8" s="32" customFormat="1" ht="12.75" customHeight="1" x14ac:dyDescent="0.2">
      <c r="H3515" s="36"/>
    </row>
    <row r="3516" spans="8:8" s="32" customFormat="1" ht="12.75" customHeight="1" x14ac:dyDescent="0.2">
      <c r="H3516" s="36"/>
    </row>
    <row r="3517" spans="8:8" s="32" customFormat="1" ht="12.75" customHeight="1" x14ac:dyDescent="0.2">
      <c r="H3517" s="36"/>
    </row>
    <row r="3518" spans="8:8" s="32" customFormat="1" ht="12.75" customHeight="1" x14ac:dyDescent="0.2">
      <c r="H3518" s="36"/>
    </row>
    <row r="3519" spans="8:8" s="32" customFormat="1" ht="12.75" customHeight="1" x14ac:dyDescent="0.2">
      <c r="H3519" s="36"/>
    </row>
    <row r="3520" spans="8:8" s="32" customFormat="1" ht="12.75" customHeight="1" x14ac:dyDescent="0.2">
      <c r="H3520" s="36"/>
    </row>
    <row r="3521" spans="8:8" s="32" customFormat="1" ht="12.75" customHeight="1" x14ac:dyDescent="0.2">
      <c r="H3521" s="36"/>
    </row>
    <row r="3522" spans="8:8" s="32" customFormat="1" ht="12.75" customHeight="1" x14ac:dyDescent="0.2">
      <c r="H3522" s="36"/>
    </row>
    <row r="3523" spans="8:8" s="32" customFormat="1" ht="12.75" customHeight="1" x14ac:dyDescent="0.2">
      <c r="H3523" s="36"/>
    </row>
    <row r="3524" spans="8:8" s="32" customFormat="1" ht="12.75" customHeight="1" x14ac:dyDescent="0.2">
      <c r="H3524" s="36"/>
    </row>
    <row r="3525" spans="8:8" s="32" customFormat="1" ht="12.75" customHeight="1" x14ac:dyDescent="0.2">
      <c r="H3525" s="36"/>
    </row>
    <row r="3526" spans="8:8" s="32" customFormat="1" ht="12.75" customHeight="1" x14ac:dyDescent="0.2">
      <c r="H3526" s="36"/>
    </row>
    <row r="3527" spans="8:8" s="32" customFormat="1" ht="12.75" customHeight="1" x14ac:dyDescent="0.2">
      <c r="H3527" s="36"/>
    </row>
    <row r="3528" spans="8:8" s="32" customFormat="1" ht="12.75" customHeight="1" x14ac:dyDescent="0.2">
      <c r="H3528" s="36"/>
    </row>
    <row r="3529" spans="8:8" s="32" customFormat="1" ht="12.75" customHeight="1" x14ac:dyDescent="0.2">
      <c r="H3529" s="36"/>
    </row>
    <row r="3530" spans="8:8" s="32" customFormat="1" ht="12.75" customHeight="1" x14ac:dyDescent="0.2">
      <c r="H3530" s="36"/>
    </row>
    <row r="3531" spans="8:8" s="32" customFormat="1" ht="12.75" customHeight="1" x14ac:dyDescent="0.2">
      <c r="H3531" s="36"/>
    </row>
    <row r="3532" spans="8:8" s="32" customFormat="1" ht="12.75" customHeight="1" x14ac:dyDescent="0.2">
      <c r="H3532" s="36"/>
    </row>
    <row r="3533" spans="8:8" s="32" customFormat="1" ht="12.75" customHeight="1" x14ac:dyDescent="0.2">
      <c r="H3533" s="36"/>
    </row>
    <row r="3534" spans="8:8" s="32" customFormat="1" ht="12.75" customHeight="1" x14ac:dyDescent="0.2">
      <c r="H3534" s="36"/>
    </row>
    <row r="3535" spans="8:8" s="32" customFormat="1" ht="12.75" customHeight="1" x14ac:dyDescent="0.2">
      <c r="H3535" s="36"/>
    </row>
    <row r="3536" spans="8:8" s="32" customFormat="1" ht="12.75" customHeight="1" x14ac:dyDescent="0.2">
      <c r="H3536" s="36"/>
    </row>
    <row r="3537" spans="8:8" s="32" customFormat="1" ht="12.75" customHeight="1" x14ac:dyDescent="0.2">
      <c r="H3537" s="36"/>
    </row>
    <row r="3538" spans="8:8" s="32" customFormat="1" ht="12.75" customHeight="1" x14ac:dyDescent="0.2">
      <c r="H3538" s="36"/>
    </row>
    <row r="3539" spans="8:8" s="32" customFormat="1" ht="12.75" customHeight="1" x14ac:dyDescent="0.2">
      <c r="H3539" s="36"/>
    </row>
    <row r="3540" spans="8:8" s="32" customFormat="1" ht="12.75" customHeight="1" x14ac:dyDescent="0.2">
      <c r="H3540" s="36"/>
    </row>
    <row r="3541" spans="8:8" s="32" customFormat="1" ht="12.75" customHeight="1" x14ac:dyDescent="0.2">
      <c r="H3541" s="36"/>
    </row>
    <row r="3542" spans="8:8" s="32" customFormat="1" ht="12.75" customHeight="1" x14ac:dyDescent="0.2">
      <c r="H3542" s="36"/>
    </row>
    <row r="3543" spans="8:8" s="32" customFormat="1" ht="12.75" customHeight="1" x14ac:dyDescent="0.2">
      <c r="H3543" s="36"/>
    </row>
    <row r="3544" spans="8:8" s="32" customFormat="1" ht="12.75" customHeight="1" x14ac:dyDescent="0.2">
      <c r="H3544" s="36"/>
    </row>
    <row r="3545" spans="8:8" s="32" customFormat="1" ht="12.75" customHeight="1" x14ac:dyDescent="0.2">
      <c r="H3545" s="36"/>
    </row>
    <row r="3546" spans="8:8" s="32" customFormat="1" ht="12.75" customHeight="1" x14ac:dyDescent="0.2">
      <c r="H3546" s="36"/>
    </row>
    <row r="3547" spans="8:8" s="32" customFormat="1" ht="12.75" customHeight="1" x14ac:dyDescent="0.2">
      <c r="H3547" s="36"/>
    </row>
    <row r="3548" spans="8:8" s="32" customFormat="1" ht="12.75" customHeight="1" x14ac:dyDescent="0.2">
      <c r="H3548" s="36"/>
    </row>
    <row r="3549" spans="8:8" s="32" customFormat="1" ht="12.75" customHeight="1" x14ac:dyDescent="0.2">
      <c r="H3549" s="36"/>
    </row>
    <row r="3550" spans="8:8" s="32" customFormat="1" ht="12.75" customHeight="1" x14ac:dyDescent="0.2">
      <c r="H3550" s="36"/>
    </row>
    <row r="3551" spans="8:8" s="32" customFormat="1" ht="12.75" customHeight="1" x14ac:dyDescent="0.2">
      <c r="H3551" s="36"/>
    </row>
    <row r="3552" spans="8:8" s="32" customFormat="1" ht="12.75" customHeight="1" x14ac:dyDescent="0.2">
      <c r="H3552" s="36"/>
    </row>
    <row r="3553" spans="8:8" s="32" customFormat="1" ht="12.75" customHeight="1" x14ac:dyDescent="0.2">
      <c r="H3553" s="36"/>
    </row>
    <row r="3554" spans="8:8" s="32" customFormat="1" ht="12.75" customHeight="1" x14ac:dyDescent="0.2">
      <c r="H3554" s="36"/>
    </row>
    <row r="3555" spans="8:8" s="32" customFormat="1" ht="12.75" customHeight="1" x14ac:dyDescent="0.2">
      <c r="H3555" s="36"/>
    </row>
    <row r="3556" spans="8:8" s="32" customFormat="1" ht="12.75" customHeight="1" x14ac:dyDescent="0.2">
      <c r="H3556" s="36"/>
    </row>
    <row r="3557" spans="8:8" s="32" customFormat="1" ht="12.75" customHeight="1" x14ac:dyDescent="0.2">
      <c r="H3557" s="36"/>
    </row>
    <row r="3558" spans="8:8" s="32" customFormat="1" ht="12.75" customHeight="1" x14ac:dyDescent="0.2">
      <c r="H3558" s="36"/>
    </row>
    <row r="3559" spans="8:8" s="32" customFormat="1" ht="12.75" customHeight="1" x14ac:dyDescent="0.2">
      <c r="H3559" s="36"/>
    </row>
    <row r="3560" spans="8:8" s="32" customFormat="1" ht="12.75" customHeight="1" x14ac:dyDescent="0.2">
      <c r="H3560" s="36"/>
    </row>
    <row r="3561" spans="8:8" s="32" customFormat="1" ht="12.75" customHeight="1" x14ac:dyDescent="0.2">
      <c r="H3561" s="36"/>
    </row>
    <row r="3562" spans="8:8" s="32" customFormat="1" ht="12.75" customHeight="1" x14ac:dyDescent="0.2">
      <c r="H3562" s="36"/>
    </row>
    <row r="3563" spans="8:8" s="32" customFormat="1" ht="12.75" customHeight="1" x14ac:dyDescent="0.2">
      <c r="H3563" s="36"/>
    </row>
    <row r="3564" spans="8:8" s="32" customFormat="1" ht="12.75" customHeight="1" x14ac:dyDescent="0.2">
      <c r="H3564" s="36"/>
    </row>
    <row r="3565" spans="8:8" s="32" customFormat="1" ht="12.75" customHeight="1" x14ac:dyDescent="0.2">
      <c r="H3565" s="36"/>
    </row>
    <row r="3566" spans="8:8" s="32" customFormat="1" ht="12.75" customHeight="1" x14ac:dyDescent="0.2">
      <c r="H3566" s="36"/>
    </row>
    <row r="3567" spans="8:8" s="32" customFormat="1" ht="12.75" customHeight="1" x14ac:dyDescent="0.2">
      <c r="H3567" s="36"/>
    </row>
    <row r="3568" spans="8:8" s="32" customFormat="1" ht="12.75" customHeight="1" x14ac:dyDescent="0.2">
      <c r="H3568" s="36"/>
    </row>
    <row r="3569" spans="8:8" s="32" customFormat="1" ht="12.75" customHeight="1" x14ac:dyDescent="0.2">
      <c r="H3569" s="36"/>
    </row>
    <row r="3570" spans="8:8" s="32" customFormat="1" ht="12.75" customHeight="1" x14ac:dyDescent="0.2">
      <c r="H3570" s="36"/>
    </row>
    <row r="3571" spans="8:8" s="32" customFormat="1" ht="12.75" customHeight="1" x14ac:dyDescent="0.2">
      <c r="H3571" s="36"/>
    </row>
    <row r="3572" spans="8:8" s="32" customFormat="1" ht="12.75" customHeight="1" x14ac:dyDescent="0.2">
      <c r="H3572" s="36"/>
    </row>
    <row r="3573" spans="8:8" s="32" customFormat="1" ht="12.75" customHeight="1" x14ac:dyDescent="0.2">
      <c r="H3573" s="36"/>
    </row>
    <row r="3574" spans="8:8" s="32" customFormat="1" ht="12.75" customHeight="1" x14ac:dyDescent="0.2">
      <c r="H3574" s="36"/>
    </row>
    <row r="3575" spans="8:8" s="32" customFormat="1" ht="12.75" customHeight="1" x14ac:dyDescent="0.2">
      <c r="H3575" s="36"/>
    </row>
    <row r="3576" spans="8:8" s="32" customFormat="1" ht="12.75" customHeight="1" x14ac:dyDescent="0.2">
      <c r="H3576" s="36"/>
    </row>
    <row r="3577" spans="8:8" s="32" customFormat="1" ht="12.75" customHeight="1" x14ac:dyDescent="0.2">
      <c r="H3577" s="36"/>
    </row>
    <row r="3578" spans="8:8" s="32" customFormat="1" ht="12.75" customHeight="1" x14ac:dyDescent="0.2">
      <c r="H3578" s="36"/>
    </row>
    <row r="3579" spans="8:8" s="32" customFormat="1" ht="12.75" customHeight="1" x14ac:dyDescent="0.2">
      <c r="H3579" s="36"/>
    </row>
    <row r="3580" spans="8:8" s="32" customFormat="1" ht="12.75" customHeight="1" x14ac:dyDescent="0.2">
      <c r="H3580" s="36"/>
    </row>
    <row r="3581" spans="8:8" s="32" customFormat="1" ht="12.75" customHeight="1" x14ac:dyDescent="0.2">
      <c r="H3581" s="36"/>
    </row>
    <row r="3582" spans="8:8" s="32" customFormat="1" ht="12.75" customHeight="1" x14ac:dyDescent="0.2">
      <c r="H3582" s="36"/>
    </row>
    <row r="3583" spans="8:8" s="32" customFormat="1" ht="12.75" customHeight="1" x14ac:dyDescent="0.2">
      <c r="H3583" s="36"/>
    </row>
    <row r="3584" spans="8:8" s="32" customFormat="1" ht="12.75" customHeight="1" x14ac:dyDescent="0.2">
      <c r="H3584" s="36"/>
    </row>
    <row r="3585" spans="8:8" s="32" customFormat="1" ht="12.75" customHeight="1" x14ac:dyDescent="0.2">
      <c r="H3585" s="36"/>
    </row>
    <row r="3586" spans="8:8" s="32" customFormat="1" ht="12.75" customHeight="1" x14ac:dyDescent="0.2">
      <c r="H3586" s="36"/>
    </row>
    <row r="3587" spans="8:8" s="32" customFormat="1" ht="12.75" customHeight="1" x14ac:dyDescent="0.2">
      <c r="H3587" s="36"/>
    </row>
    <row r="3588" spans="8:8" s="32" customFormat="1" ht="12.75" customHeight="1" x14ac:dyDescent="0.2">
      <c r="H3588" s="36"/>
    </row>
    <row r="3589" spans="8:8" s="32" customFormat="1" ht="12.75" customHeight="1" x14ac:dyDescent="0.2">
      <c r="H3589" s="36"/>
    </row>
    <row r="3590" spans="8:8" s="32" customFormat="1" ht="12.75" customHeight="1" x14ac:dyDescent="0.2">
      <c r="H3590" s="36"/>
    </row>
    <row r="3591" spans="8:8" s="32" customFormat="1" ht="12.75" customHeight="1" x14ac:dyDescent="0.2">
      <c r="H3591" s="36"/>
    </row>
    <row r="3592" spans="8:8" s="32" customFormat="1" ht="12.75" customHeight="1" x14ac:dyDescent="0.2">
      <c r="H3592" s="36"/>
    </row>
    <row r="3593" spans="8:8" s="32" customFormat="1" ht="12.75" customHeight="1" x14ac:dyDescent="0.2">
      <c r="H3593" s="36"/>
    </row>
    <row r="3594" spans="8:8" s="32" customFormat="1" ht="12.75" customHeight="1" x14ac:dyDescent="0.2">
      <c r="H3594" s="36"/>
    </row>
    <row r="3595" spans="8:8" s="32" customFormat="1" ht="12.75" customHeight="1" x14ac:dyDescent="0.2">
      <c r="H3595" s="36"/>
    </row>
    <row r="3596" spans="8:8" s="32" customFormat="1" ht="12.75" customHeight="1" x14ac:dyDescent="0.2">
      <c r="H3596" s="36"/>
    </row>
    <row r="3597" spans="8:8" s="32" customFormat="1" ht="12.75" customHeight="1" x14ac:dyDescent="0.2">
      <c r="H3597" s="36"/>
    </row>
    <row r="3598" spans="8:8" s="32" customFormat="1" ht="12.75" customHeight="1" x14ac:dyDescent="0.2">
      <c r="H3598" s="36"/>
    </row>
    <row r="3599" spans="8:8" s="32" customFormat="1" ht="12.75" customHeight="1" x14ac:dyDescent="0.2">
      <c r="H3599" s="36"/>
    </row>
    <row r="3600" spans="8:8" s="32" customFormat="1" ht="12.75" customHeight="1" x14ac:dyDescent="0.2">
      <c r="H3600" s="36"/>
    </row>
    <row r="3601" spans="8:8" s="32" customFormat="1" ht="12.75" customHeight="1" x14ac:dyDescent="0.2">
      <c r="H3601" s="36"/>
    </row>
    <row r="3602" spans="8:8" s="32" customFormat="1" ht="12.75" customHeight="1" x14ac:dyDescent="0.2">
      <c r="H3602" s="36"/>
    </row>
    <row r="3603" spans="8:8" s="32" customFormat="1" ht="12.75" customHeight="1" x14ac:dyDescent="0.2">
      <c r="H3603" s="36"/>
    </row>
    <row r="3604" spans="8:8" s="32" customFormat="1" ht="12.75" customHeight="1" x14ac:dyDescent="0.2">
      <c r="H3604" s="36"/>
    </row>
    <row r="3605" spans="8:8" s="32" customFormat="1" ht="12.75" customHeight="1" x14ac:dyDescent="0.2">
      <c r="H3605" s="36"/>
    </row>
    <row r="3606" spans="8:8" s="32" customFormat="1" ht="12.75" customHeight="1" x14ac:dyDescent="0.2">
      <c r="H3606" s="36"/>
    </row>
    <row r="3607" spans="8:8" s="32" customFormat="1" ht="12.75" customHeight="1" x14ac:dyDescent="0.2">
      <c r="H3607" s="36"/>
    </row>
    <row r="3608" spans="8:8" s="32" customFormat="1" ht="12.75" customHeight="1" x14ac:dyDescent="0.2">
      <c r="H3608" s="36"/>
    </row>
    <row r="3609" spans="8:8" s="32" customFormat="1" ht="12.75" customHeight="1" x14ac:dyDescent="0.2">
      <c r="H3609" s="36"/>
    </row>
    <row r="3610" spans="8:8" s="32" customFormat="1" ht="12.75" customHeight="1" x14ac:dyDescent="0.2">
      <c r="H3610" s="36"/>
    </row>
    <row r="3611" spans="8:8" s="32" customFormat="1" ht="12.75" customHeight="1" x14ac:dyDescent="0.2">
      <c r="H3611" s="36"/>
    </row>
    <row r="3612" spans="8:8" s="32" customFormat="1" ht="12.75" customHeight="1" x14ac:dyDescent="0.2">
      <c r="H3612" s="36"/>
    </row>
    <row r="3613" spans="8:8" s="32" customFormat="1" ht="12.75" customHeight="1" x14ac:dyDescent="0.2">
      <c r="H3613" s="36"/>
    </row>
    <row r="3614" spans="8:8" s="32" customFormat="1" ht="12.75" customHeight="1" x14ac:dyDescent="0.2">
      <c r="H3614" s="36"/>
    </row>
    <row r="3615" spans="8:8" s="32" customFormat="1" ht="12.75" customHeight="1" x14ac:dyDescent="0.2">
      <c r="H3615" s="36"/>
    </row>
    <row r="3616" spans="8:8" s="32" customFormat="1" ht="12.75" customHeight="1" x14ac:dyDescent="0.2">
      <c r="H3616" s="36"/>
    </row>
    <row r="3617" spans="8:8" s="32" customFormat="1" ht="12.75" customHeight="1" x14ac:dyDescent="0.2">
      <c r="H3617" s="36"/>
    </row>
    <row r="3618" spans="8:8" s="32" customFormat="1" ht="12.75" customHeight="1" x14ac:dyDescent="0.2">
      <c r="H3618" s="36"/>
    </row>
    <row r="3619" spans="8:8" s="32" customFormat="1" ht="12.75" customHeight="1" x14ac:dyDescent="0.2">
      <c r="H3619" s="36"/>
    </row>
    <row r="3620" spans="8:8" s="32" customFormat="1" ht="12.75" customHeight="1" x14ac:dyDescent="0.2">
      <c r="H3620" s="36"/>
    </row>
    <row r="3621" spans="8:8" s="32" customFormat="1" ht="12.75" customHeight="1" x14ac:dyDescent="0.2">
      <c r="H3621" s="36"/>
    </row>
    <row r="3622" spans="8:8" s="32" customFormat="1" ht="12.75" customHeight="1" x14ac:dyDescent="0.2">
      <c r="H3622" s="36"/>
    </row>
    <row r="3623" spans="8:8" s="32" customFormat="1" ht="12.75" customHeight="1" x14ac:dyDescent="0.2">
      <c r="H3623" s="36"/>
    </row>
    <row r="3624" spans="8:8" s="32" customFormat="1" ht="12.75" customHeight="1" x14ac:dyDescent="0.2">
      <c r="H3624" s="36"/>
    </row>
    <row r="3625" spans="8:8" s="32" customFormat="1" ht="12.75" customHeight="1" x14ac:dyDescent="0.2">
      <c r="H3625" s="36"/>
    </row>
    <row r="3626" spans="8:8" s="32" customFormat="1" ht="12.75" customHeight="1" x14ac:dyDescent="0.2">
      <c r="H3626" s="36"/>
    </row>
    <row r="3627" spans="8:8" s="32" customFormat="1" ht="12.75" customHeight="1" x14ac:dyDescent="0.2">
      <c r="H3627" s="36"/>
    </row>
    <row r="3628" spans="8:8" s="32" customFormat="1" ht="12.75" customHeight="1" x14ac:dyDescent="0.2">
      <c r="H3628" s="36"/>
    </row>
    <row r="3629" spans="8:8" s="32" customFormat="1" ht="12.75" customHeight="1" x14ac:dyDescent="0.2">
      <c r="H3629" s="36"/>
    </row>
    <row r="3630" spans="8:8" s="32" customFormat="1" ht="12.75" customHeight="1" x14ac:dyDescent="0.2">
      <c r="H3630" s="36"/>
    </row>
    <row r="3631" spans="8:8" s="32" customFormat="1" ht="12.75" customHeight="1" x14ac:dyDescent="0.2">
      <c r="H3631" s="36"/>
    </row>
    <row r="3632" spans="8:8" s="32" customFormat="1" ht="12.75" customHeight="1" x14ac:dyDescent="0.2">
      <c r="H3632" s="36"/>
    </row>
    <row r="3633" spans="8:8" s="32" customFormat="1" ht="12.75" customHeight="1" x14ac:dyDescent="0.2">
      <c r="H3633" s="36"/>
    </row>
    <row r="3634" spans="8:8" s="32" customFormat="1" ht="12.75" customHeight="1" x14ac:dyDescent="0.2">
      <c r="H3634" s="36"/>
    </row>
    <row r="3635" spans="8:8" s="32" customFormat="1" ht="12.75" customHeight="1" x14ac:dyDescent="0.2">
      <c r="H3635" s="36"/>
    </row>
    <row r="3636" spans="8:8" s="32" customFormat="1" ht="12.75" customHeight="1" x14ac:dyDescent="0.2">
      <c r="H3636" s="36"/>
    </row>
    <row r="3637" spans="8:8" s="32" customFormat="1" ht="12.75" customHeight="1" x14ac:dyDescent="0.2">
      <c r="H3637" s="36"/>
    </row>
    <row r="3638" spans="8:8" s="32" customFormat="1" ht="12.75" customHeight="1" x14ac:dyDescent="0.2">
      <c r="H3638" s="36"/>
    </row>
    <row r="3639" spans="8:8" s="32" customFormat="1" ht="12.75" customHeight="1" x14ac:dyDescent="0.2">
      <c r="H3639" s="36"/>
    </row>
    <row r="3640" spans="8:8" s="32" customFormat="1" ht="12.75" customHeight="1" x14ac:dyDescent="0.2">
      <c r="H3640" s="36"/>
    </row>
    <row r="3641" spans="8:8" s="32" customFormat="1" ht="12.75" customHeight="1" x14ac:dyDescent="0.2">
      <c r="H3641" s="36"/>
    </row>
    <row r="3642" spans="8:8" s="32" customFormat="1" ht="12.75" customHeight="1" x14ac:dyDescent="0.2">
      <c r="H3642" s="36"/>
    </row>
    <row r="3643" spans="8:8" s="32" customFormat="1" ht="12.75" customHeight="1" x14ac:dyDescent="0.2">
      <c r="H3643" s="36"/>
    </row>
    <row r="3644" spans="8:8" s="32" customFormat="1" ht="12.75" customHeight="1" x14ac:dyDescent="0.2">
      <c r="H3644" s="36"/>
    </row>
    <row r="3645" spans="8:8" s="32" customFormat="1" ht="12.75" customHeight="1" x14ac:dyDescent="0.2">
      <c r="H3645" s="36"/>
    </row>
    <row r="3646" spans="8:8" s="32" customFormat="1" ht="12.75" customHeight="1" x14ac:dyDescent="0.2">
      <c r="H3646" s="36"/>
    </row>
    <row r="3647" spans="8:8" s="32" customFormat="1" ht="12.75" customHeight="1" x14ac:dyDescent="0.2">
      <c r="H3647" s="36"/>
    </row>
    <row r="3648" spans="8:8" s="32" customFormat="1" ht="12.75" customHeight="1" x14ac:dyDescent="0.2">
      <c r="H3648" s="36"/>
    </row>
    <row r="3649" spans="8:8" s="32" customFormat="1" ht="12.75" customHeight="1" x14ac:dyDescent="0.2">
      <c r="H3649" s="36"/>
    </row>
    <row r="3650" spans="8:8" s="32" customFormat="1" ht="12.75" customHeight="1" x14ac:dyDescent="0.2">
      <c r="H3650" s="36"/>
    </row>
    <row r="3651" spans="8:8" s="32" customFormat="1" ht="12.75" customHeight="1" x14ac:dyDescent="0.2">
      <c r="H3651" s="36"/>
    </row>
    <row r="3652" spans="8:8" s="32" customFormat="1" ht="12.75" customHeight="1" x14ac:dyDescent="0.2">
      <c r="H3652" s="36"/>
    </row>
    <row r="3653" spans="8:8" s="32" customFormat="1" ht="12.75" customHeight="1" x14ac:dyDescent="0.2">
      <c r="H3653" s="36"/>
    </row>
    <row r="3654" spans="8:8" s="32" customFormat="1" ht="12.75" customHeight="1" x14ac:dyDescent="0.2">
      <c r="H3654" s="36"/>
    </row>
    <row r="3655" spans="8:8" s="32" customFormat="1" ht="12.75" customHeight="1" x14ac:dyDescent="0.2">
      <c r="H3655" s="36"/>
    </row>
    <row r="3656" spans="8:8" s="32" customFormat="1" ht="12.75" customHeight="1" x14ac:dyDescent="0.2">
      <c r="H3656" s="36"/>
    </row>
    <row r="3657" spans="8:8" s="32" customFormat="1" ht="12.75" customHeight="1" x14ac:dyDescent="0.2">
      <c r="H3657" s="36"/>
    </row>
    <row r="3658" spans="8:8" s="32" customFormat="1" ht="12.75" customHeight="1" x14ac:dyDescent="0.2">
      <c r="H3658" s="36"/>
    </row>
    <row r="3659" spans="8:8" s="32" customFormat="1" ht="12.75" customHeight="1" x14ac:dyDescent="0.2">
      <c r="H3659" s="36"/>
    </row>
    <row r="3660" spans="8:8" s="32" customFormat="1" ht="12.75" customHeight="1" x14ac:dyDescent="0.2">
      <c r="H3660" s="36"/>
    </row>
    <row r="3661" spans="8:8" s="32" customFormat="1" ht="12.75" customHeight="1" x14ac:dyDescent="0.2">
      <c r="H3661" s="36"/>
    </row>
    <row r="3662" spans="8:8" s="32" customFormat="1" ht="12.75" customHeight="1" x14ac:dyDescent="0.2">
      <c r="H3662" s="36"/>
    </row>
    <row r="3663" spans="8:8" s="32" customFormat="1" ht="12.75" customHeight="1" x14ac:dyDescent="0.2">
      <c r="H3663" s="36"/>
    </row>
    <row r="3664" spans="8:8" s="32" customFormat="1" ht="12.75" customHeight="1" x14ac:dyDescent="0.2">
      <c r="H3664" s="36"/>
    </row>
    <row r="3665" spans="8:8" s="32" customFormat="1" ht="12.75" customHeight="1" x14ac:dyDescent="0.2">
      <c r="H3665" s="36"/>
    </row>
    <row r="3666" spans="8:8" s="32" customFormat="1" ht="12.75" customHeight="1" x14ac:dyDescent="0.2">
      <c r="H3666" s="36"/>
    </row>
    <row r="3667" spans="8:8" s="32" customFormat="1" ht="12.75" customHeight="1" x14ac:dyDescent="0.2">
      <c r="H3667" s="36"/>
    </row>
    <row r="3668" spans="8:8" s="32" customFormat="1" ht="12.75" customHeight="1" x14ac:dyDescent="0.2">
      <c r="H3668" s="36"/>
    </row>
    <row r="3669" spans="8:8" s="32" customFormat="1" ht="12.75" customHeight="1" x14ac:dyDescent="0.2">
      <c r="H3669" s="36"/>
    </row>
    <row r="3670" spans="8:8" s="32" customFormat="1" ht="12.75" customHeight="1" x14ac:dyDescent="0.2">
      <c r="H3670" s="36"/>
    </row>
    <row r="3671" spans="8:8" s="32" customFormat="1" ht="12.75" customHeight="1" x14ac:dyDescent="0.2">
      <c r="H3671" s="36"/>
    </row>
    <row r="3672" spans="8:8" s="32" customFormat="1" ht="12.75" customHeight="1" x14ac:dyDescent="0.2">
      <c r="H3672" s="36"/>
    </row>
    <row r="3673" spans="8:8" s="32" customFormat="1" ht="12.75" customHeight="1" x14ac:dyDescent="0.2">
      <c r="H3673" s="36"/>
    </row>
    <row r="3674" spans="8:8" s="32" customFormat="1" ht="12.75" customHeight="1" x14ac:dyDescent="0.2">
      <c r="H3674" s="36"/>
    </row>
    <row r="3675" spans="8:8" s="32" customFormat="1" ht="12.75" customHeight="1" x14ac:dyDescent="0.2">
      <c r="H3675" s="36"/>
    </row>
    <row r="3676" spans="8:8" s="32" customFormat="1" ht="12.75" customHeight="1" x14ac:dyDescent="0.2">
      <c r="H3676" s="36"/>
    </row>
    <row r="3677" spans="8:8" s="32" customFormat="1" ht="12.75" customHeight="1" x14ac:dyDescent="0.2">
      <c r="H3677" s="36"/>
    </row>
    <row r="3678" spans="8:8" s="32" customFormat="1" ht="12.75" customHeight="1" x14ac:dyDescent="0.2">
      <c r="H3678" s="36"/>
    </row>
    <row r="3679" spans="8:8" s="32" customFormat="1" ht="12.75" customHeight="1" x14ac:dyDescent="0.2">
      <c r="H3679" s="36"/>
    </row>
    <row r="3680" spans="8:8" s="32" customFormat="1" ht="12.75" customHeight="1" x14ac:dyDescent="0.2">
      <c r="H3680" s="36"/>
    </row>
    <row r="3681" spans="8:8" s="32" customFormat="1" ht="12.75" customHeight="1" x14ac:dyDescent="0.2">
      <c r="H3681" s="36"/>
    </row>
    <row r="3682" spans="8:8" s="32" customFormat="1" ht="12.75" customHeight="1" x14ac:dyDescent="0.2">
      <c r="H3682" s="36"/>
    </row>
    <row r="3683" spans="8:8" s="32" customFormat="1" ht="12.75" customHeight="1" x14ac:dyDescent="0.2">
      <c r="H3683" s="36"/>
    </row>
    <row r="3684" spans="8:8" s="32" customFormat="1" ht="12.75" customHeight="1" x14ac:dyDescent="0.2">
      <c r="H3684" s="36"/>
    </row>
    <row r="3685" spans="8:8" s="32" customFormat="1" ht="12.75" customHeight="1" x14ac:dyDescent="0.2">
      <c r="H3685" s="36"/>
    </row>
    <row r="3686" spans="8:8" s="32" customFormat="1" ht="12.75" customHeight="1" x14ac:dyDescent="0.2">
      <c r="H3686" s="36"/>
    </row>
    <row r="3687" spans="8:8" s="32" customFormat="1" ht="12.75" customHeight="1" x14ac:dyDescent="0.2">
      <c r="H3687" s="36"/>
    </row>
    <row r="3688" spans="8:8" s="32" customFormat="1" ht="12.75" customHeight="1" x14ac:dyDescent="0.2">
      <c r="H3688" s="36"/>
    </row>
    <row r="3689" spans="8:8" s="32" customFormat="1" ht="12.75" customHeight="1" x14ac:dyDescent="0.2">
      <c r="H3689" s="36"/>
    </row>
    <row r="3690" spans="8:8" s="32" customFormat="1" ht="12.75" customHeight="1" x14ac:dyDescent="0.2">
      <c r="H3690" s="36"/>
    </row>
    <row r="3691" spans="8:8" s="32" customFormat="1" ht="12.75" customHeight="1" x14ac:dyDescent="0.2">
      <c r="H3691" s="36"/>
    </row>
    <row r="3692" spans="8:8" s="32" customFormat="1" ht="12.75" customHeight="1" x14ac:dyDescent="0.2">
      <c r="H3692" s="36"/>
    </row>
    <row r="3693" spans="8:8" s="32" customFormat="1" ht="12.75" customHeight="1" x14ac:dyDescent="0.2">
      <c r="H3693" s="36"/>
    </row>
    <row r="3694" spans="8:8" s="32" customFormat="1" ht="12.75" customHeight="1" x14ac:dyDescent="0.2">
      <c r="H3694" s="36"/>
    </row>
    <row r="3695" spans="8:8" s="32" customFormat="1" ht="12.75" customHeight="1" x14ac:dyDescent="0.2">
      <c r="H3695" s="36"/>
    </row>
    <row r="3696" spans="8:8" s="32" customFormat="1" ht="12.75" customHeight="1" x14ac:dyDescent="0.2">
      <c r="H3696" s="36"/>
    </row>
    <row r="3697" spans="8:8" s="32" customFormat="1" ht="12.75" customHeight="1" x14ac:dyDescent="0.2">
      <c r="H3697" s="36"/>
    </row>
    <row r="3698" spans="8:8" s="32" customFormat="1" ht="12.75" customHeight="1" x14ac:dyDescent="0.2">
      <c r="H3698" s="36"/>
    </row>
    <row r="3699" spans="8:8" s="32" customFormat="1" ht="12.75" customHeight="1" x14ac:dyDescent="0.2">
      <c r="H3699" s="36"/>
    </row>
    <row r="3700" spans="8:8" s="32" customFormat="1" ht="12.75" customHeight="1" x14ac:dyDescent="0.2">
      <c r="H3700" s="36"/>
    </row>
    <row r="3701" spans="8:8" s="32" customFormat="1" ht="12.75" customHeight="1" x14ac:dyDescent="0.2">
      <c r="H3701" s="36"/>
    </row>
    <row r="3702" spans="8:8" s="32" customFormat="1" ht="12.75" customHeight="1" x14ac:dyDescent="0.2">
      <c r="H3702" s="36"/>
    </row>
    <row r="3703" spans="8:8" s="32" customFormat="1" ht="12.75" customHeight="1" x14ac:dyDescent="0.2">
      <c r="H3703" s="36"/>
    </row>
    <row r="3704" spans="8:8" s="32" customFormat="1" ht="12.75" customHeight="1" x14ac:dyDescent="0.2">
      <c r="H3704" s="36"/>
    </row>
    <row r="3705" spans="8:8" s="32" customFormat="1" ht="12.75" customHeight="1" x14ac:dyDescent="0.2">
      <c r="H3705" s="36"/>
    </row>
    <row r="3706" spans="8:8" s="32" customFormat="1" ht="12.75" customHeight="1" x14ac:dyDescent="0.2">
      <c r="H3706" s="36"/>
    </row>
    <row r="3707" spans="8:8" s="32" customFormat="1" ht="12.75" customHeight="1" x14ac:dyDescent="0.2">
      <c r="H3707" s="36"/>
    </row>
    <row r="3708" spans="8:8" s="32" customFormat="1" ht="12.75" customHeight="1" x14ac:dyDescent="0.2">
      <c r="H3708" s="36"/>
    </row>
    <row r="3709" spans="8:8" s="32" customFormat="1" ht="12.75" customHeight="1" x14ac:dyDescent="0.2">
      <c r="H3709" s="36"/>
    </row>
    <row r="3710" spans="8:8" s="32" customFormat="1" ht="12.75" customHeight="1" x14ac:dyDescent="0.2">
      <c r="H3710" s="36"/>
    </row>
    <row r="3711" spans="8:8" s="32" customFormat="1" ht="12.75" customHeight="1" x14ac:dyDescent="0.2">
      <c r="H3711" s="36"/>
    </row>
    <row r="3712" spans="8:8" s="32" customFormat="1" ht="12.75" customHeight="1" x14ac:dyDescent="0.2">
      <c r="H3712" s="36"/>
    </row>
    <row r="3713" spans="8:8" s="32" customFormat="1" ht="12.75" customHeight="1" x14ac:dyDescent="0.2">
      <c r="H3713" s="36"/>
    </row>
    <row r="3714" spans="8:8" s="32" customFormat="1" ht="12.75" customHeight="1" x14ac:dyDescent="0.2">
      <c r="H3714" s="36"/>
    </row>
    <row r="3715" spans="8:8" s="32" customFormat="1" ht="12.75" customHeight="1" x14ac:dyDescent="0.2">
      <c r="H3715" s="36"/>
    </row>
    <row r="3716" spans="8:8" s="32" customFormat="1" ht="12.75" customHeight="1" x14ac:dyDescent="0.2">
      <c r="H3716" s="36"/>
    </row>
    <row r="3717" spans="8:8" s="32" customFormat="1" ht="12.75" customHeight="1" x14ac:dyDescent="0.2">
      <c r="H3717" s="36"/>
    </row>
    <row r="3718" spans="8:8" s="32" customFormat="1" ht="12.75" customHeight="1" x14ac:dyDescent="0.2">
      <c r="H3718" s="36"/>
    </row>
    <row r="3719" spans="8:8" s="32" customFormat="1" ht="12.75" customHeight="1" x14ac:dyDescent="0.2">
      <c r="H3719" s="36"/>
    </row>
    <row r="3720" spans="8:8" s="32" customFormat="1" ht="12.75" customHeight="1" x14ac:dyDescent="0.2">
      <c r="H3720" s="36"/>
    </row>
    <row r="3721" spans="8:8" s="32" customFormat="1" ht="12.75" customHeight="1" x14ac:dyDescent="0.2">
      <c r="H3721" s="36"/>
    </row>
    <row r="3722" spans="8:8" s="32" customFormat="1" ht="12.75" customHeight="1" x14ac:dyDescent="0.2">
      <c r="H3722" s="36"/>
    </row>
    <row r="3723" spans="8:8" s="32" customFormat="1" ht="12.75" customHeight="1" x14ac:dyDescent="0.2">
      <c r="H3723" s="36"/>
    </row>
    <row r="3724" spans="8:8" s="32" customFormat="1" ht="12.75" customHeight="1" x14ac:dyDescent="0.2">
      <c r="H3724" s="36"/>
    </row>
    <row r="3725" spans="8:8" s="32" customFormat="1" ht="12.75" customHeight="1" x14ac:dyDescent="0.2">
      <c r="H3725" s="36"/>
    </row>
    <row r="3726" spans="8:8" s="32" customFormat="1" ht="12.75" customHeight="1" x14ac:dyDescent="0.2">
      <c r="H3726" s="36"/>
    </row>
    <row r="3727" spans="8:8" s="32" customFormat="1" ht="12.75" customHeight="1" x14ac:dyDescent="0.2">
      <c r="H3727" s="36"/>
    </row>
    <row r="3728" spans="8:8" s="32" customFormat="1" ht="12.75" customHeight="1" x14ac:dyDescent="0.2">
      <c r="H3728" s="36"/>
    </row>
    <row r="3729" spans="8:8" s="32" customFormat="1" ht="12.75" customHeight="1" x14ac:dyDescent="0.2">
      <c r="H3729" s="36"/>
    </row>
    <row r="3730" spans="8:8" s="32" customFormat="1" ht="12.75" customHeight="1" x14ac:dyDescent="0.2">
      <c r="H3730" s="36"/>
    </row>
    <row r="3731" spans="8:8" s="32" customFormat="1" ht="12.75" customHeight="1" x14ac:dyDescent="0.2">
      <c r="H3731" s="36"/>
    </row>
    <row r="3732" spans="8:8" s="32" customFormat="1" ht="12.75" customHeight="1" x14ac:dyDescent="0.2">
      <c r="H3732" s="36"/>
    </row>
    <row r="3733" spans="8:8" s="32" customFormat="1" ht="12.75" customHeight="1" x14ac:dyDescent="0.2">
      <c r="H3733" s="36"/>
    </row>
    <row r="3734" spans="8:8" s="32" customFormat="1" ht="12.75" customHeight="1" x14ac:dyDescent="0.2">
      <c r="H3734" s="36"/>
    </row>
    <row r="3735" spans="8:8" s="32" customFormat="1" ht="12.75" customHeight="1" x14ac:dyDescent="0.2">
      <c r="H3735" s="36"/>
    </row>
    <row r="3736" spans="8:8" s="32" customFormat="1" ht="12.75" customHeight="1" x14ac:dyDescent="0.2">
      <c r="H3736" s="36"/>
    </row>
    <row r="3737" spans="8:8" s="32" customFormat="1" ht="12.75" customHeight="1" x14ac:dyDescent="0.2">
      <c r="H3737" s="36"/>
    </row>
    <row r="3738" spans="8:8" s="32" customFormat="1" ht="12.75" customHeight="1" x14ac:dyDescent="0.2">
      <c r="H3738" s="36"/>
    </row>
    <row r="3739" spans="8:8" s="32" customFormat="1" ht="12.75" customHeight="1" x14ac:dyDescent="0.2">
      <c r="H3739" s="36"/>
    </row>
    <row r="3740" spans="8:8" s="32" customFormat="1" ht="12.75" customHeight="1" x14ac:dyDescent="0.2">
      <c r="H3740" s="36"/>
    </row>
    <row r="3741" spans="8:8" s="32" customFormat="1" ht="12.75" customHeight="1" x14ac:dyDescent="0.2">
      <c r="H3741" s="36"/>
    </row>
    <row r="3742" spans="8:8" s="32" customFormat="1" ht="12.75" customHeight="1" x14ac:dyDescent="0.2">
      <c r="H3742" s="36"/>
    </row>
    <row r="3743" spans="8:8" s="32" customFormat="1" ht="12.75" customHeight="1" x14ac:dyDescent="0.2">
      <c r="H3743" s="36"/>
    </row>
    <row r="3744" spans="8:8" s="32" customFormat="1" ht="12.75" customHeight="1" x14ac:dyDescent="0.2">
      <c r="H3744" s="36"/>
    </row>
    <row r="3745" spans="8:8" s="32" customFormat="1" ht="12.75" customHeight="1" x14ac:dyDescent="0.2">
      <c r="H3745" s="36"/>
    </row>
    <row r="3746" spans="8:8" s="32" customFormat="1" ht="12.75" customHeight="1" x14ac:dyDescent="0.2">
      <c r="H3746" s="36"/>
    </row>
    <row r="3747" spans="8:8" s="32" customFormat="1" ht="12.75" customHeight="1" x14ac:dyDescent="0.2">
      <c r="H3747" s="36"/>
    </row>
    <row r="3748" spans="8:8" s="32" customFormat="1" ht="12.75" customHeight="1" x14ac:dyDescent="0.2">
      <c r="H3748" s="36"/>
    </row>
    <row r="3749" spans="8:8" s="32" customFormat="1" ht="12.75" customHeight="1" x14ac:dyDescent="0.2">
      <c r="H3749" s="36"/>
    </row>
    <row r="3750" spans="8:8" s="32" customFormat="1" ht="12.75" customHeight="1" x14ac:dyDescent="0.2">
      <c r="H3750" s="36"/>
    </row>
    <row r="3751" spans="8:8" s="32" customFormat="1" ht="12.75" customHeight="1" x14ac:dyDescent="0.2">
      <c r="H3751" s="36"/>
    </row>
    <row r="3752" spans="8:8" s="32" customFormat="1" ht="12.75" customHeight="1" x14ac:dyDescent="0.2">
      <c r="H3752" s="36"/>
    </row>
    <row r="3753" spans="8:8" s="32" customFormat="1" ht="12.75" customHeight="1" x14ac:dyDescent="0.2">
      <c r="H3753" s="36"/>
    </row>
    <row r="3754" spans="8:8" s="32" customFormat="1" ht="12.75" customHeight="1" x14ac:dyDescent="0.2">
      <c r="H3754" s="36"/>
    </row>
    <row r="3755" spans="8:8" s="32" customFormat="1" ht="12.75" customHeight="1" x14ac:dyDescent="0.2">
      <c r="H3755" s="36"/>
    </row>
    <row r="3756" spans="8:8" s="32" customFormat="1" ht="12.75" customHeight="1" x14ac:dyDescent="0.2">
      <c r="H3756" s="36"/>
    </row>
    <row r="3757" spans="8:8" s="32" customFormat="1" ht="12.75" customHeight="1" x14ac:dyDescent="0.2">
      <c r="H3757" s="36"/>
    </row>
    <row r="3758" spans="8:8" s="32" customFormat="1" ht="12.75" customHeight="1" x14ac:dyDescent="0.2">
      <c r="H3758" s="36"/>
    </row>
    <row r="3759" spans="8:8" s="32" customFormat="1" ht="12.75" customHeight="1" x14ac:dyDescent="0.2">
      <c r="H3759" s="36"/>
    </row>
    <row r="3760" spans="8:8" s="32" customFormat="1" ht="12.75" customHeight="1" x14ac:dyDescent="0.2">
      <c r="H3760" s="36"/>
    </row>
    <row r="3761" spans="8:8" s="32" customFormat="1" ht="12.75" customHeight="1" x14ac:dyDescent="0.2">
      <c r="H3761" s="36"/>
    </row>
    <row r="3762" spans="8:8" s="32" customFormat="1" ht="12.75" customHeight="1" x14ac:dyDescent="0.2">
      <c r="H3762" s="36"/>
    </row>
    <row r="3763" spans="8:8" s="32" customFormat="1" ht="12.75" customHeight="1" x14ac:dyDescent="0.2">
      <c r="H3763" s="36"/>
    </row>
    <row r="3764" spans="8:8" s="32" customFormat="1" ht="12.75" customHeight="1" x14ac:dyDescent="0.2">
      <c r="H3764" s="36"/>
    </row>
    <row r="3765" spans="8:8" s="32" customFormat="1" ht="12.75" customHeight="1" x14ac:dyDescent="0.2">
      <c r="H3765" s="36"/>
    </row>
    <row r="3766" spans="8:8" s="32" customFormat="1" ht="12.75" customHeight="1" x14ac:dyDescent="0.2">
      <c r="H3766" s="36"/>
    </row>
    <row r="3767" spans="8:8" s="32" customFormat="1" ht="12.75" customHeight="1" x14ac:dyDescent="0.2">
      <c r="H3767" s="36"/>
    </row>
    <row r="3768" spans="8:8" s="32" customFormat="1" ht="12.75" customHeight="1" x14ac:dyDescent="0.2">
      <c r="H3768" s="36"/>
    </row>
    <row r="3769" spans="8:8" s="32" customFormat="1" ht="12.75" customHeight="1" x14ac:dyDescent="0.2">
      <c r="H3769" s="36"/>
    </row>
    <row r="3770" spans="8:8" s="32" customFormat="1" ht="12.75" customHeight="1" x14ac:dyDescent="0.2">
      <c r="H3770" s="36"/>
    </row>
    <row r="3771" spans="8:8" s="32" customFormat="1" ht="12.75" customHeight="1" x14ac:dyDescent="0.2">
      <c r="H3771" s="36"/>
    </row>
    <row r="3772" spans="8:8" s="32" customFormat="1" ht="12.75" customHeight="1" x14ac:dyDescent="0.2">
      <c r="H3772" s="36"/>
    </row>
    <row r="3773" spans="8:8" s="32" customFormat="1" ht="12.75" customHeight="1" x14ac:dyDescent="0.2">
      <c r="H3773" s="36"/>
    </row>
    <row r="3774" spans="8:8" s="32" customFormat="1" ht="12.75" customHeight="1" x14ac:dyDescent="0.2">
      <c r="H3774" s="36"/>
    </row>
    <row r="3775" spans="8:8" s="32" customFormat="1" ht="12.75" customHeight="1" x14ac:dyDescent="0.2">
      <c r="H3775" s="36"/>
    </row>
    <row r="3776" spans="8:8" s="32" customFormat="1" ht="12.75" customHeight="1" x14ac:dyDescent="0.2">
      <c r="H3776" s="36"/>
    </row>
    <row r="3777" spans="8:8" s="32" customFormat="1" ht="12.75" customHeight="1" x14ac:dyDescent="0.2">
      <c r="H3777" s="36"/>
    </row>
    <row r="3778" spans="8:8" s="32" customFormat="1" ht="12.75" customHeight="1" x14ac:dyDescent="0.2">
      <c r="H3778" s="36"/>
    </row>
    <row r="3779" spans="8:8" s="32" customFormat="1" ht="12.75" customHeight="1" x14ac:dyDescent="0.2">
      <c r="H3779" s="36"/>
    </row>
    <row r="3780" spans="8:8" s="32" customFormat="1" ht="12.75" customHeight="1" x14ac:dyDescent="0.2">
      <c r="H3780" s="36"/>
    </row>
    <row r="3781" spans="8:8" s="32" customFormat="1" ht="12.75" customHeight="1" x14ac:dyDescent="0.2">
      <c r="H3781" s="36"/>
    </row>
    <row r="3782" spans="8:8" s="32" customFormat="1" ht="12.75" customHeight="1" x14ac:dyDescent="0.2">
      <c r="H3782" s="36"/>
    </row>
    <row r="3783" spans="8:8" s="32" customFormat="1" ht="12.75" customHeight="1" x14ac:dyDescent="0.2">
      <c r="H3783" s="36"/>
    </row>
    <row r="3784" spans="8:8" s="32" customFormat="1" ht="12.75" customHeight="1" x14ac:dyDescent="0.2">
      <c r="H3784" s="36"/>
    </row>
    <row r="3785" spans="8:8" s="32" customFormat="1" ht="12.75" customHeight="1" x14ac:dyDescent="0.2">
      <c r="H3785" s="36"/>
    </row>
    <row r="3786" spans="8:8" s="32" customFormat="1" ht="12.75" customHeight="1" x14ac:dyDescent="0.2">
      <c r="H3786" s="36"/>
    </row>
    <row r="3787" spans="8:8" s="32" customFormat="1" ht="12.75" customHeight="1" x14ac:dyDescent="0.2">
      <c r="H3787" s="36"/>
    </row>
    <row r="3788" spans="8:8" s="32" customFormat="1" ht="12.75" customHeight="1" x14ac:dyDescent="0.2">
      <c r="H3788" s="36"/>
    </row>
    <row r="3789" spans="8:8" s="32" customFormat="1" ht="12.75" customHeight="1" x14ac:dyDescent="0.2">
      <c r="H3789" s="36"/>
    </row>
    <row r="3790" spans="8:8" s="32" customFormat="1" ht="12.75" customHeight="1" x14ac:dyDescent="0.2">
      <c r="H3790" s="36"/>
    </row>
    <row r="3791" spans="8:8" s="32" customFormat="1" ht="12.75" customHeight="1" x14ac:dyDescent="0.2">
      <c r="H3791" s="36"/>
    </row>
    <row r="3792" spans="8:8" s="32" customFormat="1" ht="12.75" customHeight="1" x14ac:dyDescent="0.2">
      <c r="H3792" s="36"/>
    </row>
    <row r="3793" spans="8:8" s="32" customFormat="1" ht="12.75" customHeight="1" x14ac:dyDescent="0.2">
      <c r="H3793" s="36"/>
    </row>
    <row r="3794" spans="8:8" s="32" customFormat="1" ht="12.75" customHeight="1" x14ac:dyDescent="0.2">
      <c r="H3794" s="36"/>
    </row>
    <row r="3795" spans="8:8" s="32" customFormat="1" ht="12.75" customHeight="1" x14ac:dyDescent="0.2">
      <c r="H3795" s="36"/>
    </row>
    <row r="3796" spans="8:8" s="32" customFormat="1" ht="12.75" customHeight="1" x14ac:dyDescent="0.2">
      <c r="H3796" s="36"/>
    </row>
    <row r="3797" spans="8:8" s="32" customFormat="1" ht="12.75" customHeight="1" x14ac:dyDescent="0.2">
      <c r="H3797" s="36"/>
    </row>
    <row r="3798" spans="8:8" s="32" customFormat="1" ht="12.75" customHeight="1" x14ac:dyDescent="0.2">
      <c r="H3798" s="36"/>
    </row>
    <row r="3799" spans="8:8" s="32" customFormat="1" ht="12.75" customHeight="1" x14ac:dyDescent="0.2">
      <c r="H3799" s="36"/>
    </row>
    <row r="3800" spans="8:8" s="32" customFormat="1" ht="12.75" customHeight="1" x14ac:dyDescent="0.2">
      <c r="H3800" s="36"/>
    </row>
    <row r="3801" spans="8:8" s="32" customFormat="1" ht="12.75" customHeight="1" x14ac:dyDescent="0.2">
      <c r="H3801" s="36"/>
    </row>
    <row r="3802" spans="8:8" s="32" customFormat="1" ht="12.75" customHeight="1" x14ac:dyDescent="0.2">
      <c r="H3802" s="36"/>
    </row>
    <row r="3803" spans="8:8" s="32" customFormat="1" ht="12.75" customHeight="1" x14ac:dyDescent="0.2">
      <c r="H3803" s="36"/>
    </row>
    <row r="3804" spans="8:8" s="32" customFormat="1" ht="12.75" customHeight="1" x14ac:dyDescent="0.2">
      <c r="H3804" s="36"/>
    </row>
    <row r="3805" spans="8:8" s="32" customFormat="1" ht="12.75" customHeight="1" x14ac:dyDescent="0.2">
      <c r="H3805" s="36"/>
    </row>
    <row r="3806" spans="8:8" s="32" customFormat="1" ht="12.75" customHeight="1" x14ac:dyDescent="0.2">
      <c r="H3806" s="36"/>
    </row>
    <row r="3807" spans="8:8" s="32" customFormat="1" ht="12.75" customHeight="1" x14ac:dyDescent="0.2">
      <c r="H3807" s="36"/>
    </row>
    <row r="3808" spans="8:8" s="32" customFormat="1" ht="12.75" customHeight="1" x14ac:dyDescent="0.2">
      <c r="H3808" s="36"/>
    </row>
    <row r="3809" spans="8:8" s="32" customFormat="1" ht="12.75" customHeight="1" x14ac:dyDescent="0.2">
      <c r="H3809" s="36"/>
    </row>
    <row r="3810" spans="8:8" s="32" customFormat="1" ht="12.75" customHeight="1" x14ac:dyDescent="0.2">
      <c r="H3810" s="36"/>
    </row>
    <row r="3811" spans="8:8" s="32" customFormat="1" ht="12.75" customHeight="1" x14ac:dyDescent="0.2">
      <c r="H3811" s="36"/>
    </row>
    <row r="3812" spans="8:8" s="32" customFormat="1" ht="12.75" customHeight="1" x14ac:dyDescent="0.2">
      <c r="H3812" s="36"/>
    </row>
    <row r="3813" spans="8:8" s="32" customFormat="1" ht="12.75" customHeight="1" x14ac:dyDescent="0.2">
      <c r="H3813" s="36"/>
    </row>
    <row r="3814" spans="8:8" s="32" customFormat="1" ht="12.75" customHeight="1" x14ac:dyDescent="0.2">
      <c r="H3814" s="36"/>
    </row>
    <row r="3815" spans="8:8" s="32" customFormat="1" ht="12.75" customHeight="1" x14ac:dyDescent="0.2">
      <c r="H3815" s="36"/>
    </row>
    <row r="3816" spans="8:8" s="32" customFormat="1" ht="12.75" customHeight="1" x14ac:dyDescent="0.2">
      <c r="H3816" s="36"/>
    </row>
    <row r="3817" spans="8:8" s="32" customFormat="1" ht="12.75" customHeight="1" x14ac:dyDescent="0.2">
      <c r="H3817" s="36"/>
    </row>
    <row r="3818" spans="8:8" s="32" customFormat="1" ht="12.75" customHeight="1" x14ac:dyDescent="0.2">
      <c r="H3818" s="36"/>
    </row>
    <row r="3819" spans="8:8" s="32" customFormat="1" ht="12.75" customHeight="1" x14ac:dyDescent="0.2">
      <c r="H3819" s="36"/>
    </row>
    <row r="3820" spans="8:8" s="32" customFormat="1" ht="12.75" customHeight="1" x14ac:dyDescent="0.2">
      <c r="H3820" s="36"/>
    </row>
    <row r="3821" spans="8:8" s="32" customFormat="1" ht="12.75" customHeight="1" x14ac:dyDescent="0.2">
      <c r="H3821" s="36"/>
    </row>
    <row r="3822" spans="8:8" s="32" customFormat="1" ht="12.75" customHeight="1" x14ac:dyDescent="0.2">
      <c r="H3822" s="36"/>
    </row>
    <row r="3823" spans="8:8" s="32" customFormat="1" ht="12.75" customHeight="1" x14ac:dyDescent="0.2">
      <c r="H3823" s="36"/>
    </row>
    <row r="3824" spans="8:8" s="32" customFormat="1" ht="12.75" customHeight="1" x14ac:dyDescent="0.2">
      <c r="H3824" s="36"/>
    </row>
    <row r="3825" spans="8:8" s="32" customFormat="1" ht="12.75" customHeight="1" x14ac:dyDescent="0.2">
      <c r="H3825" s="36"/>
    </row>
    <row r="3826" spans="8:8" s="32" customFormat="1" ht="12.75" customHeight="1" x14ac:dyDescent="0.2">
      <c r="H3826" s="36"/>
    </row>
    <row r="3827" spans="8:8" s="32" customFormat="1" ht="12.75" customHeight="1" x14ac:dyDescent="0.2">
      <c r="H3827" s="36"/>
    </row>
    <row r="3828" spans="8:8" s="32" customFormat="1" ht="12.75" customHeight="1" x14ac:dyDescent="0.2">
      <c r="H3828" s="36"/>
    </row>
    <row r="3829" spans="8:8" s="32" customFormat="1" ht="12.75" customHeight="1" x14ac:dyDescent="0.2">
      <c r="H3829" s="36"/>
    </row>
    <row r="3830" spans="8:8" s="32" customFormat="1" ht="12.75" customHeight="1" x14ac:dyDescent="0.2">
      <c r="H3830" s="36"/>
    </row>
    <row r="3831" spans="8:8" s="32" customFormat="1" ht="12.75" customHeight="1" x14ac:dyDescent="0.2">
      <c r="H3831" s="36"/>
    </row>
    <row r="3832" spans="8:8" s="32" customFormat="1" ht="12.75" customHeight="1" x14ac:dyDescent="0.2">
      <c r="H3832" s="36"/>
    </row>
    <row r="3833" spans="8:8" s="32" customFormat="1" ht="12.75" customHeight="1" x14ac:dyDescent="0.2">
      <c r="H3833" s="36"/>
    </row>
    <row r="3834" spans="8:8" s="32" customFormat="1" ht="12.75" customHeight="1" x14ac:dyDescent="0.2">
      <c r="H3834" s="36"/>
    </row>
    <row r="3835" spans="8:8" s="32" customFormat="1" ht="12.75" customHeight="1" x14ac:dyDescent="0.2">
      <c r="H3835" s="36"/>
    </row>
    <row r="3836" spans="8:8" s="32" customFormat="1" ht="12.75" customHeight="1" x14ac:dyDescent="0.2">
      <c r="H3836" s="36"/>
    </row>
    <row r="3837" spans="8:8" s="32" customFormat="1" ht="12.75" customHeight="1" x14ac:dyDescent="0.2">
      <c r="H3837" s="36"/>
    </row>
    <row r="3838" spans="8:8" s="32" customFormat="1" ht="12.75" customHeight="1" x14ac:dyDescent="0.2">
      <c r="H3838" s="36"/>
    </row>
    <row r="3839" spans="8:8" s="32" customFormat="1" ht="12.75" customHeight="1" x14ac:dyDescent="0.2">
      <c r="H3839" s="36"/>
    </row>
    <row r="3840" spans="8:8" s="32" customFormat="1" ht="12.75" customHeight="1" x14ac:dyDescent="0.2">
      <c r="H3840" s="36"/>
    </row>
    <row r="3841" spans="8:8" s="32" customFormat="1" ht="12.75" customHeight="1" x14ac:dyDescent="0.2">
      <c r="H3841" s="36"/>
    </row>
    <row r="3842" spans="8:8" s="32" customFormat="1" ht="12.75" customHeight="1" x14ac:dyDescent="0.2">
      <c r="H3842" s="36"/>
    </row>
    <row r="3843" spans="8:8" s="32" customFormat="1" ht="12.75" customHeight="1" x14ac:dyDescent="0.2">
      <c r="H3843" s="36"/>
    </row>
    <row r="3844" spans="8:8" s="32" customFormat="1" ht="12.75" customHeight="1" x14ac:dyDescent="0.2">
      <c r="H3844" s="36"/>
    </row>
    <row r="3845" spans="8:8" s="32" customFormat="1" ht="12.75" customHeight="1" x14ac:dyDescent="0.2">
      <c r="H3845" s="36"/>
    </row>
    <row r="3846" spans="8:8" s="32" customFormat="1" ht="12.75" customHeight="1" x14ac:dyDescent="0.2">
      <c r="H3846" s="36"/>
    </row>
    <row r="3847" spans="8:8" s="32" customFormat="1" ht="12.75" customHeight="1" x14ac:dyDescent="0.2">
      <c r="H3847" s="36"/>
    </row>
    <row r="3848" spans="8:8" s="32" customFormat="1" ht="12.75" customHeight="1" x14ac:dyDescent="0.2">
      <c r="H3848" s="36"/>
    </row>
    <row r="3849" spans="8:8" s="32" customFormat="1" ht="12.75" customHeight="1" x14ac:dyDescent="0.2">
      <c r="H3849" s="36"/>
    </row>
    <row r="3850" spans="8:8" s="32" customFormat="1" ht="12.75" customHeight="1" x14ac:dyDescent="0.2">
      <c r="H3850" s="36"/>
    </row>
    <row r="3851" spans="8:8" s="32" customFormat="1" ht="12.75" customHeight="1" x14ac:dyDescent="0.2">
      <c r="H3851" s="36"/>
    </row>
    <row r="3852" spans="8:8" s="32" customFormat="1" ht="12.75" customHeight="1" x14ac:dyDescent="0.2">
      <c r="H3852" s="36"/>
    </row>
    <row r="3853" spans="8:8" s="32" customFormat="1" ht="12.75" customHeight="1" x14ac:dyDescent="0.2">
      <c r="H3853" s="36"/>
    </row>
    <row r="3854" spans="8:8" s="32" customFormat="1" ht="12.75" customHeight="1" x14ac:dyDescent="0.2">
      <c r="H3854" s="36"/>
    </row>
    <row r="3855" spans="8:8" s="32" customFormat="1" ht="12.75" customHeight="1" x14ac:dyDescent="0.2">
      <c r="H3855" s="36"/>
    </row>
    <row r="3856" spans="8:8" s="32" customFormat="1" ht="12.75" customHeight="1" x14ac:dyDescent="0.2">
      <c r="H3856" s="36"/>
    </row>
    <row r="3857" spans="8:8" s="32" customFormat="1" ht="12.75" customHeight="1" x14ac:dyDescent="0.2">
      <c r="H3857" s="36"/>
    </row>
    <row r="3858" spans="8:8" s="32" customFormat="1" ht="12.75" customHeight="1" x14ac:dyDescent="0.2">
      <c r="H3858" s="36"/>
    </row>
    <row r="3859" spans="8:8" s="32" customFormat="1" ht="12.75" customHeight="1" x14ac:dyDescent="0.2">
      <c r="H3859" s="36"/>
    </row>
    <row r="3860" spans="8:8" s="32" customFormat="1" ht="12.75" customHeight="1" x14ac:dyDescent="0.2">
      <c r="H3860" s="36"/>
    </row>
    <row r="3861" spans="8:8" s="32" customFormat="1" ht="12.75" customHeight="1" x14ac:dyDescent="0.2">
      <c r="H3861" s="36"/>
    </row>
    <row r="3862" spans="8:8" s="32" customFormat="1" ht="12.75" customHeight="1" x14ac:dyDescent="0.2">
      <c r="H3862" s="36"/>
    </row>
    <row r="3863" spans="8:8" s="32" customFormat="1" ht="12.75" customHeight="1" x14ac:dyDescent="0.2">
      <c r="H3863" s="36"/>
    </row>
    <row r="3864" spans="8:8" s="32" customFormat="1" ht="12.75" customHeight="1" x14ac:dyDescent="0.2">
      <c r="H3864" s="36"/>
    </row>
    <row r="3865" spans="8:8" s="32" customFormat="1" ht="12.75" customHeight="1" x14ac:dyDescent="0.2">
      <c r="H3865" s="36"/>
    </row>
    <row r="3866" spans="8:8" s="32" customFormat="1" ht="12.75" customHeight="1" x14ac:dyDescent="0.2">
      <c r="H3866" s="36"/>
    </row>
    <row r="3867" spans="8:8" s="32" customFormat="1" ht="12.75" customHeight="1" x14ac:dyDescent="0.2">
      <c r="H3867" s="36"/>
    </row>
    <row r="3868" spans="8:8" s="32" customFormat="1" ht="12.75" customHeight="1" x14ac:dyDescent="0.2">
      <c r="H3868" s="36"/>
    </row>
    <row r="3869" spans="8:8" s="32" customFormat="1" ht="12.75" customHeight="1" x14ac:dyDescent="0.2">
      <c r="H3869" s="36"/>
    </row>
    <row r="3870" spans="8:8" s="32" customFormat="1" ht="12.75" customHeight="1" x14ac:dyDescent="0.2">
      <c r="H3870" s="36"/>
    </row>
    <row r="3871" spans="8:8" s="32" customFormat="1" ht="12.75" customHeight="1" x14ac:dyDescent="0.2">
      <c r="H3871" s="36"/>
    </row>
    <row r="3872" spans="8:8" s="32" customFormat="1" ht="12.75" customHeight="1" x14ac:dyDescent="0.2">
      <c r="H3872" s="36"/>
    </row>
    <row r="3873" spans="8:8" s="32" customFormat="1" ht="12.75" customHeight="1" x14ac:dyDescent="0.2">
      <c r="H3873" s="36"/>
    </row>
    <row r="3874" spans="8:8" s="32" customFormat="1" ht="12.75" customHeight="1" x14ac:dyDescent="0.2">
      <c r="H3874" s="36"/>
    </row>
    <row r="3875" spans="8:8" s="32" customFormat="1" ht="12.75" customHeight="1" x14ac:dyDescent="0.2">
      <c r="H3875" s="36"/>
    </row>
    <row r="3876" spans="8:8" s="32" customFormat="1" ht="12.75" customHeight="1" x14ac:dyDescent="0.2">
      <c r="H3876" s="36"/>
    </row>
    <row r="3877" spans="8:8" s="32" customFormat="1" ht="12.75" customHeight="1" x14ac:dyDescent="0.2">
      <c r="H3877" s="36"/>
    </row>
    <row r="3878" spans="8:8" s="32" customFormat="1" ht="12.75" customHeight="1" x14ac:dyDescent="0.2">
      <c r="H3878" s="36"/>
    </row>
    <row r="3879" spans="8:8" s="32" customFormat="1" ht="12.75" customHeight="1" x14ac:dyDescent="0.2">
      <c r="H3879" s="36"/>
    </row>
    <row r="3880" spans="8:8" s="32" customFormat="1" ht="12.75" customHeight="1" x14ac:dyDescent="0.2">
      <c r="H3880" s="36"/>
    </row>
    <row r="3881" spans="8:8" s="32" customFormat="1" ht="12.75" customHeight="1" x14ac:dyDescent="0.2">
      <c r="H3881" s="36"/>
    </row>
    <row r="3882" spans="8:8" s="32" customFormat="1" ht="12.75" customHeight="1" x14ac:dyDescent="0.2">
      <c r="H3882" s="36"/>
    </row>
    <row r="3883" spans="8:8" s="32" customFormat="1" ht="12.75" customHeight="1" x14ac:dyDescent="0.2">
      <c r="H3883" s="36"/>
    </row>
    <row r="3884" spans="8:8" s="32" customFormat="1" ht="12.75" customHeight="1" x14ac:dyDescent="0.2">
      <c r="H3884" s="36"/>
    </row>
    <row r="3885" spans="8:8" s="32" customFormat="1" ht="12.75" customHeight="1" x14ac:dyDescent="0.2">
      <c r="H3885" s="36"/>
    </row>
    <row r="3886" spans="8:8" s="32" customFormat="1" ht="12.75" customHeight="1" x14ac:dyDescent="0.2">
      <c r="H3886" s="36"/>
    </row>
    <row r="3887" spans="8:8" s="32" customFormat="1" ht="12.75" customHeight="1" x14ac:dyDescent="0.2">
      <c r="H3887" s="36"/>
    </row>
    <row r="3888" spans="8:8" s="32" customFormat="1" ht="12.75" customHeight="1" x14ac:dyDescent="0.2">
      <c r="H3888" s="36"/>
    </row>
    <row r="3889" spans="8:8" s="32" customFormat="1" ht="12.75" customHeight="1" x14ac:dyDescent="0.2">
      <c r="H3889" s="36"/>
    </row>
    <row r="3890" spans="8:8" s="32" customFormat="1" ht="12.75" customHeight="1" x14ac:dyDescent="0.2">
      <c r="H3890" s="36"/>
    </row>
    <row r="3891" spans="8:8" s="32" customFormat="1" ht="12.75" customHeight="1" x14ac:dyDescent="0.2">
      <c r="H3891" s="36"/>
    </row>
    <row r="3892" spans="8:8" s="32" customFormat="1" ht="12.75" customHeight="1" x14ac:dyDescent="0.2">
      <c r="H3892" s="36"/>
    </row>
    <row r="3893" spans="8:8" s="32" customFormat="1" ht="12.75" customHeight="1" x14ac:dyDescent="0.2">
      <c r="H3893" s="36"/>
    </row>
    <row r="3894" spans="8:8" s="32" customFormat="1" ht="12.75" customHeight="1" x14ac:dyDescent="0.2">
      <c r="H3894" s="36"/>
    </row>
    <row r="3895" spans="8:8" s="32" customFormat="1" ht="12.75" customHeight="1" x14ac:dyDescent="0.2">
      <c r="H3895" s="36"/>
    </row>
    <row r="3896" spans="8:8" s="32" customFormat="1" ht="12.75" customHeight="1" x14ac:dyDescent="0.2">
      <c r="H3896" s="36"/>
    </row>
    <row r="3897" spans="8:8" s="32" customFormat="1" ht="12.75" customHeight="1" x14ac:dyDescent="0.2">
      <c r="H3897" s="36"/>
    </row>
    <row r="3898" spans="8:8" s="32" customFormat="1" ht="12.75" customHeight="1" x14ac:dyDescent="0.2">
      <c r="H3898" s="36"/>
    </row>
    <row r="3899" spans="8:8" s="32" customFormat="1" ht="12.75" customHeight="1" x14ac:dyDescent="0.2">
      <c r="H3899" s="36"/>
    </row>
    <row r="3900" spans="8:8" s="32" customFormat="1" ht="12.75" customHeight="1" x14ac:dyDescent="0.2">
      <c r="H3900" s="36"/>
    </row>
    <row r="3901" spans="8:8" s="32" customFormat="1" ht="12.75" customHeight="1" x14ac:dyDescent="0.2">
      <c r="H3901" s="36"/>
    </row>
    <row r="3902" spans="8:8" s="32" customFormat="1" ht="12.75" customHeight="1" x14ac:dyDescent="0.2">
      <c r="H3902" s="36"/>
    </row>
    <row r="3903" spans="8:8" s="32" customFormat="1" ht="12.75" customHeight="1" x14ac:dyDescent="0.2">
      <c r="H3903" s="36"/>
    </row>
    <row r="3904" spans="8:8" s="32" customFormat="1" ht="12.75" customHeight="1" x14ac:dyDescent="0.2">
      <c r="H3904" s="36"/>
    </row>
    <row r="3905" spans="8:8" s="32" customFormat="1" ht="12.75" customHeight="1" x14ac:dyDescent="0.2">
      <c r="H3905" s="36"/>
    </row>
    <row r="3906" spans="8:8" s="32" customFormat="1" ht="12.75" customHeight="1" x14ac:dyDescent="0.2">
      <c r="H3906" s="36"/>
    </row>
    <row r="3907" spans="8:8" s="32" customFormat="1" ht="12.75" customHeight="1" x14ac:dyDescent="0.2">
      <c r="H3907" s="36"/>
    </row>
    <row r="3908" spans="8:8" s="32" customFormat="1" ht="12.75" customHeight="1" x14ac:dyDescent="0.2">
      <c r="H3908" s="36"/>
    </row>
    <row r="3909" spans="8:8" s="32" customFormat="1" ht="12.75" customHeight="1" x14ac:dyDescent="0.2">
      <c r="H3909" s="36"/>
    </row>
    <row r="3910" spans="8:8" s="32" customFormat="1" ht="12.75" customHeight="1" x14ac:dyDescent="0.2">
      <c r="H3910" s="36"/>
    </row>
    <row r="3911" spans="8:8" s="32" customFormat="1" ht="12.75" customHeight="1" x14ac:dyDescent="0.2">
      <c r="H3911" s="36"/>
    </row>
    <row r="3912" spans="8:8" s="32" customFormat="1" ht="12.75" customHeight="1" x14ac:dyDescent="0.2">
      <c r="H3912" s="36"/>
    </row>
    <row r="3913" spans="8:8" s="32" customFormat="1" ht="12.75" customHeight="1" x14ac:dyDescent="0.2">
      <c r="H3913" s="36"/>
    </row>
    <row r="3914" spans="8:8" s="32" customFormat="1" ht="12.75" customHeight="1" x14ac:dyDescent="0.2">
      <c r="H3914" s="36"/>
    </row>
    <row r="3915" spans="8:8" s="32" customFormat="1" ht="12.75" customHeight="1" x14ac:dyDescent="0.2">
      <c r="H3915" s="36"/>
    </row>
    <row r="3916" spans="8:8" s="32" customFormat="1" ht="12.75" customHeight="1" x14ac:dyDescent="0.2">
      <c r="H3916" s="36"/>
    </row>
    <row r="3917" spans="8:8" s="32" customFormat="1" ht="12.75" customHeight="1" x14ac:dyDescent="0.2">
      <c r="H3917" s="36"/>
    </row>
    <row r="3918" spans="8:8" s="32" customFormat="1" ht="12.75" customHeight="1" x14ac:dyDescent="0.2">
      <c r="H3918" s="36"/>
    </row>
    <row r="3919" spans="8:8" s="32" customFormat="1" ht="12.75" customHeight="1" x14ac:dyDescent="0.2">
      <c r="H3919" s="36"/>
    </row>
    <row r="3920" spans="8:8" s="32" customFormat="1" ht="12.75" customHeight="1" x14ac:dyDescent="0.2">
      <c r="H3920" s="36"/>
    </row>
    <row r="3921" spans="8:8" s="32" customFormat="1" ht="12.75" customHeight="1" x14ac:dyDescent="0.2">
      <c r="H3921" s="36"/>
    </row>
    <row r="3922" spans="8:8" s="32" customFormat="1" ht="12.75" customHeight="1" x14ac:dyDescent="0.2">
      <c r="H3922" s="36"/>
    </row>
    <row r="3923" spans="8:8" s="32" customFormat="1" ht="12.75" customHeight="1" x14ac:dyDescent="0.2">
      <c r="H3923" s="36"/>
    </row>
    <row r="3924" spans="8:8" s="32" customFormat="1" ht="12.75" customHeight="1" x14ac:dyDescent="0.2">
      <c r="H3924" s="36"/>
    </row>
    <row r="3925" spans="8:8" s="32" customFormat="1" ht="12.75" customHeight="1" x14ac:dyDescent="0.2">
      <c r="H3925" s="36"/>
    </row>
    <row r="3926" spans="8:8" s="32" customFormat="1" ht="12.75" customHeight="1" x14ac:dyDescent="0.2">
      <c r="H3926" s="36"/>
    </row>
    <row r="3927" spans="8:8" s="32" customFormat="1" ht="12.75" customHeight="1" x14ac:dyDescent="0.2">
      <c r="H3927" s="36"/>
    </row>
    <row r="3928" spans="8:8" s="32" customFormat="1" ht="12.75" customHeight="1" x14ac:dyDescent="0.2">
      <c r="H3928" s="36"/>
    </row>
    <row r="3929" spans="8:8" s="32" customFormat="1" ht="12.75" customHeight="1" x14ac:dyDescent="0.2">
      <c r="H3929" s="36"/>
    </row>
    <row r="3930" spans="8:8" s="32" customFormat="1" ht="12.75" customHeight="1" x14ac:dyDescent="0.2">
      <c r="H3930" s="36"/>
    </row>
    <row r="3931" spans="8:8" s="32" customFormat="1" ht="12.75" customHeight="1" x14ac:dyDescent="0.2">
      <c r="H3931" s="36"/>
    </row>
    <row r="3932" spans="8:8" s="32" customFormat="1" ht="12.75" customHeight="1" x14ac:dyDescent="0.2">
      <c r="H3932" s="36"/>
    </row>
    <row r="3933" spans="8:8" s="32" customFormat="1" ht="12.75" customHeight="1" x14ac:dyDescent="0.2">
      <c r="H3933" s="36"/>
    </row>
    <row r="3934" spans="8:8" s="32" customFormat="1" ht="12.75" customHeight="1" x14ac:dyDescent="0.2">
      <c r="H3934" s="36"/>
    </row>
    <row r="3935" spans="8:8" s="32" customFormat="1" ht="12.75" customHeight="1" x14ac:dyDescent="0.2">
      <c r="H3935" s="36"/>
    </row>
    <row r="3936" spans="8:8" s="32" customFormat="1" ht="12.75" customHeight="1" x14ac:dyDescent="0.2">
      <c r="H3936" s="36"/>
    </row>
    <row r="3937" spans="8:8" s="32" customFormat="1" ht="12.75" customHeight="1" x14ac:dyDescent="0.2">
      <c r="H3937" s="36"/>
    </row>
    <row r="3938" spans="8:8" s="32" customFormat="1" ht="12.75" customHeight="1" x14ac:dyDescent="0.2">
      <c r="H3938" s="36"/>
    </row>
    <row r="3939" spans="8:8" s="32" customFormat="1" ht="12.75" customHeight="1" x14ac:dyDescent="0.2">
      <c r="H3939" s="36"/>
    </row>
    <row r="3940" spans="8:8" s="32" customFormat="1" ht="12.75" customHeight="1" x14ac:dyDescent="0.2">
      <c r="H3940" s="36"/>
    </row>
    <row r="3941" spans="8:8" s="32" customFormat="1" ht="12.75" customHeight="1" x14ac:dyDescent="0.2">
      <c r="H3941" s="36"/>
    </row>
    <row r="3942" spans="8:8" s="32" customFormat="1" ht="12.75" customHeight="1" x14ac:dyDescent="0.2">
      <c r="H3942" s="36"/>
    </row>
    <row r="3943" spans="8:8" s="32" customFormat="1" ht="12.75" customHeight="1" x14ac:dyDescent="0.2">
      <c r="H3943" s="36"/>
    </row>
    <row r="3944" spans="8:8" s="32" customFormat="1" ht="12.75" customHeight="1" x14ac:dyDescent="0.2">
      <c r="H3944" s="36"/>
    </row>
    <row r="3945" spans="8:8" s="32" customFormat="1" ht="12.75" customHeight="1" x14ac:dyDescent="0.2">
      <c r="H3945" s="36"/>
    </row>
    <row r="3946" spans="8:8" s="32" customFormat="1" ht="12.75" customHeight="1" x14ac:dyDescent="0.2">
      <c r="H3946" s="36"/>
    </row>
    <row r="3947" spans="8:8" s="32" customFormat="1" ht="12.75" customHeight="1" x14ac:dyDescent="0.2">
      <c r="H3947" s="36"/>
    </row>
    <row r="3948" spans="8:8" s="32" customFormat="1" ht="12.75" customHeight="1" x14ac:dyDescent="0.2">
      <c r="H3948" s="36"/>
    </row>
    <row r="3949" spans="8:8" s="32" customFormat="1" ht="12.75" customHeight="1" x14ac:dyDescent="0.2">
      <c r="H3949" s="36"/>
    </row>
    <row r="3950" spans="8:8" s="32" customFormat="1" ht="12.75" customHeight="1" x14ac:dyDescent="0.2">
      <c r="H3950" s="36"/>
    </row>
    <row r="3951" spans="8:8" s="32" customFormat="1" ht="12.75" customHeight="1" x14ac:dyDescent="0.2">
      <c r="H3951" s="36"/>
    </row>
    <row r="3952" spans="8:8" s="32" customFormat="1" ht="12.75" customHeight="1" x14ac:dyDescent="0.2">
      <c r="H3952" s="36"/>
    </row>
    <row r="3953" spans="8:8" s="32" customFormat="1" ht="12.75" customHeight="1" x14ac:dyDescent="0.2">
      <c r="H3953" s="36"/>
    </row>
    <row r="3954" spans="8:8" s="32" customFormat="1" ht="12.75" customHeight="1" x14ac:dyDescent="0.2">
      <c r="H3954" s="36"/>
    </row>
    <row r="3955" spans="8:8" s="32" customFormat="1" ht="12.75" customHeight="1" x14ac:dyDescent="0.2">
      <c r="H3955" s="36"/>
    </row>
    <row r="3956" spans="8:8" s="32" customFormat="1" ht="12.75" customHeight="1" x14ac:dyDescent="0.2">
      <c r="H3956" s="36"/>
    </row>
    <row r="3957" spans="8:8" s="32" customFormat="1" ht="12.75" customHeight="1" x14ac:dyDescent="0.2">
      <c r="H3957" s="36"/>
    </row>
    <row r="3958" spans="8:8" s="32" customFormat="1" ht="12.75" customHeight="1" x14ac:dyDescent="0.2">
      <c r="H3958" s="36"/>
    </row>
    <row r="3959" spans="8:8" s="32" customFormat="1" ht="12.75" customHeight="1" x14ac:dyDescent="0.2">
      <c r="H3959" s="36"/>
    </row>
    <row r="3960" spans="8:8" s="32" customFormat="1" ht="12.75" customHeight="1" x14ac:dyDescent="0.2">
      <c r="H3960" s="36"/>
    </row>
    <row r="3961" spans="8:8" s="32" customFormat="1" ht="12.75" customHeight="1" x14ac:dyDescent="0.2">
      <c r="H3961" s="36"/>
    </row>
    <row r="3962" spans="8:8" s="32" customFormat="1" ht="12.75" customHeight="1" x14ac:dyDescent="0.2">
      <c r="H3962" s="36"/>
    </row>
    <row r="3963" spans="8:8" s="32" customFormat="1" ht="12.75" customHeight="1" x14ac:dyDescent="0.2">
      <c r="H3963" s="36"/>
    </row>
    <row r="3964" spans="8:8" s="32" customFormat="1" ht="12.75" customHeight="1" x14ac:dyDescent="0.2">
      <c r="H3964" s="36"/>
    </row>
    <row r="3965" spans="8:8" s="32" customFormat="1" ht="12.75" customHeight="1" x14ac:dyDescent="0.2">
      <c r="H3965" s="36"/>
    </row>
    <row r="3966" spans="8:8" s="32" customFormat="1" ht="12.75" customHeight="1" x14ac:dyDescent="0.2">
      <c r="H3966" s="36"/>
    </row>
    <row r="3967" spans="8:8" s="32" customFormat="1" ht="12.75" customHeight="1" x14ac:dyDescent="0.2">
      <c r="H3967" s="36"/>
    </row>
    <row r="3968" spans="8:8" s="32" customFormat="1" ht="12.75" customHeight="1" x14ac:dyDescent="0.2">
      <c r="H3968" s="36"/>
    </row>
    <row r="3969" spans="8:8" s="32" customFormat="1" ht="12.75" customHeight="1" x14ac:dyDescent="0.2">
      <c r="H3969" s="36"/>
    </row>
    <row r="3970" spans="8:8" s="32" customFormat="1" ht="12.75" customHeight="1" x14ac:dyDescent="0.2">
      <c r="H3970" s="36"/>
    </row>
    <row r="3971" spans="8:8" s="32" customFormat="1" ht="12.75" customHeight="1" x14ac:dyDescent="0.2">
      <c r="H3971" s="36"/>
    </row>
    <row r="3972" spans="8:8" s="32" customFormat="1" ht="12.75" customHeight="1" x14ac:dyDescent="0.2">
      <c r="H3972" s="36"/>
    </row>
    <row r="3973" spans="8:8" s="32" customFormat="1" ht="12.75" customHeight="1" x14ac:dyDescent="0.2">
      <c r="H3973" s="36"/>
    </row>
    <row r="3974" spans="8:8" s="32" customFormat="1" ht="12.75" customHeight="1" x14ac:dyDescent="0.2">
      <c r="H3974" s="36"/>
    </row>
    <row r="3975" spans="8:8" s="32" customFormat="1" ht="12.75" customHeight="1" x14ac:dyDescent="0.2">
      <c r="H3975" s="36"/>
    </row>
    <row r="3976" spans="8:8" s="32" customFormat="1" ht="12.75" customHeight="1" x14ac:dyDescent="0.2">
      <c r="H3976" s="36"/>
    </row>
    <row r="3977" spans="8:8" s="32" customFormat="1" ht="12.75" customHeight="1" x14ac:dyDescent="0.2">
      <c r="H3977" s="36"/>
    </row>
    <row r="3978" spans="8:8" s="32" customFormat="1" ht="12.75" customHeight="1" x14ac:dyDescent="0.2">
      <c r="H3978" s="36"/>
    </row>
    <row r="3979" spans="8:8" s="32" customFormat="1" ht="12.75" customHeight="1" x14ac:dyDescent="0.2">
      <c r="H3979" s="36"/>
    </row>
    <row r="3980" spans="8:8" s="32" customFormat="1" ht="12.75" customHeight="1" x14ac:dyDescent="0.2">
      <c r="H3980" s="36"/>
    </row>
    <row r="3981" spans="8:8" s="32" customFormat="1" ht="12.75" customHeight="1" x14ac:dyDescent="0.2">
      <c r="H3981" s="36"/>
    </row>
    <row r="3982" spans="8:8" s="32" customFormat="1" ht="12.75" customHeight="1" x14ac:dyDescent="0.2">
      <c r="H3982" s="36"/>
    </row>
    <row r="3983" spans="8:8" s="32" customFormat="1" ht="12.75" customHeight="1" x14ac:dyDescent="0.2">
      <c r="H3983" s="36"/>
    </row>
    <row r="3984" spans="8:8" s="32" customFormat="1" ht="12.75" customHeight="1" x14ac:dyDescent="0.2">
      <c r="H3984" s="36"/>
    </row>
    <row r="3985" spans="8:8" s="32" customFormat="1" ht="12.75" customHeight="1" x14ac:dyDescent="0.2">
      <c r="H3985" s="36"/>
    </row>
    <row r="3986" spans="8:8" s="32" customFormat="1" ht="12.75" customHeight="1" x14ac:dyDescent="0.2">
      <c r="H3986" s="36"/>
    </row>
    <row r="3987" spans="8:8" s="32" customFormat="1" ht="12.75" customHeight="1" x14ac:dyDescent="0.2">
      <c r="H3987" s="36"/>
    </row>
    <row r="3988" spans="8:8" s="32" customFormat="1" ht="12.75" customHeight="1" x14ac:dyDescent="0.2">
      <c r="H3988" s="36"/>
    </row>
    <row r="3989" spans="8:8" s="32" customFormat="1" ht="12.75" customHeight="1" x14ac:dyDescent="0.2">
      <c r="H3989" s="36"/>
    </row>
    <row r="3990" spans="8:8" s="32" customFormat="1" ht="12.75" customHeight="1" x14ac:dyDescent="0.2">
      <c r="H3990" s="36"/>
    </row>
    <row r="3991" spans="8:8" s="32" customFormat="1" ht="12.75" customHeight="1" x14ac:dyDescent="0.2">
      <c r="H3991" s="36"/>
    </row>
    <row r="3992" spans="8:8" s="32" customFormat="1" ht="12.75" customHeight="1" x14ac:dyDescent="0.2">
      <c r="H3992" s="36"/>
    </row>
    <row r="3993" spans="8:8" s="32" customFormat="1" ht="12.75" customHeight="1" x14ac:dyDescent="0.2">
      <c r="H3993" s="36"/>
    </row>
    <row r="3994" spans="8:8" s="32" customFormat="1" ht="12.75" customHeight="1" x14ac:dyDescent="0.2">
      <c r="H3994" s="36"/>
    </row>
    <row r="3995" spans="8:8" s="32" customFormat="1" ht="12.75" customHeight="1" x14ac:dyDescent="0.2">
      <c r="H3995" s="36"/>
    </row>
    <row r="3996" spans="8:8" s="32" customFormat="1" ht="12.75" customHeight="1" x14ac:dyDescent="0.2">
      <c r="H3996" s="36"/>
    </row>
    <row r="3997" spans="8:8" s="32" customFormat="1" ht="12.75" customHeight="1" x14ac:dyDescent="0.2">
      <c r="H3997" s="36"/>
    </row>
    <row r="3998" spans="8:8" s="32" customFormat="1" ht="12.75" customHeight="1" x14ac:dyDescent="0.2">
      <c r="H3998" s="36"/>
    </row>
    <row r="3999" spans="8:8" s="32" customFormat="1" ht="12.75" customHeight="1" x14ac:dyDescent="0.2">
      <c r="H3999" s="36"/>
    </row>
    <row r="4000" spans="8:8" s="32" customFormat="1" ht="12.75" customHeight="1" x14ac:dyDescent="0.2">
      <c r="H4000" s="36"/>
    </row>
    <row r="4001" spans="8:8" s="32" customFormat="1" ht="12.75" customHeight="1" x14ac:dyDescent="0.2">
      <c r="H4001" s="36"/>
    </row>
    <row r="4002" spans="8:8" s="32" customFormat="1" ht="12.75" customHeight="1" x14ac:dyDescent="0.2">
      <c r="H4002" s="36"/>
    </row>
    <row r="4003" spans="8:8" s="32" customFormat="1" ht="12.75" customHeight="1" x14ac:dyDescent="0.2">
      <c r="H4003" s="36"/>
    </row>
    <row r="4004" spans="8:8" s="32" customFormat="1" ht="12.75" customHeight="1" x14ac:dyDescent="0.2">
      <c r="H4004" s="36"/>
    </row>
    <row r="4005" spans="8:8" s="32" customFormat="1" ht="12.75" customHeight="1" x14ac:dyDescent="0.2">
      <c r="H4005" s="36"/>
    </row>
    <row r="4006" spans="8:8" s="32" customFormat="1" ht="12.75" customHeight="1" x14ac:dyDescent="0.2">
      <c r="H4006" s="36"/>
    </row>
    <row r="4007" spans="8:8" s="32" customFormat="1" ht="12.75" customHeight="1" x14ac:dyDescent="0.2">
      <c r="H4007" s="36"/>
    </row>
    <row r="4008" spans="8:8" s="32" customFormat="1" ht="12.75" customHeight="1" x14ac:dyDescent="0.2">
      <c r="H4008" s="36"/>
    </row>
    <row r="4009" spans="8:8" s="32" customFormat="1" ht="12.75" customHeight="1" x14ac:dyDescent="0.2">
      <c r="H4009" s="36"/>
    </row>
    <row r="4010" spans="8:8" s="32" customFormat="1" ht="12.75" customHeight="1" x14ac:dyDescent="0.2">
      <c r="H4010" s="36"/>
    </row>
    <row r="4011" spans="8:8" s="32" customFormat="1" ht="12.75" customHeight="1" x14ac:dyDescent="0.2">
      <c r="H4011" s="36"/>
    </row>
    <row r="4012" spans="8:8" s="32" customFormat="1" ht="12.75" customHeight="1" x14ac:dyDescent="0.2">
      <c r="H4012" s="36"/>
    </row>
    <row r="4013" spans="8:8" s="32" customFormat="1" ht="12.75" customHeight="1" x14ac:dyDescent="0.2">
      <c r="H4013" s="36"/>
    </row>
    <row r="4014" spans="8:8" s="32" customFormat="1" ht="12.75" customHeight="1" x14ac:dyDescent="0.2">
      <c r="H4014" s="36"/>
    </row>
    <row r="4015" spans="8:8" s="32" customFormat="1" ht="12.75" customHeight="1" x14ac:dyDescent="0.2">
      <c r="H4015" s="36"/>
    </row>
    <row r="4016" spans="8:8" s="32" customFormat="1" ht="12.75" customHeight="1" x14ac:dyDescent="0.2">
      <c r="H4016" s="36"/>
    </row>
    <row r="4017" spans="8:8" s="32" customFormat="1" ht="12.75" customHeight="1" x14ac:dyDescent="0.2">
      <c r="H4017" s="36"/>
    </row>
    <row r="4018" spans="8:8" s="32" customFormat="1" ht="12.75" customHeight="1" x14ac:dyDescent="0.2">
      <c r="H4018" s="36"/>
    </row>
    <row r="4019" spans="8:8" s="32" customFormat="1" ht="12.75" customHeight="1" x14ac:dyDescent="0.2">
      <c r="H4019" s="36"/>
    </row>
    <row r="4020" spans="8:8" s="32" customFormat="1" ht="12.75" customHeight="1" x14ac:dyDescent="0.2">
      <c r="H4020" s="36"/>
    </row>
    <row r="4021" spans="8:8" s="32" customFormat="1" ht="12.75" customHeight="1" x14ac:dyDescent="0.2">
      <c r="H4021" s="36"/>
    </row>
    <row r="4022" spans="8:8" s="32" customFormat="1" ht="12.75" customHeight="1" x14ac:dyDescent="0.2">
      <c r="H4022" s="36"/>
    </row>
    <row r="4023" spans="8:8" s="32" customFormat="1" ht="12.75" customHeight="1" x14ac:dyDescent="0.2">
      <c r="H4023" s="36"/>
    </row>
    <row r="4024" spans="8:8" s="32" customFormat="1" ht="12.75" customHeight="1" x14ac:dyDescent="0.2">
      <c r="H4024" s="36"/>
    </row>
    <row r="4025" spans="8:8" s="32" customFormat="1" ht="12.75" customHeight="1" x14ac:dyDescent="0.2">
      <c r="H4025" s="36"/>
    </row>
    <row r="4026" spans="8:8" s="32" customFormat="1" ht="12.75" customHeight="1" x14ac:dyDescent="0.2">
      <c r="H4026" s="36"/>
    </row>
    <row r="4027" spans="8:8" s="32" customFormat="1" ht="12.75" customHeight="1" x14ac:dyDescent="0.2">
      <c r="H4027" s="36"/>
    </row>
    <row r="4028" spans="8:8" s="32" customFormat="1" ht="12.75" customHeight="1" x14ac:dyDescent="0.2">
      <c r="H4028" s="36"/>
    </row>
    <row r="4029" spans="8:8" s="32" customFormat="1" ht="12.75" customHeight="1" x14ac:dyDescent="0.2">
      <c r="H4029" s="36"/>
    </row>
    <row r="4030" spans="8:8" s="32" customFormat="1" ht="12.75" customHeight="1" x14ac:dyDescent="0.2">
      <c r="H4030" s="36"/>
    </row>
    <row r="4031" spans="8:8" s="32" customFormat="1" ht="12.75" customHeight="1" x14ac:dyDescent="0.2">
      <c r="H4031" s="36"/>
    </row>
    <row r="4032" spans="8:8" s="32" customFormat="1" ht="12.75" customHeight="1" x14ac:dyDescent="0.2">
      <c r="H4032" s="36"/>
    </row>
    <row r="4033" spans="8:8" s="32" customFormat="1" ht="12.75" customHeight="1" x14ac:dyDescent="0.2">
      <c r="H4033" s="36"/>
    </row>
    <row r="4034" spans="8:8" s="32" customFormat="1" ht="12.75" customHeight="1" x14ac:dyDescent="0.2">
      <c r="H4034" s="36"/>
    </row>
    <row r="4035" spans="8:8" s="32" customFormat="1" ht="12.75" customHeight="1" x14ac:dyDescent="0.2">
      <c r="H4035" s="36"/>
    </row>
    <row r="4036" spans="8:8" s="32" customFormat="1" ht="12.75" customHeight="1" x14ac:dyDescent="0.2">
      <c r="H4036" s="36"/>
    </row>
    <row r="4037" spans="8:8" s="32" customFormat="1" ht="12.75" customHeight="1" x14ac:dyDescent="0.2">
      <c r="H4037" s="36"/>
    </row>
    <row r="4038" spans="8:8" s="32" customFormat="1" ht="12.75" customHeight="1" x14ac:dyDescent="0.2">
      <c r="H4038" s="36"/>
    </row>
    <row r="4039" spans="8:8" s="32" customFormat="1" ht="12.75" customHeight="1" x14ac:dyDescent="0.2">
      <c r="H4039" s="36"/>
    </row>
    <row r="4040" spans="8:8" s="32" customFormat="1" ht="12.75" customHeight="1" x14ac:dyDescent="0.2">
      <c r="H4040" s="36"/>
    </row>
    <row r="4041" spans="8:8" s="32" customFormat="1" ht="12.75" customHeight="1" x14ac:dyDescent="0.2">
      <c r="H4041" s="36"/>
    </row>
    <row r="4042" spans="8:8" s="32" customFormat="1" ht="12.75" customHeight="1" x14ac:dyDescent="0.2">
      <c r="H4042" s="36"/>
    </row>
    <row r="4043" spans="8:8" s="32" customFormat="1" ht="12.75" customHeight="1" x14ac:dyDescent="0.2">
      <c r="H4043" s="36"/>
    </row>
    <row r="4044" spans="8:8" s="32" customFormat="1" ht="12.75" customHeight="1" x14ac:dyDescent="0.2">
      <c r="H4044" s="36"/>
    </row>
    <row r="4045" spans="8:8" s="32" customFormat="1" ht="12.75" customHeight="1" x14ac:dyDescent="0.2">
      <c r="H4045" s="36"/>
    </row>
    <row r="4046" spans="8:8" s="32" customFormat="1" ht="12.75" customHeight="1" x14ac:dyDescent="0.2">
      <c r="H4046" s="36"/>
    </row>
    <row r="4047" spans="8:8" s="32" customFormat="1" ht="12.75" customHeight="1" x14ac:dyDescent="0.2">
      <c r="H4047" s="36"/>
    </row>
    <row r="4048" spans="8:8" s="32" customFormat="1" ht="12.75" customHeight="1" x14ac:dyDescent="0.2">
      <c r="H4048" s="36"/>
    </row>
    <row r="4049" spans="8:8" s="32" customFormat="1" ht="12.75" customHeight="1" x14ac:dyDescent="0.2">
      <c r="H4049" s="36"/>
    </row>
    <row r="4050" spans="8:8" s="32" customFormat="1" ht="12.75" customHeight="1" x14ac:dyDescent="0.2">
      <c r="H4050" s="36"/>
    </row>
    <row r="4051" spans="8:8" s="32" customFormat="1" ht="12.75" customHeight="1" x14ac:dyDescent="0.2">
      <c r="H4051" s="36"/>
    </row>
    <row r="4052" spans="8:8" s="32" customFormat="1" ht="12.75" customHeight="1" x14ac:dyDescent="0.2">
      <c r="H4052" s="36"/>
    </row>
    <row r="4053" spans="8:8" s="32" customFormat="1" ht="12.75" customHeight="1" x14ac:dyDescent="0.2">
      <c r="H4053" s="36"/>
    </row>
    <row r="4054" spans="8:8" s="32" customFormat="1" ht="12.75" customHeight="1" x14ac:dyDescent="0.2">
      <c r="H4054" s="36"/>
    </row>
    <row r="4055" spans="8:8" s="32" customFormat="1" ht="12.75" customHeight="1" x14ac:dyDescent="0.2">
      <c r="H4055" s="36"/>
    </row>
    <row r="4056" spans="8:8" s="32" customFormat="1" ht="12.75" customHeight="1" x14ac:dyDescent="0.2">
      <c r="H4056" s="36"/>
    </row>
    <row r="4057" spans="8:8" s="32" customFormat="1" ht="12.75" customHeight="1" x14ac:dyDescent="0.2">
      <c r="H4057" s="36"/>
    </row>
    <row r="4058" spans="8:8" s="32" customFormat="1" ht="12.75" customHeight="1" x14ac:dyDescent="0.2">
      <c r="H4058" s="36"/>
    </row>
    <row r="4059" spans="8:8" s="32" customFormat="1" ht="12.75" customHeight="1" x14ac:dyDescent="0.2">
      <c r="H4059" s="36"/>
    </row>
    <row r="4060" spans="8:8" s="32" customFormat="1" ht="12.75" customHeight="1" x14ac:dyDescent="0.2">
      <c r="H4060" s="36"/>
    </row>
    <row r="4061" spans="8:8" s="32" customFormat="1" ht="12.75" customHeight="1" x14ac:dyDescent="0.2">
      <c r="H4061" s="36"/>
    </row>
    <row r="4062" spans="8:8" s="32" customFormat="1" ht="12.75" customHeight="1" x14ac:dyDescent="0.2">
      <c r="H4062" s="36"/>
    </row>
    <row r="4063" spans="8:8" s="32" customFormat="1" ht="12.75" customHeight="1" x14ac:dyDescent="0.2">
      <c r="H4063" s="36"/>
    </row>
    <row r="4064" spans="8:8" s="32" customFormat="1" ht="12.75" customHeight="1" x14ac:dyDescent="0.2">
      <c r="H4064" s="36"/>
    </row>
    <row r="4065" spans="8:8" s="32" customFormat="1" ht="12.75" customHeight="1" x14ac:dyDescent="0.2">
      <c r="H4065" s="36"/>
    </row>
    <row r="4066" spans="8:8" s="32" customFormat="1" ht="12.75" customHeight="1" x14ac:dyDescent="0.2">
      <c r="H4066" s="36"/>
    </row>
    <row r="4067" spans="8:8" s="32" customFormat="1" ht="12.75" customHeight="1" x14ac:dyDescent="0.2">
      <c r="H4067" s="36"/>
    </row>
    <row r="4068" spans="8:8" s="32" customFormat="1" ht="12.75" customHeight="1" x14ac:dyDescent="0.2">
      <c r="H4068" s="36"/>
    </row>
    <row r="4069" spans="8:8" s="32" customFormat="1" ht="12.75" customHeight="1" x14ac:dyDescent="0.2">
      <c r="H4069" s="36"/>
    </row>
    <row r="4070" spans="8:8" s="32" customFormat="1" ht="12.75" customHeight="1" x14ac:dyDescent="0.2">
      <c r="H4070" s="36"/>
    </row>
    <row r="4071" spans="8:8" s="32" customFormat="1" ht="12.75" customHeight="1" x14ac:dyDescent="0.2">
      <c r="H4071" s="36"/>
    </row>
    <row r="4072" spans="8:8" s="32" customFormat="1" ht="12.75" customHeight="1" x14ac:dyDescent="0.2">
      <c r="H4072" s="36"/>
    </row>
    <row r="4073" spans="8:8" s="32" customFormat="1" ht="12.75" customHeight="1" x14ac:dyDescent="0.2">
      <c r="H4073" s="36"/>
    </row>
    <row r="4074" spans="8:8" s="32" customFormat="1" ht="12.75" customHeight="1" x14ac:dyDescent="0.2">
      <c r="H4074" s="36"/>
    </row>
    <row r="4075" spans="8:8" s="32" customFormat="1" ht="12.75" customHeight="1" x14ac:dyDescent="0.2">
      <c r="H4075" s="36"/>
    </row>
    <row r="4076" spans="8:8" s="32" customFormat="1" ht="12.75" customHeight="1" x14ac:dyDescent="0.2">
      <c r="H4076" s="36"/>
    </row>
    <row r="4077" spans="8:8" s="32" customFormat="1" ht="12.75" customHeight="1" x14ac:dyDescent="0.2">
      <c r="H4077" s="36"/>
    </row>
    <row r="4078" spans="8:8" s="32" customFormat="1" ht="12.75" customHeight="1" x14ac:dyDescent="0.2">
      <c r="H4078" s="36"/>
    </row>
    <row r="4079" spans="8:8" s="32" customFormat="1" ht="12.75" customHeight="1" x14ac:dyDescent="0.2">
      <c r="H4079" s="36"/>
    </row>
    <row r="4080" spans="8:8" s="32" customFormat="1" ht="12.75" customHeight="1" x14ac:dyDescent="0.2">
      <c r="H4080" s="36"/>
    </row>
    <row r="4081" spans="8:8" s="32" customFormat="1" ht="12.75" customHeight="1" x14ac:dyDescent="0.2">
      <c r="H4081" s="36"/>
    </row>
    <row r="4082" spans="8:8" s="32" customFormat="1" ht="12.75" customHeight="1" x14ac:dyDescent="0.2">
      <c r="H4082" s="36"/>
    </row>
    <row r="4083" spans="8:8" s="32" customFormat="1" ht="12.75" customHeight="1" x14ac:dyDescent="0.2">
      <c r="H4083" s="36"/>
    </row>
    <row r="4084" spans="8:8" s="32" customFormat="1" ht="12.75" customHeight="1" x14ac:dyDescent="0.2">
      <c r="H4084" s="36"/>
    </row>
    <row r="4085" spans="8:8" s="32" customFormat="1" ht="12.75" customHeight="1" x14ac:dyDescent="0.2">
      <c r="H4085" s="36"/>
    </row>
    <row r="4086" spans="8:8" s="32" customFormat="1" ht="12.75" customHeight="1" x14ac:dyDescent="0.2">
      <c r="H4086" s="36"/>
    </row>
    <row r="4087" spans="8:8" s="32" customFormat="1" ht="12.75" customHeight="1" x14ac:dyDescent="0.2">
      <c r="H4087" s="36"/>
    </row>
    <row r="4088" spans="8:8" s="32" customFormat="1" ht="12.75" customHeight="1" x14ac:dyDescent="0.2">
      <c r="H4088" s="36"/>
    </row>
    <row r="4089" spans="8:8" s="32" customFormat="1" ht="12.75" customHeight="1" x14ac:dyDescent="0.2">
      <c r="H4089" s="36"/>
    </row>
    <row r="4090" spans="8:8" s="32" customFormat="1" ht="12.75" customHeight="1" x14ac:dyDescent="0.2">
      <c r="H4090" s="36"/>
    </row>
    <row r="4091" spans="8:8" s="32" customFormat="1" ht="12.75" customHeight="1" x14ac:dyDescent="0.2">
      <c r="H4091" s="36"/>
    </row>
    <row r="4092" spans="8:8" s="32" customFormat="1" ht="12.75" customHeight="1" x14ac:dyDescent="0.2">
      <c r="H4092" s="36"/>
    </row>
    <row r="4093" spans="8:8" s="32" customFormat="1" ht="12.75" customHeight="1" x14ac:dyDescent="0.2">
      <c r="H4093" s="36"/>
    </row>
    <row r="4094" spans="8:8" s="32" customFormat="1" ht="12.75" customHeight="1" x14ac:dyDescent="0.2">
      <c r="H4094" s="36"/>
    </row>
    <row r="4095" spans="8:8" s="32" customFormat="1" ht="12.75" customHeight="1" x14ac:dyDescent="0.2">
      <c r="H4095" s="36"/>
    </row>
    <row r="4096" spans="8:8" s="32" customFormat="1" ht="12.75" customHeight="1" x14ac:dyDescent="0.2">
      <c r="H4096" s="36"/>
    </row>
    <row r="4097" spans="8:8" s="32" customFormat="1" ht="12.75" customHeight="1" x14ac:dyDescent="0.2">
      <c r="H4097" s="36"/>
    </row>
    <row r="4098" spans="8:8" s="32" customFormat="1" ht="12.75" customHeight="1" x14ac:dyDescent="0.2">
      <c r="H4098" s="36"/>
    </row>
    <row r="4099" spans="8:8" s="32" customFormat="1" ht="12.75" customHeight="1" x14ac:dyDescent="0.2">
      <c r="H4099" s="36"/>
    </row>
    <row r="4100" spans="8:8" s="32" customFormat="1" ht="12.75" customHeight="1" x14ac:dyDescent="0.2">
      <c r="H4100" s="36"/>
    </row>
    <row r="4101" spans="8:8" s="32" customFormat="1" ht="12.75" customHeight="1" x14ac:dyDescent="0.2">
      <c r="H4101" s="36"/>
    </row>
    <row r="4102" spans="8:8" s="32" customFormat="1" ht="12.75" customHeight="1" x14ac:dyDescent="0.2">
      <c r="H4102" s="36"/>
    </row>
    <row r="4103" spans="8:8" s="32" customFormat="1" ht="12.75" customHeight="1" x14ac:dyDescent="0.2">
      <c r="H4103" s="36"/>
    </row>
    <row r="4104" spans="8:8" s="32" customFormat="1" ht="12.75" customHeight="1" x14ac:dyDescent="0.2">
      <c r="H4104" s="36"/>
    </row>
    <row r="4105" spans="8:8" s="32" customFormat="1" ht="12.75" customHeight="1" x14ac:dyDescent="0.2">
      <c r="H4105" s="36"/>
    </row>
    <row r="4106" spans="8:8" s="32" customFormat="1" ht="12.75" customHeight="1" x14ac:dyDescent="0.2">
      <c r="H4106" s="36"/>
    </row>
    <row r="4107" spans="8:8" s="32" customFormat="1" ht="12.75" customHeight="1" x14ac:dyDescent="0.2">
      <c r="H4107" s="36"/>
    </row>
    <row r="4108" spans="8:8" s="32" customFormat="1" ht="12.75" customHeight="1" x14ac:dyDescent="0.2">
      <c r="H4108" s="36"/>
    </row>
    <row r="4109" spans="8:8" s="32" customFormat="1" ht="12.75" customHeight="1" x14ac:dyDescent="0.2">
      <c r="H4109" s="36"/>
    </row>
    <row r="4110" spans="8:8" s="32" customFormat="1" ht="12.75" customHeight="1" x14ac:dyDescent="0.2">
      <c r="H4110" s="36"/>
    </row>
    <row r="4111" spans="8:8" s="32" customFormat="1" ht="12.75" customHeight="1" x14ac:dyDescent="0.2">
      <c r="H4111" s="36"/>
    </row>
    <row r="4112" spans="8:8" s="32" customFormat="1" ht="12.75" customHeight="1" x14ac:dyDescent="0.2">
      <c r="H4112" s="36"/>
    </row>
    <row r="4113" spans="8:8" s="32" customFormat="1" ht="12.75" customHeight="1" x14ac:dyDescent="0.2">
      <c r="H4113" s="36"/>
    </row>
    <row r="4114" spans="8:8" s="32" customFormat="1" ht="12.75" customHeight="1" x14ac:dyDescent="0.2">
      <c r="H4114" s="36"/>
    </row>
    <row r="4115" spans="8:8" s="32" customFormat="1" ht="12.75" customHeight="1" x14ac:dyDescent="0.2">
      <c r="H4115" s="36"/>
    </row>
    <row r="4116" spans="8:8" s="32" customFormat="1" ht="12.75" customHeight="1" x14ac:dyDescent="0.2">
      <c r="H4116" s="36"/>
    </row>
    <row r="4117" spans="8:8" s="32" customFormat="1" ht="12.75" customHeight="1" x14ac:dyDescent="0.2">
      <c r="H4117" s="36"/>
    </row>
    <row r="4118" spans="8:8" s="32" customFormat="1" ht="12.75" customHeight="1" x14ac:dyDescent="0.2">
      <c r="H4118" s="36"/>
    </row>
    <row r="4119" spans="8:8" s="32" customFormat="1" ht="12.75" customHeight="1" x14ac:dyDescent="0.2">
      <c r="H4119" s="36"/>
    </row>
    <row r="4120" spans="8:8" s="32" customFormat="1" ht="12.75" customHeight="1" x14ac:dyDescent="0.2">
      <c r="H4120" s="36"/>
    </row>
    <row r="4121" spans="8:8" s="32" customFormat="1" ht="12.75" customHeight="1" x14ac:dyDescent="0.2">
      <c r="H4121" s="36"/>
    </row>
    <row r="4122" spans="8:8" s="32" customFormat="1" ht="12.75" customHeight="1" x14ac:dyDescent="0.2">
      <c r="H4122" s="36"/>
    </row>
    <row r="4123" spans="8:8" s="32" customFormat="1" ht="12.75" customHeight="1" x14ac:dyDescent="0.2">
      <c r="H4123" s="36"/>
    </row>
    <row r="4124" spans="8:8" s="32" customFormat="1" ht="12.75" customHeight="1" x14ac:dyDescent="0.2">
      <c r="H4124" s="36"/>
    </row>
    <row r="4125" spans="8:8" s="32" customFormat="1" ht="12.75" customHeight="1" x14ac:dyDescent="0.2">
      <c r="H4125" s="36"/>
    </row>
    <row r="4126" spans="8:8" s="32" customFormat="1" ht="12.75" customHeight="1" x14ac:dyDescent="0.2">
      <c r="H4126" s="36"/>
    </row>
    <row r="4127" spans="8:8" s="32" customFormat="1" ht="12.75" customHeight="1" x14ac:dyDescent="0.2">
      <c r="H4127" s="36"/>
    </row>
    <row r="4128" spans="8:8" s="32" customFormat="1" ht="12.75" customHeight="1" x14ac:dyDescent="0.2">
      <c r="H4128" s="36"/>
    </row>
    <row r="4129" spans="8:8" s="32" customFormat="1" ht="12.75" customHeight="1" x14ac:dyDescent="0.2">
      <c r="H4129" s="36"/>
    </row>
    <row r="4130" spans="8:8" s="32" customFormat="1" ht="12.75" customHeight="1" x14ac:dyDescent="0.2">
      <c r="H4130" s="36"/>
    </row>
    <row r="4131" spans="8:8" s="32" customFormat="1" ht="12.75" customHeight="1" x14ac:dyDescent="0.2">
      <c r="H4131" s="36"/>
    </row>
    <row r="4132" spans="8:8" s="32" customFormat="1" ht="12.75" customHeight="1" x14ac:dyDescent="0.2">
      <c r="H4132" s="36"/>
    </row>
    <row r="4133" spans="8:8" s="32" customFormat="1" ht="12.75" customHeight="1" x14ac:dyDescent="0.2">
      <c r="H4133" s="36"/>
    </row>
    <row r="4134" spans="8:8" s="32" customFormat="1" ht="12.75" customHeight="1" x14ac:dyDescent="0.2">
      <c r="H4134" s="36"/>
    </row>
    <row r="4135" spans="8:8" s="32" customFormat="1" ht="12.75" customHeight="1" x14ac:dyDescent="0.2">
      <c r="H4135" s="36"/>
    </row>
    <row r="4136" spans="8:8" s="32" customFormat="1" ht="12.75" customHeight="1" x14ac:dyDescent="0.2">
      <c r="H4136" s="36"/>
    </row>
    <row r="4137" spans="8:8" s="32" customFormat="1" ht="12.75" customHeight="1" x14ac:dyDescent="0.2">
      <c r="H4137" s="36"/>
    </row>
    <row r="4138" spans="8:8" s="32" customFormat="1" ht="12.75" customHeight="1" x14ac:dyDescent="0.2">
      <c r="H4138" s="36"/>
    </row>
    <row r="4139" spans="8:8" s="32" customFormat="1" ht="12.75" customHeight="1" x14ac:dyDescent="0.2">
      <c r="H4139" s="36"/>
    </row>
    <row r="4140" spans="8:8" s="32" customFormat="1" ht="12.75" customHeight="1" x14ac:dyDescent="0.2">
      <c r="H4140" s="36"/>
    </row>
    <row r="4141" spans="8:8" s="32" customFormat="1" ht="12.75" customHeight="1" x14ac:dyDescent="0.2">
      <c r="H4141" s="36"/>
    </row>
    <row r="4142" spans="8:8" s="32" customFormat="1" ht="12.75" customHeight="1" x14ac:dyDescent="0.2">
      <c r="H4142" s="36"/>
    </row>
    <row r="4143" spans="8:8" s="32" customFormat="1" ht="12.75" customHeight="1" x14ac:dyDescent="0.2">
      <c r="H4143" s="36"/>
    </row>
    <row r="4144" spans="8:8" s="32" customFormat="1" ht="12.75" customHeight="1" x14ac:dyDescent="0.2">
      <c r="H4144" s="36"/>
    </row>
    <row r="4145" spans="8:8" s="32" customFormat="1" ht="12.75" customHeight="1" x14ac:dyDescent="0.2">
      <c r="H4145" s="36"/>
    </row>
    <row r="4146" spans="8:8" s="32" customFormat="1" ht="12.75" customHeight="1" x14ac:dyDescent="0.2">
      <c r="H4146" s="36"/>
    </row>
    <row r="4147" spans="8:8" s="32" customFormat="1" ht="12.75" customHeight="1" x14ac:dyDescent="0.2">
      <c r="H4147" s="36"/>
    </row>
    <row r="4148" spans="8:8" s="32" customFormat="1" ht="12.75" customHeight="1" x14ac:dyDescent="0.2">
      <c r="H4148" s="36"/>
    </row>
    <row r="4149" spans="8:8" s="32" customFormat="1" ht="12.75" customHeight="1" x14ac:dyDescent="0.2">
      <c r="H4149" s="36"/>
    </row>
    <row r="4150" spans="8:8" s="32" customFormat="1" ht="12.75" customHeight="1" x14ac:dyDescent="0.2">
      <c r="H4150" s="36"/>
    </row>
    <row r="4151" spans="8:8" s="32" customFormat="1" ht="12.75" customHeight="1" x14ac:dyDescent="0.2">
      <c r="H4151" s="36"/>
    </row>
    <row r="4152" spans="8:8" s="32" customFormat="1" ht="12.75" customHeight="1" x14ac:dyDescent="0.2">
      <c r="H4152" s="36"/>
    </row>
    <row r="4153" spans="8:8" s="32" customFormat="1" ht="12.75" customHeight="1" x14ac:dyDescent="0.2">
      <c r="H4153" s="36"/>
    </row>
    <row r="4154" spans="8:8" s="32" customFormat="1" ht="12.75" customHeight="1" x14ac:dyDescent="0.2">
      <c r="H4154" s="36"/>
    </row>
    <row r="4155" spans="8:8" s="32" customFormat="1" ht="12.75" customHeight="1" x14ac:dyDescent="0.2">
      <c r="H4155" s="36"/>
    </row>
    <row r="4156" spans="8:8" s="32" customFormat="1" ht="12.75" customHeight="1" x14ac:dyDescent="0.2">
      <c r="H4156" s="36"/>
    </row>
    <row r="4157" spans="8:8" s="32" customFormat="1" ht="12.75" customHeight="1" x14ac:dyDescent="0.2">
      <c r="H4157" s="36"/>
    </row>
    <row r="4158" spans="8:8" s="32" customFormat="1" ht="12.75" customHeight="1" x14ac:dyDescent="0.2">
      <c r="H4158" s="36"/>
    </row>
    <row r="4159" spans="8:8" s="32" customFormat="1" ht="12.75" customHeight="1" x14ac:dyDescent="0.2">
      <c r="H4159" s="36"/>
    </row>
    <row r="4160" spans="8:8" s="32" customFormat="1" ht="12.75" customHeight="1" x14ac:dyDescent="0.2">
      <c r="H4160" s="36"/>
    </row>
    <row r="4161" spans="8:8" s="32" customFormat="1" ht="12.75" customHeight="1" x14ac:dyDescent="0.2">
      <c r="H4161" s="36"/>
    </row>
    <row r="4162" spans="8:8" s="32" customFormat="1" ht="12.75" customHeight="1" x14ac:dyDescent="0.2">
      <c r="H4162" s="36"/>
    </row>
    <row r="4163" spans="8:8" s="32" customFormat="1" ht="12.75" customHeight="1" x14ac:dyDescent="0.2">
      <c r="H4163" s="36"/>
    </row>
    <row r="4164" spans="8:8" s="32" customFormat="1" ht="12.75" customHeight="1" x14ac:dyDescent="0.2">
      <c r="H4164" s="36"/>
    </row>
    <row r="4165" spans="8:8" s="32" customFormat="1" ht="12.75" customHeight="1" x14ac:dyDescent="0.2">
      <c r="H4165" s="36"/>
    </row>
    <row r="4166" spans="8:8" s="32" customFormat="1" ht="12.75" customHeight="1" x14ac:dyDescent="0.2">
      <c r="H4166" s="36"/>
    </row>
    <row r="4167" spans="8:8" s="32" customFormat="1" ht="12.75" customHeight="1" x14ac:dyDescent="0.2">
      <c r="H4167" s="36"/>
    </row>
    <row r="4168" spans="8:8" s="32" customFormat="1" ht="12.75" customHeight="1" x14ac:dyDescent="0.2">
      <c r="H4168" s="36"/>
    </row>
    <row r="4169" spans="8:8" s="32" customFormat="1" ht="12.75" customHeight="1" x14ac:dyDescent="0.2">
      <c r="H4169" s="36"/>
    </row>
    <row r="4170" spans="8:8" s="32" customFormat="1" ht="12.75" customHeight="1" x14ac:dyDescent="0.2">
      <c r="H4170" s="36"/>
    </row>
    <row r="4171" spans="8:8" s="32" customFormat="1" ht="12.75" customHeight="1" x14ac:dyDescent="0.2">
      <c r="H4171" s="36"/>
    </row>
    <row r="4172" spans="8:8" s="32" customFormat="1" ht="12.75" customHeight="1" x14ac:dyDescent="0.2">
      <c r="H4172" s="36"/>
    </row>
    <row r="4173" spans="8:8" s="32" customFormat="1" ht="12.75" customHeight="1" x14ac:dyDescent="0.2">
      <c r="H4173" s="36"/>
    </row>
    <row r="4174" spans="8:8" s="32" customFormat="1" ht="12.75" customHeight="1" x14ac:dyDescent="0.2">
      <c r="H4174" s="36"/>
    </row>
    <row r="4175" spans="8:8" s="32" customFormat="1" ht="12.75" customHeight="1" x14ac:dyDescent="0.2">
      <c r="H4175" s="36"/>
    </row>
    <row r="4176" spans="8:8" s="32" customFormat="1" ht="12.75" customHeight="1" x14ac:dyDescent="0.2">
      <c r="H4176" s="36"/>
    </row>
    <row r="4177" spans="8:8" s="32" customFormat="1" ht="12.75" customHeight="1" x14ac:dyDescent="0.2">
      <c r="H4177" s="36"/>
    </row>
    <row r="4178" spans="8:8" s="32" customFormat="1" ht="12.75" customHeight="1" x14ac:dyDescent="0.2">
      <c r="H4178" s="36"/>
    </row>
    <row r="4179" spans="8:8" s="32" customFormat="1" ht="12.75" customHeight="1" x14ac:dyDescent="0.2">
      <c r="H4179" s="36"/>
    </row>
    <row r="4180" spans="8:8" s="32" customFormat="1" ht="12.75" customHeight="1" x14ac:dyDescent="0.2">
      <c r="H4180" s="36"/>
    </row>
    <row r="4181" spans="8:8" s="32" customFormat="1" ht="12.75" customHeight="1" x14ac:dyDescent="0.2">
      <c r="H4181" s="36"/>
    </row>
    <row r="4182" spans="8:8" s="32" customFormat="1" ht="12.75" customHeight="1" x14ac:dyDescent="0.2">
      <c r="H4182" s="36"/>
    </row>
    <row r="4183" spans="8:8" s="32" customFormat="1" ht="12.75" customHeight="1" x14ac:dyDescent="0.2">
      <c r="H4183" s="36"/>
    </row>
    <row r="4184" spans="8:8" s="32" customFormat="1" ht="12.75" customHeight="1" x14ac:dyDescent="0.2">
      <c r="H4184" s="36"/>
    </row>
    <row r="4185" spans="8:8" s="32" customFormat="1" ht="12.75" customHeight="1" x14ac:dyDescent="0.2">
      <c r="H4185" s="36"/>
    </row>
    <row r="4186" spans="8:8" s="32" customFormat="1" ht="12.75" customHeight="1" x14ac:dyDescent="0.2">
      <c r="H4186" s="36"/>
    </row>
    <row r="4187" spans="8:8" s="32" customFormat="1" ht="12.75" customHeight="1" x14ac:dyDescent="0.2">
      <c r="H4187" s="36"/>
    </row>
    <row r="4188" spans="8:8" s="32" customFormat="1" ht="12.75" customHeight="1" x14ac:dyDescent="0.2">
      <c r="H4188" s="36"/>
    </row>
    <row r="4189" spans="8:8" s="32" customFormat="1" ht="12.75" customHeight="1" x14ac:dyDescent="0.2">
      <c r="H4189" s="36"/>
    </row>
    <row r="4190" spans="8:8" s="32" customFormat="1" ht="12.75" customHeight="1" x14ac:dyDescent="0.2">
      <c r="H4190" s="36"/>
    </row>
    <row r="4191" spans="8:8" s="32" customFormat="1" ht="12.75" customHeight="1" x14ac:dyDescent="0.2">
      <c r="H4191" s="36"/>
    </row>
    <row r="4192" spans="8:8" s="32" customFormat="1" ht="12.75" customHeight="1" x14ac:dyDescent="0.2">
      <c r="H4192" s="36"/>
    </row>
    <row r="4193" spans="8:8" s="32" customFormat="1" ht="12.75" customHeight="1" x14ac:dyDescent="0.2">
      <c r="H4193" s="36"/>
    </row>
    <row r="4194" spans="8:8" s="32" customFormat="1" ht="12.75" customHeight="1" x14ac:dyDescent="0.2">
      <c r="H4194" s="36"/>
    </row>
    <row r="4195" spans="8:8" s="32" customFormat="1" ht="12.75" customHeight="1" x14ac:dyDescent="0.2">
      <c r="H4195" s="36"/>
    </row>
    <row r="4196" spans="8:8" s="32" customFormat="1" ht="12.75" customHeight="1" x14ac:dyDescent="0.2">
      <c r="H4196" s="36"/>
    </row>
    <row r="4197" spans="8:8" s="32" customFormat="1" ht="12.75" customHeight="1" x14ac:dyDescent="0.2">
      <c r="H4197" s="36"/>
    </row>
    <row r="4198" spans="8:8" s="32" customFormat="1" ht="12.75" customHeight="1" x14ac:dyDescent="0.2">
      <c r="H4198" s="36"/>
    </row>
    <row r="4199" spans="8:8" s="32" customFormat="1" ht="12.75" customHeight="1" x14ac:dyDescent="0.2">
      <c r="H4199" s="36"/>
    </row>
    <row r="4200" spans="8:8" s="32" customFormat="1" ht="12.75" customHeight="1" x14ac:dyDescent="0.2">
      <c r="H4200" s="36"/>
    </row>
    <row r="4201" spans="8:8" s="32" customFormat="1" ht="12.75" customHeight="1" x14ac:dyDescent="0.2">
      <c r="H4201" s="36"/>
    </row>
    <row r="4202" spans="8:8" s="32" customFormat="1" ht="12.75" customHeight="1" x14ac:dyDescent="0.2">
      <c r="H4202" s="36"/>
    </row>
    <row r="4203" spans="8:8" s="32" customFormat="1" ht="12.75" customHeight="1" x14ac:dyDescent="0.2">
      <c r="H4203" s="36"/>
    </row>
    <row r="4204" spans="8:8" s="32" customFormat="1" ht="12.75" customHeight="1" x14ac:dyDescent="0.2">
      <c r="H4204" s="36"/>
    </row>
    <row r="4205" spans="8:8" s="32" customFormat="1" ht="12.75" customHeight="1" x14ac:dyDescent="0.2">
      <c r="H4205" s="36"/>
    </row>
    <row r="4206" spans="8:8" s="32" customFormat="1" ht="12.75" customHeight="1" x14ac:dyDescent="0.2">
      <c r="H4206" s="36"/>
    </row>
    <row r="4207" spans="8:8" s="32" customFormat="1" ht="12.75" customHeight="1" x14ac:dyDescent="0.2">
      <c r="H4207" s="36"/>
    </row>
    <row r="4208" spans="8:8" s="32" customFormat="1" ht="12.75" customHeight="1" x14ac:dyDescent="0.2">
      <c r="H4208" s="36"/>
    </row>
    <row r="4209" spans="8:8" s="32" customFormat="1" ht="12.75" customHeight="1" x14ac:dyDescent="0.2">
      <c r="H4209" s="36"/>
    </row>
    <row r="4210" spans="8:8" s="32" customFormat="1" ht="12.75" customHeight="1" x14ac:dyDescent="0.2">
      <c r="H4210" s="36"/>
    </row>
    <row r="4211" spans="8:8" s="32" customFormat="1" ht="12.75" customHeight="1" x14ac:dyDescent="0.2">
      <c r="H4211" s="36"/>
    </row>
    <row r="4212" spans="8:8" s="32" customFormat="1" ht="12.75" customHeight="1" x14ac:dyDescent="0.2">
      <c r="H4212" s="36"/>
    </row>
    <row r="4213" spans="8:8" s="32" customFormat="1" ht="12.75" customHeight="1" x14ac:dyDescent="0.2">
      <c r="H4213" s="36"/>
    </row>
    <row r="4214" spans="8:8" s="32" customFormat="1" ht="12.75" customHeight="1" x14ac:dyDescent="0.2">
      <c r="H4214" s="36"/>
    </row>
    <row r="4215" spans="8:8" s="32" customFormat="1" ht="12.75" customHeight="1" x14ac:dyDescent="0.2">
      <c r="H4215" s="36"/>
    </row>
    <row r="4216" spans="8:8" s="32" customFormat="1" ht="12.75" customHeight="1" x14ac:dyDescent="0.2">
      <c r="H4216" s="36"/>
    </row>
    <row r="4217" spans="8:8" s="32" customFormat="1" ht="12.75" customHeight="1" x14ac:dyDescent="0.2">
      <c r="H4217" s="36"/>
    </row>
    <row r="4218" spans="8:8" s="32" customFormat="1" ht="12.75" customHeight="1" x14ac:dyDescent="0.2">
      <c r="H4218" s="36"/>
    </row>
    <row r="4219" spans="8:8" s="32" customFormat="1" ht="12.75" customHeight="1" x14ac:dyDescent="0.2">
      <c r="H4219" s="36"/>
    </row>
    <row r="4220" spans="8:8" s="32" customFormat="1" ht="12.75" customHeight="1" x14ac:dyDescent="0.2">
      <c r="H4220" s="36"/>
    </row>
    <row r="4221" spans="8:8" s="32" customFormat="1" ht="12.75" customHeight="1" x14ac:dyDescent="0.2">
      <c r="H4221" s="36"/>
    </row>
    <row r="4222" spans="8:8" s="32" customFormat="1" ht="12.75" customHeight="1" x14ac:dyDescent="0.2">
      <c r="H4222" s="36"/>
    </row>
    <row r="4223" spans="8:8" s="32" customFormat="1" ht="12.75" customHeight="1" x14ac:dyDescent="0.2">
      <c r="H4223" s="36"/>
    </row>
    <row r="4224" spans="8:8" s="32" customFormat="1" ht="12.75" customHeight="1" x14ac:dyDescent="0.2">
      <c r="H4224" s="36"/>
    </row>
    <row r="4225" spans="8:8" s="32" customFormat="1" ht="12.75" customHeight="1" x14ac:dyDescent="0.2">
      <c r="H4225" s="36"/>
    </row>
    <row r="4226" spans="8:8" s="32" customFormat="1" ht="12.75" customHeight="1" x14ac:dyDescent="0.2">
      <c r="H4226" s="36"/>
    </row>
    <row r="4227" spans="8:8" s="32" customFormat="1" ht="12.75" customHeight="1" x14ac:dyDescent="0.2">
      <c r="H4227" s="36"/>
    </row>
    <row r="4228" spans="8:8" s="32" customFormat="1" ht="12.75" customHeight="1" x14ac:dyDescent="0.2">
      <c r="H4228" s="36"/>
    </row>
    <row r="4229" spans="8:8" s="32" customFormat="1" ht="12.75" customHeight="1" x14ac:dyDescent="0.2">
      <c r="H4229" s="36"/>
    </row>
    <row r="4230" spans="8:8" s="32" customFormat="1" ht="12.75" customHeight="1" x14ac:dyDescent="0.2">
      <c r="H4230" s="36"/>
    </row>
    <row r="4231" spans="8:8" s="32" customFormat="1" ht="12.75" customHeight="1" x14ac:dyDescent="0.2">
      <c r="H4231" s="36"/>
    </row>
    <row r="4232" spans="8:8" s="32" customFormat="1" ht="12.75" customHeight="1" x14ac:dyDescent="0.2">
      <c r="H4232" s="36"/>
    </row>
    <row r="4233" spans="8:8" s="32" customFormat="1" ht="12.75" customHeight="1" x14ac:dyDescent="0.2">
      <c r="H4233" s="36"/>
    </row>
    <row r="4234" spans="8:8" s="32" customFormat="1" ht="12.75" customHeight="1" x14ac:dyDescent="0.2">
      <c r="H4234" s="36"/>
    </row>
    <row r="4235" spans="8:8" s="32" customFormat="1" ht="12.75" customHeight="1" x14ac:dyDescent="0.2">
      <c r="H4235" s="36"/>
    </row>
    <row r="4236" spans="8:8" s="32" customFormat="1" ht="12.75" customHeight="1" x14ac:dyDescent="0.2">
      <c r="H4236" s="36"/>
    </row>
    <row r="4237" spans="8:8" s="32" customFormat="1" ht="12.75" customHeight="1" x14ac:dyDescent="0.2">
      <c r="H4237" s="36"/>
    </row>
    <row r="4238" spans="8:8" s="32" customFormat="1" ht="12.75" customHeight="1" x14ac:dyDescent="0.2">
      <c r="H4238" s="36"/>
    </row>
    <row r="4239" spans="8:8" s="32" customFormat="1" ht="12.75" customHeight="1" x14ac:dyDescent="0.2">
      <c r="H4239" s="36"/>
    </row>
    <row r="4240" spans="8:8" s="32" customFormat="1" ht="12.75" customHeight="1" x14ac:dyDescent="0.2">
      <c r="H4240" s="36"/>
    </row>
    <row r="4241" spans="8:8" s="32" customFormat="1" ht="12.75" customHeight="1" x14ac:dyDescent="0.2">
      <c r="H4241" s="36"/>
    </row>
    <row r="4242" spans="8:8" s="32" customFormat="1" ht="12.75" customHeight="1" x14ac:dyDescent="0.2">
      <c r="H4242" s="36"/>
    </row>
    <row r="4243" spans="8:8" s="32" customFormat="1" ht="12.75" customHeight="1" x14ac:dyDescent="0.2">
      <c r="H4243" s="36"/>
    </row>
    <row r="4244" spans="8:8" s="32" customFormat="1" ht="12.75" customHeight="1" x14ac:dyDescent="0.2">
      <c r="H4244" s="36"/>
    </row>
    <row r="4245" spans="8:8" s="32" customFormat="1" ht="12.75" customHeight="1" x14ac:dyDescent="0.2">
      <c r="H4245" s="36"/>
    </row>
    <row r="4246" spans="8:8" s="32" customFormat="1" ht="12.75" customHeight="1" x14ac:dyDescent="0.2">
      <c r="H4246" s="36"/>
    </row>
    <row r="4247" spans="8:8" s="32" customFormat="1" ht="12.75" customHeight="1" x14ac:dyDescent="0.2">
      <c r="H4247" s="36"/>
    </row>
    <row r="4248" spans="8:8" s="32" customFormat="1" ht="12.75" customHeight="1" x14ac:dyDescent="0.2">
      <c r="H4248" s="36"/>
    </row>
    <row r="4249" spans="8:8" s="32" customFormat="1" ht="12.75" customHeight="1" x14ac:dyDescent="0.2">
      <c r="H4249" s="36"/>
    </row>
    <row r="4250" spans="8:8" s="32" customFormat="1" ht="12.75" customHeight="1" x14ac:dyDescent="0.2">
      <c r="H4250" s="36"/>
    </row>
    <row r="4251" spans="8:8" s="32" customFormat="1" ht="12.75" customHeight="1" x14ac:dyDescent="0.2">
      <c r="H4251" s="36"/>
    </row>
    <row r="4252" spans="8:8" s="32" customFormat="1" ht="12.75" customHeight="1" x14ac:dyDescent="0.2">
      <c r="H4252" s="36"/>
    </row>
    <row r="4253" spans="8:8" s="32" customFormat="1" ht="12.75" customHeight="1" x14ac:dyDescent="0.2">
      <c r="H4253" s="36"/>
    </row>
    <row r="4254" spans="8:8" s="32" customFormat="1" ht="12.75" customHeight="1" x14ac:dyDescent="0.2">
      <c r="H4254" s="36"/>
    </row>
    <row r="4255" spans="8:8" s="32" customFormat="1" ht="12.75" customHeight="1" x14ac:dyDescent="0.2">
      <c r="H4255" s="36"/>
    </row>
    <row r="4256" spans="8:8" s="32" customFormat="1" ht="12.75" customHeight="1" x14ac:dyDescent="0.2">
      <c r="H4256" s="36"/>
    </row>
    <row r="4257" spans="8:8" s="32" customFormat="1" ht="12.75" customHeight="1" x14ac:dyDescent="0.2">
      <c r="H4257" s="36"/>
    </row>
    <row r="4258" spans="8:8" s="32" customFormat="1" ht="12.75" customHeight="1" x14ac:dyDescent="0.2">
      <c r="H4258" s="36"/>
    </row>
    <row r="4259" spans="8:8" s="32" customFormat="1" ht="12.75" customHeight="1" x14ac:dyDescent="0.2">
      <c r="H4259" s="36"/>
    </row>
    <row r="4260" spans="8:8" s="32" customFormat="1" ht="12.75" customHeight="1" x14ac:dyDescent="0.2">
      <c r="H4260" s="36"/>
    </row>
    <row r="4261" spans="8:8" s="32" customFormat="1" ht="12.75" customHeight="1" x14ac:dyDescent="0.2">
      <c r="H4261" s="36"/>
    </row>
    <row r="4262" spans="8:8" s="32" customFormat="1" ht="12.75" customHeight="1" x14ac:dyDescent="0.2">
      <c r="H4262" s="36"/>
    </row>
    <row r="4263" spans="8:8" s="32" customFormat="1" ht="12.75" customHeight="1" x14ac:dyDescent="0.2">
      <c r="H4263" s="36"/>
    </row>
    <row r="4264" spans="8:8" s="32" customFormat="1" ht="12.75" customHeight="1" x14ac:dyDescent="0.2">
      <c r="H4264" s="36"/>
    </row>
    <row r="4265" spans="8:8" s="32" customFormat="1" ht="12.75" customHeight="1" x14ac:dyDescent="0.2">
      <c r="H4265" s="36"/>
    </row>
    <row r="4266" spans="8:8" s="32" customFormat="1" ht="12.75" customHeight="1" x14ac:dyDescent="0.2">
      <c r="H4266" s="36"/>
    </row>
    <row r="4267" spans="8:8" s="32" customFormat="1" ht="12.75" customHeight="1" x14ac:dyDescent="0.2">
      <c r="H4267" s="36"/>
    </row>
    <row r="4268" spans="8:8" s="32" customFormat="1" ht="12.75" customHeight="1" x14ac:dyDescent="0.2">
      <c r="H4268" s="36"/>
    </row>
    <row r="4269" spans="8:8" s="32" customFormat="1" ht="12.75" customHeight="1" x14ac:dyDescent="0.2">
      <c r="H4269" s="36"/>
    </row>
    <row r="4270" spans="8:8" s="32" customFormat="1" ht="12.75" customHeight="1" x14ac:dyDescent="0.2">
      <c r="H4270" s="36"/>
    </row>
    <row r="4271" spans="8:8" s="32" customFormat="1" ht="12.75" customHeight="1" x14ac:dyDescent="0.2">
      <c r="H4271" s="36"/>
    </row>
    <row r="4272" spans="8:8" s="32" customFormat="1" ht="12.75" customHeight="1" x14ac:dyDescent="0.2">
      <c r="H4272" s="36"/>
    </row>
    <row r="4273" spans="8:8" s="32" customFormat="1" ht="12.75" customHeight="1" x14ac:dyDescent="0.2">
      <c r="H4273" s="36"/>
    </row>
    <row r="4274" spans="8:8" s="32" customFormat="1" ht="12.75" customHeight="1" x14ac:dyDescent="0.2">
      <c r="H4274" s="36"/>
    </row>
    <row r="4275" spans="8:8" s="32" customFormat="1" ht="12.75" customHeight="1" x14ac:dyDescent="0.2">
      <c r="H4275" s="36"/>
    </row>
    <row r="4276" spans="8:8" s="32" customFormat="1" ht="12.75" customHeight="1" x14ac:dyDescent="0.2">
      <c r="H4276" s="36"/>
    </row>
    <row r="4277" spans="8:8" s="32" customFormat="1" ht="12.75" customHeight="1" x14ac:dyDescent="0.2">
      <c r="H4277" s="36"/>
    </row>
    <row r="4278" spans="8:8" s="32" customFormat="1" ht="12.75" customHeight="1" x14ac:dyDescent="0.2">
      <c r="H4278" s="36"/>
    </row>
    <row r="4279" spans="8:8" s="32" customFormat="1" ht="12.75" customHeight="1" x14ac:dyDescent="0.2">
      <c r="H4279" s="36"/>
    </row>
    <row r="4280" spans="8:8" s="32" customFormat="1" ht="12.75" customHeight="1" x14ac:dyDescent="0.2">
      <c r="H4280" s="36"/>
    </row>
    <row r="4281" spans="8:8" s="32" customFormat="1" ht="12.75" customHeight="1" x14ac:dyDescent="0.2">
      <c r="H4281" s="36"/>
    </row>
    <row r="4282" spans="8:8" s="32" customFormat="1" ht="12.75" customHeight="1" x14ac:dyDescent="0.2">
      <c r="H4282" s="36"/>
    </row>
    <row r="4283" spans="8:8" s="32" customFormat="1" ht="12.75" customHeight="1" x14ac:dyDescent="0.2">
      <c r="H4283" s="36"/>
    </row>
    <row r="4284" spans="8:8" s="32" customFormat="1" ht="12.75" customHeight="1" x14ac:dyDescent="0.2">
      <c r="H4284" s="36"/>
    </row>
    <row r="4285" spans="8:8" s="32" customFormat="1" ht="12.75" customHeight="1" x14ac:dyDescent="0.2">
      <c r="H4285" s="36"/>
    </row>
    <row r="4286" spans="8:8" s="32" customFormat="1" ht="12.75" customHeight="1" x14ac:dyDescent="0.2">
      <c r="H4286" s="36"/>
    </row>
    <row r="4287" spans="8:8" s="32" customFormat="1" ht="12.75" customHeight="1" x14ac:dyDescent="0.2">
      <c r="H4287" s="36"/>
    </row>
    <row r="4288" spans="8:8" s="32" customFormat="1" ht="12.75" customHeight="1" x14ac:dyDescent="0.2">
      <c r="H4288" s="36"/>
    </row>
    <row r="4289" spans="8:8" s="32" customFormat="1" ht="12.75" customHeight="1" x14ac:dyDescent="0.2">
      <c r="H4289" s="36"/>
    </row>
    <row r="4290" spans="8:8" s="32" customFormat="1" ht="12.75" customHeight="1" x14ac:dyDescent="0.2">
      <c r="H4290" s="36"/>
    </row>
    <row r="4291" spans="8:8" s="32" customFormat="1" ht="12.75" customHeight="1" x14ac:dyDescent="0.2">
      <c r="H4291" s="36"/>
    </row>
    <row r="4292" spans="8:8" s="32" customFormat="1" ht="12.75" customHeight="1" x14ac:dyDescent="0.2">
      <c r="H4292" s="36"/>
    </row>
    <row r="4293" spans="8:8" s="32" customFormat="1" ht="12.75" customHeight="1" x14ac:dyDescent="0.2">
      <c r="H4293" s="36"/>
    </row>
    <row r="4294" spans="8:8" s="32" customFormat="1" ht="12.75" customHeight="1" x14ac:dyDescent="0.2">
      <c r="H4294" s="36"/>
    </row>
    <row r="4295" spans="8:8" s="32" customFormat="1" ht="12.75" customHeight="1" x14ac:dyDescent="0.2">
      <c r="H4295" s="36"/>
    </row>
    <row r="4296" spans="8:8" s="32" customFormat="1" ht="12.75" customHeight="1" x14ac:dyDescent="0.2">
      <c r="H4296" s="36"/>
    </row>
    <row r="4297" spans="8:8" s="32" customFormat="1" ht="12.75" customHeight="1" x14ac:dyDescent="0.2">
      <c r="H4297" s="36"/>
    </row>
    <row r="4298" spans="8:8" s="32" customFormat="1" ht="12.75" customHeight="1" x14ac:dyDescent="0.2">
      <c r="H4298" s="36"/>
    </row>
    <row r="4299" spans="8:8" s="32" customFormat="1" ht="12.75" customHeight="1" x14ac:dyDescent="0.2">
      <c r="H4299" s="36"/>
    </row>
    <row r="4300" spans="8:8" s="32" customFormat="1" ht="12.75" customHeight="1" x14ac:dyDescent="0.2">
      <c r="H4300" s="36"/>
    </row>
    <row r="4301" spans="8:8" s="32" customFormat="1" ht="12.75" customHeight="1" x14ac:dyDescent="0.2">
      <c r="H4301" s="36"/>
    </row>
    <row r="4302" spans="8:8" s="32" customFormat="1" ht="12.75" customHeight="1" x14ac:dyDescent="0.2">
      <c r="H4302" s="36"/>
    </row>
    <row r="4303" spans="8:8" s="32" customFormat="1" ht="12.75" customHeight="1" x14ac:dyDescent="0.2">
      <c r="H4303" s="36"/>
    </row>
    <row r="4304" spans="8:8" s="32" customFormat="1" ht="12.75" customHeight="1" x14ac:dyDescent="0.2">
      <c r="H4304" s="36"/>
    </row>
    <row r="4305" spans="8:8" s="32" customFormat="1" ht="12.75" customHeight="1" x14ac:dyDescent="0.2">
      <c r="H4305" s="36"/>
    </row>
    <row r="4306" spans="8:8" s="32" customFormat="1" ht="12.75" customHeight="1" x14ac:dyDescent="0.2">
      <c r="H4306" s="36"/>
    </row>
    <row r="4307" spans="8:8" s="32" customFormat="1" ht="12.75" customHeight="1" x14ac:dyDescent="0.2">
      <c r="H4307" s="36"/>
    </row>
    <row r="4308" spans="8:8" s="32" customFormat="1" ht="12.75" customHeight="1" x14ac:dyDescent="0.2">
      <c r="H4308" s="36"/>
    </row>
    <row r="4309" spans="8:8" s="32" customFormat="1" ht="12.75" customHeight="1" x14ac:dyDescent="0.2">
      <c r="H4309" s="36"/>
    </row>
    <row r="4310" spans="8:8" s="32" customFormat="1" ht="12.75" customHeight="1" x14ac:dyDescent="0.2">
      <c r="H4310" s="36"/>
    </row>
    <row r="4311" spans="8:8" s="32" customFormat="1" ht="12.75" customHeight="1" x14ac:dyDescent="0.2">
      <c r="H4311" s="36"/>
    </row>
    <row r="4312" spans="8:8" s="32" customFormat="1" ht="12.75" customHeight="1" x14ac:dyDescent="0.2">
      <c r="H4312" s="36"/>
    </row>
    <row r="4313" spans="8:8" s="32" customFormat="1" ht="12.75" customHeight="1" x14ac:dyDescent="0.2">
      <c r="H4313" s="36"/>
    </row>
    <row r="4314" spans="8:8" s="32" customFormat="1" ht="12.75" customHeight="1" x14ac:dyDescent="0.2">
      <c r="H4314" s="36"/>
    </row>
    <row r="4315" spans="8:8" s="32" customFormat="1" ht="12.75" customHeight="1" x14ac:dyDescent="0.2">
      <c r="H4315" s="36"/>
    </row>
    <row r="4316" spans="8:8" s="32" customFormat="1" ht="12.75" customHeight="1" x14ac:dyDescent="0.2">
      <c r="H4316" s="36"/>
    </row>
    <row r="4317" spans="8:8" s="32" customFormat="1" ht="12.75" customHeight="1" x14ac:dyDescent="0.2">
      <c r="H4317" s="36"/>
    </row>
    <row r="4318" spans="8:8" s="32" customFormat="1" ht="12.75" customHeight="1" x14ac:dyDescent="0.2">
      <c r="H4318" s="36"/>
    </row>
    <row r="4319" spans="8:8" s="32" customFormat="1" ht="12.75" customHeight="1" x14ac:dyDescent="0.2">
      <c r="H4319" s="36"/>
    </row>
    <row r="4320" spans="8:8" s="32" customFormat="1" ht="12.75" customHeight="1" x14ac:dyDescent="0.2">
      <c r="H4320" s="36"/>
    </row>
    <row r="4321" spans="8:8" s="32" customFormat="1" ht="12.75" customHeight="1" x14ac:dyDescent="0.2">
      <c r="H4321" s="36"/>
    </row>
    <row r="4322" spans="8:8" s="32" customFormat="1" ht="12.75" customHeight="1" x14ac:dyDescent="0.2">
      <c r="H4322" s="36"/>
    </row>
    <row r="4323" spans="8:8" s="32" customFormat="1" ht="12.75" customHeight="1" x14ac:dyDescent="0.2">
      <c r="H4323" s="36"/>
    </row>
    <row r="4324" spans="8:8" s="32" customFormat="1" ht="12.75" customHeight="1" x14ac:dyDescent="0.2">
      <c r="H4324" s="36"/>
    </row>
    <row r="4325" spans="8:8" s="32" customFormat="1" ht="12.75" customHeight="1" x14ac:dyDescent="0.2">
      <c r="H4325" s="36"/>
    </row>
    <row r="4326" spans="8:8" s="32" customFormat="1" ht="12.75" customHeight="1" x14ac:dyDescent="0.2">
      <c r="H4326" s="36"/>
    </row>
    <row r="4327" spans="8:8" s="32" customFormat="1" ht="12.75" customHeight="1" x14ac:dyDescent="0.2">
      <c r="H4327" s="36"/>
    </row>
    <row r="4328" spans="8:8" s="32" customFormat="1" ht="12.75" customHeight="1" x14ac:dyDescent="0.2">
      <c r="H4328" s="36"/>
    </row>
    <row r="4329" spans="8:8" s="32" customFormat="1" ht="12.75" customHeight="1" x14ac:dyDescent="0.2">
      <c r="H4329" s="36"/>
    </row>
    <row r="4330" spans="8:8" s="32" customFormat="1" ht="12.75" customHeight="1" x14ac:dyDescent="0.2">
      <c r="H4330" s="36"/>
    </row>
    <row r="4331" spans="8:8" s="32" customFormat="1" ht="12.75" customHeight="1" x14ac:dyDescent="0.2">
      <c r="H4331" s="36"/>
    </row>
    <row r="4332" spans="8:8" s="32" customFormat="1" ht="12.75" customHeight="1" x14ac:dyDescent="0.2">
      <c r="H4332" s="36"/>
    </row>
    <row r="4333" spans="8:8" s="32" customFormat="1" ht="12.75" customHeight="1" x14ac:dyDescent="0.2">
      <c r="H4333" s="36"/>
    </row>
    <row r="4334" spans="8:8" s="32" customFormat="1" ht="12.75" customHeight="1" x14ac:dyDescent="0.2">
      <c r="H4334" s="36"/>
    </row>
    <row r="4335" spans="8:8" s="32" customFormat="1" ht="12.75" customHeight="1" x14ac:dyDescent="0.2">
      <c r="H4335" s="36"/>
    </row>
    <row r="4336" spans="8:8" s="32" customFormat="1" ht="12.75" customHeight="1" x14ac:dyDescent="0.2">
      <c r="H4336" s="36"/>
    </row>
    <row r="4337" spans="8:8" s="32" customFormat="1" ht="12.75" customHeight="1" x14ac:dyDescent="0.2">
      <c r="H4337" s="36"/>
    </row>
    <row r="4338" spans="8:8" s="32" customFormat="1" ht="12.75" customHeight="1" x14ac:dyDescent="0.2">
      <c r="H4338" s="36"/>
    </row>
    <row r="4339" spans="8:8" s="32" customFormat="1" ht="12.75" customHeight="1" x14ac:dyDescent="0.2">
      <c r="H4339" s="36"/>
    </row>
    <row r="4340" spans="8:8" s="32" customFormat="1" ht="12.75" customHeight="1" x14ac:dyDescent="0.2">
      <c r="H4340" s="36"/>
    </row>
    <row r="4341" spans="8:8" s="32" customFormat="1" ht="12.75" customHeight="1" x14ac:dyDescent="0.2">
      <c r="H4341" s="36"/>
    </row>
    <row r="4342" spans="8:8" s="32" customFormat="1" ht="12.75" customHeight="1" x14ac:dyDescent="0.2">
      <c r="H4342" s="36"/>
    </row>
    <row r="4343" spans="8:8" s="32" customFormat="1" ht="12.75" customHeight="1" x14ac:dyDescent="0.2">
      <c r="H4343" s="36"/>
    </row>
    <row r="4344" spans="8:8" s="32" customFormat="1" ht="12.75" customHeight="1" x14ac:dyDescent="0.2">
      <c r="H4344" s="36"/>
    </row>
    <row r="4345" spans="8:8" s="32" customFormat="1" ht="12.75" customHeight="1" x14ac:dyDescent="0.2">
      <c r="H4345" s="36"/>
    </row>
    <row r="4346" spans="8:8" s="32" customFormat="1" ht="12.75" customHeight="1" x14ac:dyDescent="0.2">
      <c r="H4346" s="36"/>
    </row>
    <row r="4347" spans="8:8" s="32" customFormat="1" ht="12.75" customHeight="1" x14ac:dyDescent="0.2">
      <c r="H4347" s="36"/>
    </row>
    <row r="4348" spans="8:8" s="32" customFormat="1" ht="12.75" customHeight="1" x14ac:dyDescent="0.2">
      <c r="H4348" s="36"/>
    </row>
    <row r="4349" spans="8:8" s="32" customFormat="1" ht="12.75" customHeight="1" x14ac:dyDescent="0.2">
      <c r="H4349" s="36"/>
    </row>
    <row r="4350" spans="8:8" s="32" customFormat="1" ht="12.75" customHeight="1" x14ac:dyDescent="0.2">
      <c r="H4350" s="36"/>
    </row>
    <row r="4351" spans="8:8" s="32" customFormat="1" ht="12.75" customHeight="1" x14ac:dyDescent="0.2">
      <c r="H4351" s="36"/>
    </row>
    <row r="4352" spans="8:8" s="32" customFormat="1" ht="12.75" customHeight="1" x14ac:dyDescent="0.2">
      <c r="H4352" s="36"/>
    </row>
    <row r="4353" spans="8:8" s="32" customFormat="1" ht="12.75" customHeight="1" x14ac:dyDescent="0.2">
      <c r="H4353" s="36"/>
    </row>
    <row r="4354" spans="8:8" s="32" customFormat="1" ht="12.75" customHeight="1" x14ac:dyDescent="0.2">
      <c r="H4354" s="36"/>
    </row>
    <row r="4355" spans="8:8" s="32" customFormat="1" ht="12.75" customHeight="1" x14ac:dyDescent="0.2">
      <c r="H4355" s="36"/>
    </row>
    <row r="4356" spans="8:8" s="32" customFormat="1" ht="12.75" customHeight="1" x14ac:dyDescent="0.2">
      <c r="H4356" s="36"/>
    </row>
    <row r="4357" spans="8:8" s="32" customFormat="1" ht="12.75" customHeight="1" x14ac:dyDescent="0.2">
      <c r="H4357" s="36"/>
    </row>
    <row r="4358" spans="8:8" s="32" customFormat="1" ht="12.75" customHeight="1" x14ac:dyDescent="0.2">
      <c r="H4358" s="36"/>
    </row>
    <row r="4359" spans="8:8" s="32" customFormat="1" ht="12.75" customHeight="1" x14ac:dyDescent="0.2">
      <c r="H4359" s="36"/>
    </row>
    <row r="4360" spans="8:8" s="32" customFormat="1" ht="12.75" customHeight="1" x14ac:dyDescent="0.2">
      <c r="H4360" s="36"/>
    </row>
    <row r="4361" spans="8:8" s="32" customFormat="1" ht="12.75" customHeight="1" x14ac:dyDescent="0.2">
      <c r="H4361" s="36"/>
    </row>
    <row r="4362" spans="8:8" s="32" customFormat="1" ht="12.75" customHeight="1" x14ac:dyDescent="0.2">
      <c r="H4362" s="36"/>
    </row>
    <row r="4363" spans="8:8" s="32" customFormat="1" ht="12.75" customHeight="1" x14ac:dyDescent="0.2">
      <c r="H4363" s="36"/>
    </row>
    <row r="4364" spans="8:8" s="32" customFormat="1" ht="12.75" customHeight="1" x14ac:dyDescent="0.2">
      <c r="H4364" s="36"/>
    </row>
    <row r="4365" spans="8:8" s="32" customFormat="1" ht="12.75" customHeight="1" x14ac:dyDescent="0.2">
      <c r="H4365" s="36"/>
    </row>
    <row r="4366" spans="8:8" s="32" customFormat="1" ht="12.75" customHeight="1" x14ac:dyDescent="0.2">
      <c r="H4366" s="36"/>
    </row>
    <row r="4367" spans="8:8" s="32" customFormat="1" ht="12.75" customHeight="1" x14ac:dyDescent="0.2">
      <c r="H4367" s="36"/>
    </row>
    <row r="4368" spans="8:8" s="32" customFormat="1" ht="12.75" customHeight="1" x14ac:dyDescent="0.2">
      <c r="H4368" s="36"/>
    </row>
    <row r="4369" spans="8:8" s="32" customFormat="1" ht="12.75" customHeight="1" x14ac:dyDescent="0.2">
      <c r="H4369" s="36"/>
    </row>
    <row r="4370" spans="8:8" s="32" customFormat="1" ht="12.75" customHeight="1" x14ac:dyDescent="0.2">
      <c r="H4370" s="36"/>
    </row>
    <row r="4371" spans="8:8" s="32" customFormat="1" ht="12.75" customHeight="1" x14ac:dyDescent="0.2">
      <c r="H4371" s="36"/>
    </row>
    <row r="4372" spans="8:8" s="32" customFormat="1" ht="12.75" customHeight="1" x14ac:dyDescent="0.2">
      <c r="H4372" s="36"/>
    </row>
    <row r="4373" spans="8:8" s="32" customFormat="1" ht="12.75" customHeight="1" x14ac:dyDescent="0.2">
      <c r="H4373" s="36"/>
    </row>
    <row r="4374" spans="8:8" s="32" customFormat="1" ht="12.75" customHeight="1" x14ac:dyDescent="0.2">
      <c r="H4374" s="36"/>
    </row>
    <row r="4375" spans="8:8" s="32" customFormat="1" ht="12.75" customHeight="1" x14ac:dyDescent="0.2">
      <c r="H4375" s="36"/>
    </row>
    <row r="4376" spans="8:8" s="32" customFormat="1" ht="12.75" customHeight="1" x14ac:dyDescent="0.2">
      <c r="H4376" s="36"/>
    </row>
    <row r="4377" spans="8:8" s="32" customFormat="1" ht="12.75" customHeight="1" x14ac:dyDescent="0.2">
      <c r="H4377" s="36"/>
    </row>
    <row r="4378" spans="8:8" s="32" customFormat="1" ht="12.75" customHeight="1" x14ac:dyDescent="0.2">
      <c r="H4378" s="36"/>
    </row>
    <row r="4379" spans="8:8" s="32" customFormat="1" ht="12.75" customHeight="1" x14ac:dyDescent="0.2">
      <c r="H4379" s="36"/>
    </row>
    <row r="4380" spans="8:8" s="32" customFormat="1" ht="12.75" customHeight="1" x14ac:dyDescent="0.2">
      <c r="H4380" s="36"/>
    </row>
    <row r="4381" spans="8:8" s="32" customFormat="1" ht="12.75" customHeight="1" x14ac:dyDescent="0.2">
      <c r="H4381" s="36"/>
    </row>
    <row r="4382" spans="8:8" s="32" customFormat="1" ht="12.75" customHeight="1" x14ac:dyDescent="0.2">
      <c r="H4382" s="36"/>
    </row>
    <row r="4383" spans="8:8" s="32" customFormat="1" ht="12.75" customHeight="1" x14ac:dyDescent="0.2">
      <c r="H4383" s="36"/>
    </row>
    <row r="4384" spans="8:8" s="32" customFormat="1" ht="12.75" customHeight="1" x14ac:dyDescent="0.2">
      <c r="H4384" s="36"/>
    </row>
    <row r="4385" spans="8:8" s="32" customFormat="1" ht="12.75" customHeight="1" x14ac:dyDescent="0.2">
      <c r="H4385" s="36"/>
    </row>
    <row r="4386" spans="8:8" s="32" customFormat="1" ht="12.75" customHeight="1" x14ac:dyDescent="0.2">
      <c r="H4386" s="36"/>
    </row>
    <row r="4387" spans="8:8" s="32" customFormat="1" ht="12.75" customHeight="1" x14ac:dyDescent="0.2">
      <c r="H4387" s="36"/>
    </row>
    <row r="4388" spans="8:8" s="32" customFormat="1" ht="12.75" customHeight="1" x14ac:dyDescent="0.2">
      <c r="H4388" s="36"/>
    </row>
    <row r="4389" spans="8:8" s="32" customFormat="1" ht="12.75" customHeight="1" x14ac:dyDescent="0.2">
      <c r="H4389" s="36"/>
    </row>
    <row r="4390" spans="8:8" s="32" customFormat="1" ht="12.75" customHeight="1" x14ac:dyDescent="0.2">
      <c r="H4390" s="36"/>
    </row>
    <row r="4391" spans="8:8" s="32" customFormat="1" ht="12.75" customHeight="1" x14ac:dyDescent="0.2">
      <c r="H4391" s="36"/>
    </row>
    <row r="4392" spans="8:8" s="32" customFormat="1" ht="12.75" customHeight="1" x14ac:dyDescent="0.2">
      <c r="H4392" s="36"/>
    </row>
    <row r="4393" spans="8:8" s="32" customFormat="1" ht="12.75" customHeight="1" x14ac:dyDescent="0.2">
      <c r="H4393" s="36"/>
    </row>
    <row r="4394" spans="8:8" s="32" customFormat="1" ht="12.75" customHeight="1" x14ac:dyDescent="0.2">
      <c r="H4394" s="36"/>
    </row>
    <row r="4395" spans="8:8" s="32" customFormat="1" ht="12.75" customHeight="1" x14ac:dyDescent="0.2">
      <c r="H4395" s="36"/>
    </row>
    <row r="4396" spans="8:8" s="32" customFormat="1" ht="12.75" customHeight="1" x14ac:dyDescent="0.2">
      <c r="H4396" s="36"/>
    </row>
    <row r="4397" spans="8:8" s="32" customFormat="1" ht="12.75" customHeight="1" x14ac:dyDescent="0.2">
      <c r="H4397" s="36"/>
    </row>
    <row r="4398" spans="8:8" s="32" customFormat="1" ht="12.75" customHeight="1" x14ac:dyDescent="0.2">
      <c r="H4398" s="36"/>
    </row>
    <row r="4399" spans="8:8" s="32" customFormat="1" ht="12.75" customHeight="1" x14ac:dyDescent="0.2">
      <c r="H4399" s="36"/>
    </row>
    <row r="4400" spans="8:8" s="32" customFormat="1" ht="12.75" customHeight="1" x14ac:dyDescent="0.2">
      <c r="H4400" s="36"/>
    </row>
    <row r="4401" spans="8:8" s="32" customFormat="1" ht="12.75" customHeight="1" x14ac:dyDescent="0.2">
      <c r="H4401" s="36"/>
    </row>
    <row r="4402" spans="8:8" s="32" customFormat="1" ht="12.75" customHeight="1" x14ac:dyDescent="0.2">
      <c r="H4402" s="36"/>
    </row>
    <row r="4403" spans="8:8" s="32" customFormat="1" ht="12.75" customHeight="1" x14ac:dyDescent="0.2">
      <c r="H4403" s="36"/>
    </row>
    <row r="4404" spans="8:8" s="32" customFormat="1" ht="12.75" customHeight="1" x14ac:dyDescent="0.2">
      <c r="H4404" s="36"/>
    </row>
    <row r="4405" spans="8:8" s="32" customFormat="1" ht="12.75" customHeight="1" x14ac:dyDescent="0.2">
      <c r="H4405" s="36"/>
    </row>
    <row r="4406" spans="8:8" s="32" customFormat="1" ht="12.75" customHeight="1" x14ac:dyDescent="0.2">
      <c r="H4406" s="36"/>
    </row>
    <row r="4407" spans="8:8" s="32" customFormat="1" ht="12.75" customHeight="1" x14ac:dyDescent="0.2">
      <c r="H4407" s="36"/>
    </row>
    <row r="4408" spans="8:8" s="32" customFormat="1" ht="12.75" customHeight="1" x14ac:dyDescent="0.2">
      <c r="H4408" s="36"/>
    </row>
    <row r="4409" spans="8:8" s="32" customFormat="1" ht="12.75" customHeight="1" x14ac:dyDescent="0.2">
      <c r="H4409" s="36"/>
    </row>
    <row r="4410" spans="8:8" s="32" customFormat="1" ht="12.75" customHeight="1" x14ac:dyDescent="0.2">
      <c r="H4410" s="36"/>
    </row>
    <row r="4411" spans="8:8" s="32" customFormat="1" ht="12.75" customHeight="1" x14ac:dyDescent="0.2">
      <c r="H4411" s="36"/>
    </row>
    <row r="4412" spans="8:8" s="32" customFormat="1" ht="12.75" customHeight="1" x14ac:dyDescent="0.2">
      <c r="H4412" s="36"/>
    </row>
    <row r="4413" spans="8:8" s="32" customFormat="1" ht="12.75" customHeight="1" x14ac:dyDescent="0.2">
      <c r="H4413" s="36"/>
    </row>
    <row r="4414" spans="8:8" s="32" customFormat="1" ht="12.75" customHeight="1" x14ac:dyDescent="0.2">
      <c r="H4414" s="36"/>
    </row>
    <row r="4415" spans="8:8" s="32" customFormat="1" ht="12.75" customHeight="1" x14ac:dyDescent="0.2">
      <c r="H4415" s="36"/>
    </row>
    <row r="4416" spans="8:8" s="32" customFormat="1" ht="12.75" customHeight="1" x14ac:dyDescent="0.2">
      <c r="H4416" s="36"/>
    </row>
    <row r="4417" spans="8:8" s="32" customFormat="1" ht="12.75" customHeight="1" x14ac:dyDescent="0.2">
      <c r="H4417" s="36"/>
    </row>
    <row r="4418" spans="8:8" s="32" customFormat="1" ht="12.75" customHeight="1" x14ac:dyDescent="0.2">
      <c r="H4418" s="36"/>
    </row>
    <row r="4419" spans="8:8" s="32" customFormat="1" ht="12.75" customHeight="1" x14ac:dyDescent="0.2">
      <c r="H4419" s="36"/>
    </row>
    <row r="4420" spans="8:8" s="32" customFormat="1" ht="12.75" customHeight="1" x14ac:dyDescent="0.2">
      <c r="H4420" s="36"/>
    </row>
    <row r="4421" spans="8:8" s="32" customFormat="1" ht="12.75" customHeight="1" x14ac:dyDescent="0.2">
      <c r="H4421" s="36"/>
    </row>
    <row r="4422" spans="8:8" s="32" customFormat="1" ht="12.75" customHeight="1" x14ac:dyDescent="0.2">
      <c r="H4422" s="36"/>
    </row>
    <row r="4423" spans="8:8" s="32" customFormat="1" ht="12.75" customHeight="1" x14ac:dyDescent="0.2">
      <c r="H4423" s="36"/>
    </row>
    <row r="4424" spans="8:8" s="32" customFormat="1" ht="12.75" customHeight="1" x14ac:dyDescent="0.2">
      <c r="H4424" s="36"/>
    </row>
    <row r="4425" spans="8:8" s="32" customFormat="1" ht="12.75" customHeight="1" x14ac:dyDescent="0.2">
      <c r="H4425" s="36"/>
    </row>
    <row r="4426" spans="8:8" s="32" customFormat="1" ht="12.75" customHeight="1" x14ac:dyDescent="0.2">
      <c r="H4426" s="36"/>
    </row>
    <row r="4427" spans="8:8" s="32" customFormat="1" ht="12.75" customHeight="1" x14ac:dyDescent="0.2">
      <c r="H4427" s="36"/>
    </row>
    <row r="4428" spans="8:8" s="32" customFormat="1" ht="12.75" customHeight="1" x14ac:dyDescent="0.2">
      <c r="H4428" s="36"/>
    </row>
    <row r="4429" spans="8:8" s="32" customFormat="1" ht="12.75" customHeight="1" x14ac:dyDescent="0.2">
      <c r="H4429" s="36"/>
    </row>
    <row r="4430" spans="8:8" s="32" customFormat="1" ht="12.75" customHeight="1" x14ac:dyDescent="0.2">
      <c r="H4430" s="36"/>
    </row>
    <row r="4431" spans="8:8" s="32" customFormat="1" ht="12.75" customHeight="1" x14ac:dyDescent="0.2">
      <c r="H4431" s="36"/>
    </row>
    <row r="4432" spans="8:8" s="32" customFormat="1" ht="12.75" customHeight="1" x14ac:dyDescent="0.2">
      <c r="H4432" s="36"/>
    </row>
    <row r="4433" spans="8:8" s="32" customFormat="1" ht="12.75" customHeight="1" x14ac:dyDescent="0.2">
      <c r="H4433" s="36"/>
    </row>
    <row r="4434" spans="8:8" s="32" customFormat="1" ht="12.75" customHeight="1" x14ac:dyDescent="0.2">
      <c r="H4434" s="36"/>
    </row>
    <row r="4435" spans="8:8" s="32" customFormat="1" ht="12.75" customHeight="1" x14ac:dyDescent="0.2">
      <c r="H4435" s="36"/>
    </row>
    <row r="4436" spans="8:8" s="32" customFormat="1" ht="12.75" customHeight="1" x14ac:dyDescent="0.2">
      <c r="H4436" s="36"/>
    </row>
    <row r="4437" spans="8:8" s="32" customFormat="1" ht="12.75" customHeight="1" x14ac:dyDescent="0.2">
      <c r="H4437" s="36"/>
    </row>
    <row r="4438" spans="8:8" s="32" customFormat="1" ht="12.75" customHeight="1" x14ac:dyDescent="0.2">
      <c r="H4438" s="36"/>
    </row>
    <row r="4439" spans="8:8" s="32" customFormat="1" ht="12.75" customHeight="1" x14ac:dyDescent="0.2">
      <c r="H4439" s="36"/>
    </row>
    <row r="4440" spans="8:8" s="32" customFormat="1" ht="12.75" customHeight="1" x14ac:dyDescent="0.2">
      <c r="H4440" s="36"/>
    </row>
    <row r="4441" spans="8:8" s="32" customFormat="1" ht="12.75" customHeight="1" x14ac:dyDescent="0.2">
      <c r="H4441" s="36"/>
    </row>
    <row r="4442" spans="8:8" s="32" customFormat="1" ht="12.75" customHeight="1" x14ac:dyDescent="0.2">
      <c r="H4442" s="36"/>
    </row>
    <row r="4443" spans="8:8" s="32" customFormat="1" ht="12.75" customHeight="1" x14ac:dyDescent="0.2">
      <c r="H4443" s="36"/>
    </row>
    <row r="4444" spans="8:8" s="32" customFormat="1" ht="12.75" customHeight="1" x14ac:dyDescent="0.2">
      <c r="H4444" s="36"/>
    </row>
    <row r="4445" spans="8:8" s="32" customFormat="1" ht="12.75" customHeight="1" x14ac:dyDescent="0.2">
      <c r="H4445" s="36"/>
    </row>
    <row r="4446" spans="8:8" s="32" customFormat="1" ht="12.75" customHeight="1" x14ac:dyDescent="0.2">
      <c r="H4446" s="36"/>
    </row>
    <row r="4447" spans="8:8" s="32" customFormat="1" ht="12.75" customHeight="1" x14ac:dyDescent="0.2">
      <c r="H4447" s="36"/>
    </row>
    <row r="4448" spans="8:8" s="32" customFormat="1" ht="12.75" customHeight="1" x14ac:dyDescent="0.2">
      <c r="H4448" s="36"/>
    </row>
    <row r="4449" spans="8:8" s="32" customFormat="1" ht="12.75" customHeight="1" x14ac:dyDescent="0.2">
      <c r="H4449" s="36"/>
    </row>
    <row r="4450" spans="8:8" s="32" customFormat="1" ht="12.75" customHeight="1" x14ac:dyDescent="0.2">
      <c r="H4450" s="36"/>
    </row>
    <row r="4451" spans="8:8" s="32" customFormat="1" ht="12.75" customHeight="1" x14ac:dyDescent="0.2">
      <c r="H4451" s="36"/>
    </row>
    <row r="4452" spans="8:8" s="32" customFormat="1" ht="12.75" customHeight="1" x14ac:dyDescent="0.2">
      <c r="H4452" s="36"/>
    </row>
    <row r="4453" spans="8:8" s="32" customFormat="1" ht="12.75" customHeight="1" x14ac:dyDescent="0.2">
      <c r="H4453" s="36"/>
    </row>
    <row r="4454" spans="8:8" s="32" customFormat="1" ht="12.75" customHeight="1" x14ac:dyDescent="0.2">
      <c r="H4454" s="36"/>
    </row>
    <row r="4455" spans="8:8" s="32" customFormat="1" ht="12.75" customHeight="1" x14ac:dyDescent="0.2">
      <c r="H4455" s="36"/>
    </row>
    <row r="4456" spans="8:8" s="32" customFormat="1" ht="12.75" customHeight="1" x14ac:dyDescent="0.2">
      <c r="H4456" s="36"/>
    </row>
    <row r="4457" spans="8:8" s="32" customFormat="1" ht="12.75" customHeight="1" x14ac:dyDescent="0.2">
      <c r="H4457" s="36"/>
    </row>
    <row r="4458" spans="8:8" s="32" customFormat="1" ht="12.75" customHeight="1" x14ac:dyDescent="0.2">
      <c r="H4458" s="36"/>
    </row>
    <row r="4459" spans="8:8" s="32" customFormat="1" ht="12.75" customHeight="1" x14ac:dyDescent="0.2">
      <c r="H4459" s="36"/>
    </row>
    <row r="4460" spans="8:8" s="32" customFormat="1" ht="12.75" customHeight="1" x14ac:dyDescent="0.2">
      <c r="H4460" s="36"/>
    </row>
    <row r="4461" spans="8:8" s="32" customFormat="1" ht="12.75" customHeight="1" x14ac:dyDescent="0.2">
      <c r="H4461" s="36"/>
    </row>
    <row r="4462" spans="8:8" s="32" customFormat="1" ht="12.75" customHeight="1" x14ac:dyDescent="0.2">
      <c r="H4462" s="36"/>
    </row>
    <row r="4463" spans="8:8" s="32" customFormat="1" ht="12.75" customHeight="1" x14ac:dyDescent="0.2">
      <c r="H4463" s="36"/>
    </row>
    <row r="4464" spans="8:8" s="32" customFormat="1" ht="12.75" customHeight="1" x14ac:dyDescent="0.2">
      <c r="H4464" s="36"/>
    </row>
    <row r="4465" spans="8:8" s="32" customFormat="1" ht="12.75" customHeight="1" x14ac:dyDescent="0.2">
      <c r="H4465" s="36"/>
    </row>
    <row r="4466" spans="8:8" s="32" customFormat="1" ht="12.75" customHeight="1" x14ac:dyDescent="0.2">
      <c r="H4466" s="36"/>
    </row>
    <row r="4467" spans="8:8" s="32" customFormat="1" ht="12.75" customHeight="1" x14ac:dyDescent="0.2">
      <c r="H4467" s="36"/>
    </row>
    <row r="4468" spans="8:8" s="32" customFormat="1" ht="12.75" customHeight="1" x14ac:dyDescent="0.2">
      <c r="H4468" s="36"/>
    </row>
    <row r="4469" spans="8:8" s="32" customFormat="1" ht="12.75" customHeight="1" x14ac:dyDescent="0.2">
      <c r="H4469" s="36"/>
    </row>
    <row r="4470" spans="8:8" s="32" customFormat="1" ht="12.75" customHeight="1" x14ac:dyDescent="0.2">
      <c r="H4470" s="36"/>
    </row>
    <row r="4471" spans="8:8" s="32" customFormat="1" ht="12.75" customHeight="1" x14ac:dyDescent="0.2">
      <c r="H4471" s="36"/>
    </row>
    <row r="4472" spans="8:8" s="32" customFormat="1" ht="12.75" customHeight="1" x14ac:dyDescent="0.2">
      <c r="H4472" s="36"/>
    </row>
    <row r="4473" spans="8:8" s="32" customFormat="1" ht="12.75" customHeight="1" x14ac:dyDescent="0.2">
      <c r="H4473" s="36"/>
    </row>
    <row r="4474" spans="8:8" s="32" customFormat="1" ht="12.75" customHeight="1" x14ac:dyDescent="0.2">
      <c r="H4474" s="36"/>
    </row>
    <row r="4475" spans="8:8" s="32" customFormat="1" ht="12.75" customHeight="1" x14ac:dyDescent="0.2">
      <c r="H4475" s="36"/>
    </row>
    <row r="4476" spans="8:8" s="32" customFormat="1" ht="12.75" customHeight="1" x14ac:dyDescent="0.2">
      <c r="H4476" s="36"/>
    </row>
    <row r="4477" spans="8:8" s="32" customFormat="1" ht="12.75" customHeight="1" x14ac:dyDescent="0.2">
      <c r="H4477" s="36"/>
    </row>
    <row r="4478" spans="8:8" s="32" customFormat="1" ht="12.75" customHeight="1" x14ac:dyDescent="0.2">
      <c r="H4478" s="36"/>
    </row>
    <row r="4479" spans="8:8" s="32" customFormat="1" ht="12.75" customHeight="1" x14ac:dyDescent="0.2">
      <c r="H4479" s="36"/>
    </row>
    <row r="4480" spans="8:8" s="32" customFormat="1" ht="12.75" customHeight="1" x14ac:dyDescent="0.2">
      <c r="H4480" s="36"/>
    </row>
    <row r="4481" spans="8:8" s="32" customFormat="1" ht="12.75" customHeight="1" x14ac:dyDescent="0.2">
      <c r="H4481" s="36"/>
    </row>
    <row r="4482" spans="8:8" s="32" customFormat="1" ht="12.75" customHeight="1" x14ac:dyDescent="0.2">
      <c r="H4482" s="36"/>
    </row>
    <row r="4483" spans="8:8" s="32" customFormat="1" ht="12.75" customHeight="1" x14ac:dyDescent="0.2">
      <c r="H4483" s="36"/>
    </row>
    <row r="4484" spans="8:8" s="32" customFormat="1" ht="12.75" customHeight="1" x14ac:dyDescent="0.2">
      <c r="H4484" s="36"/>
    </row>
    <row r="4485" spans="8:8" s="32" customFormat="1" ht="12.75" customHeight="1" x14ac:dyDescent="0.2">
      <c r="H4485" s="36"/>
    </row>
    <row r="4486" spans="8:8" s="32" customFormat="1" ht="12.75" customHeight="1" x14ac:dyDescent="0.2">
      <c r="H4486" s="36"/>
    </row>
    <row r="4487" spans="8:8" s="32" customFormat="1" ht="12.75" customHeight="1" x14ac:dyDescent="0.2">
      <c r="H4487" s="36"/>
    </row>
    <row r="4488" spans="8:8" s="32" customFormat="1" ht="12.75" customHeight="1" x14ac:dyDescent="0.2">
      <c r="H4488" s="36"/>
    </row>
    <row r="4489" spans="8:8" s="32" customFormat="1" ht="12.75" customHeight="1" x14ac:dyDescent="0.2">
      <c r="H4489" s="36"/>
    </row>
    <row r="4490" spans="8:8" s="32" customFormat="1" ht="12.75" customHeight="1" x14ac:dyDescent="0.2">
      <c r="H4490" s="36"/>
    </row>
    <row r="4491" spans="8:8" s="32" customFormat="1" ht="12.75" customHeight="1" x14ac:dyDescent="0.2">
      <c r="H4491" s="36"/>
    </row>
    <row r="4492" spans="8:8" s="32" customFormat="1" ht="12.75" customHeight="1" x14ac:dyDescent="0.2">
      <c r="H4492" s="36"/>
    </row>
    <row r="4493" spans="8:8" s="32" customFormat="1" ht="12.75" customHeight="1" x14ac:dyDescent="0.2">
      <c r="H4493" s="36"/>
    </row>
    <row r="4494" spans="8:8" s="32" customFormat="1" ht="12.75" customHeight="1" x14ac:dyDescent="0.2">
      <c r="H4494" s="36"/>
    </row>
    <row r="4495" spans="8:8" s="32" customFormat="1" ht="12.75" customHeight="1" x14ac:dyDescent="0.2">
      <c r="H4495" s="36"/>
    </row>
    <row r="4496" spans="8:8" s="32" customFormat="1" ht="12.75" customHeight="1" x14ac:dyDescent="0.2">
      <c r="H4496" s="36"/>
    </row>
    <row r="4497" spans="8:8" s="32" customFormat="1" ht="12.75" customHeight="1" x14ac:dyDescent="0.2">
      <c r="H4497" s="36"/>
    </row>
    <row r="4498" spans="8:8" s="32" customFormat="1" ht="12.75" customHeight="1" x14ac:dyDescent="0.2">
      <c r="H4498" s="36"/>
    </row>
    <row r="4499" spans="8:8" s="32" customFormat="1" ht="12.75" customHeight="1" x14ac:dyDescent="0.2">
      <c r="H4499" s="36"/>
    </row>
    <row r="4500" spans="8:8" s="32" customFormat="1" ht="12.75" customHeight="1" x14ac:dyDescent="0.2">
      <c r="H4500" s="36"/>
    </row>
    <row r="4501" spans="8:8" s="32" customFormat="1" ht="12.75" customHeight="1" x14ac:dyDescent="0.2">
      <c r="H4501" s="36"/>
    </row>
    <row r="4502" spans="8:8" s="32" customFormat="1" ht="12.75" customHeight="1" x14ac:dyDescent="0.2">
      <c r="H4502" s="36"/>
    </row>
    <row r="4503" spans="8:8" s="32" customFormat="1" ht="12.75" customHeight="1" x14ac:dyDescent="0.2">
      <c r="H4503" s="36"/>
    </row>
    <row r="4504" spans="8:8" s="32" customFormat="1" ht="12.75" customHeight="1" x14ac:dyDescent="0.2">
      <c r="H4504" s="36"/>
    </row>
    <row r="4505" spans="8:8" s="32" customFormat="1" ht="12.75" customHeight="1" x14ac:dyDescent="0.2">
      <c r="H4505" s="36"/>
    </row>
    <row r="4506" spans="8:8" s="32" customFormat="1" ht="12.75" customHeight="1" x14ac:dyDescent="0.2">
      <c r="H4506" s="36"/>
    </row>
    <row r="4507" spans="8:8" s="32" customFormat="1" ht="12.75" customHeight="1" x14ac:dyDescent="0.2">
      <c r="H4507" s="36"/>
    </row>
    <row r="4508" spans="8:8" s="32" customFormat="1" ht="12.75" customHeight="1" x14ac:dyDescent="0.2">
      <c r="H4508" s="36"/>
    </row>
    <row r="4509" spans="8:8" s="32" customFormat="1" ht="12.75" customHeight="1" x14ac:dyDescent="0.2">
      <c r="H4509" s="36"/>
    </row>
    <row r="4510" spans="8:8" s="32" customFormat="1" ht="12.75" customHeight="1" x14ac:dyDescent="0.2">
      <c r="H4510" s="36"/>
    </row>
    <row r="4511" spans="8:8" s="32" customFormat="1" ht="12.75" customHeight="1" x14ac:dyDescent="0.2">
      <c r="H4511" s="36"/>
    </row>
    <row r="4512" spans="8:8" s="32" customFormat="1" ht="12.75" customHeight="1" x14ac:dyDescent="0.2">
      <c r="H4512" s="36"/>
    </row>
    <row r="4513" spans="8:8" s="32" customFormat="1" ht="12.75" customHeight="1" x14ac:dyDescent="0.2">
      <c r="H4513" s="36"/>
    </row>
    <row r="4514" spans="8:8" s="32" customFormat="1" ht="12.75" customHeight="1" x14ac:dyDescent="0.2">
      <c r="H4514" s="36"/>
    </row>
    <row r="4515" spans="8:8" s="32" customFormat="1" ht="12.75" customHeight="1" x14ac:dyDescent="0.2">
      <c r="H4515" s="36"/>
    </row>
    <row r="4516" spans="8:8" s="32" customFormat="1" ht="12.75" customHeight="1" x14ac:dyDescent="0.2">
      <c r="H4516" s="36"/>
    </row>
    <row r="4517" spans="8:8" s="32" customFormat="1" ht="12.75" customHeight="1" x14ac:dyDescent="0.2">
      <c r="H4517" s="36"/>
    </row>
    <row r="4518" spans="8:8" s="32" customFormat="1" ht="12.75" customHeight="1" x14ac:dyDescent="0.2">
      <c r="H4518" s="36"/>
    </row>
    <row r="4519" spans="8:8" s="32" customFormat="1" ht="12.75" customHeight="1" x14ac:dyDescent="0.2">
      <c r="H4519" s="36"/>
    </row>
    <row r="4520" spans="8:8" s="32" customFormat="1" ht="12.75" customHeight="1" x14ac:dyDescent="0.2">
      <c r="H4520" s="36"/>
    </row>
    <row r="4521" spans="8:8" s="32" customFormat="1" ht="12.75" customHeight="1" x14ac:dyDescent="0.2">
      <c r="H4521" s="36"/>
    </row>
    <row r="4522" spans="8:8" s="32" customFormat="1" ht="12.75" customHeight="1" x14ac:dyDescent="0.2">
      <c r="H4522" s="36"/>
    </row>
    <row r="4523" spans="8:8" s="32" customFormat="1" ht="12.75" customHeight="1" x14ac:dyDescent="0.2">
      <c r="H4523" s="36"/>
    </row>
    <row r="4524" spans="8:8" s="32" customFormat="1" ht="12.75" customHeight="1" x14ac:dyDescent="0.2">
      <c r="H4524" s="36"/>
    </row>
    <row r="4525" spans="8:8" s="32" customFormat="1" ht="12.75" customHeight="1" x14ac:dyDescent="0.2">
      <c r="H4525" s="36"/>
    </row>
    <row r="4526" spans="8:8" s="32" customFormat="1" ht="12.75" customHeight="1" x14ac:dyDescent="0.2">
      <c r="H4526" s="36"/>
    </row>
    <row r="4527" spans="8:8" s="32" customFormat="1" ht="12.75" customHeight="1" x14ac:dyDescent="0.2">
      <c r="H4527" s="36"/>
    </row>
    <row r="4528" spans="8:8" s="32" customFormat="1" ht="12.75" customHeight="1" x14ac:dyDescent="0.2">
      <c r="H4528" s="36"/>
    </row>
    <row r="4529" spans="8:8" s="32" customFormat="1" ht="12.75" customHeight="1" x14ac:dyDescent="0.2">
      <c r="H4529" s="36"/>
    </row>
    <row r="4530" spans="8:8" s="32" customFormat="1" ht="12.75" customHeight="1" x14ac:dyDescent="0.2">
      <c r="H4530" s="36"/>
    </row>
    <row r="4531" spans="8:8" s="32" customFormat="1" ht="12.75" customHeight="1" x14ac:dyDescent="0.2">
      <c r="H4531" s="36"/>
    </row>
    <row r="4532" spans="8:8" s="32" customFormat="1" ht="12.75" customHeight="1" x14ac:dyDescent="0.2">
      <c r="H4532" s="36"/>
    </row>
    <row r="4533" spans="8:8" s="32" customFormat="1" ht="12.75" customHeight="1" x14ac:dyDescent="0.2">
      <c r="H4533" s="36"/>
    </row>
    <row r="4534" spans="8:8" s="32" customFormat="1" ht="12.75" customHeight="1" x14ac:dyDescent="0.2">
      <c r="H4534" s="36"/>
    </row>
    <row r="4535" spans="8:8" s="32" customFormat="1" ht="12.75" customHeight="1" x14ac:dyDescent="0.2">
      <c r="H4535" s="36"/>
    </row>
    <row r="4536" spans="8:8" s="32" customFormat="1" ht="12.75" customHeight="1" x14ac:dyDescent="0.2">
      <c r="H4536" s="36"/>
    </row>
    <row r="4537" spans="8:8" s="32" customFormat="1" ht="12.75" customHeight="1" x14ac:dyDescent="0.2">
      <c r="H4537" s="36"/>
    </row>
    <row r="4538" spans="8:8" s="32" customFormat="1" ht="12.75" customHeight="1" x14ac:dyDescent="0.2">
      <c r="H4538" s="36"/>
    </row>
    <row r="4539" spans="8:8" s="32" customFormat="1" ht="12.75" customHeight="1" x14ac:dyDescent="0.2">
      <c r="H4539" s="36"/>
    </row>
    <row r="4540" spans="8:8" s="32" customFormat="1" ht="12.75" customHeight="1" x14ac:dyDescent="0.2">
      <c r="H4540" s="36"/>
    </row>
    <row r="4541" spans="8:8" s="32" customFormat="1" ht="12.75" customHeight="1" x14ac:dyDescent="0.2">
      <c r="H4541" s="36"/>
    </row>
    <row r="4542" spans="8:8" s="32" customFormat="1" ht="12.75" customHeight="1" x14ac:dyDescent="0.2">
      <c r="H4542" s="36"/>
    </row>
    <row r="4543" spans="8:8" s="32" customFormat="1" ht="12.75" customHeight="1" x14ac:dyDescent="0.2">
      <c r="H4543" s="36"/>
    </row>
    <row r="4544" spans="8:8" s="32" customFormat="1" ht="12.75" customHeight="1" x14ac:dyDescent="0.2">
      <c r="H4544" s="36"/>
    </row>
    <row r="4545" spans="8:8" s="32" customFormat="1" ht="12.75" customHeight="1" x14ac:dyDescent="0.2">
      <c r="H4545" s="36"/>
    </row>
    <row r="4546" spans="8:8" s="32" customFormat="1" ht="12.75" customHeight="1" x14ac:dyDescent="0.2">
      <c r="H4546" s="36"/>
    </row>
    <row r="4547" spans="8:8" s="32" customFormat="1" ht="12.75" customHeight="1" x14ac:dyDescent="0.2">
      <c r="H4547" s="36"/>
    </row>
    <row r="4548" spans="8:8" s="32" customFormat="1" ht="12.75" customHeight="1" x14ac:dyDescent="0.2">
      <c r="H4548" s="36"/>
    </row>
    <row r="4549" spans="8:8" s="32" customFormat="1" ht="12.75" customHeight="1" x14ac:dyDescent="0.2">
      <c r="H4549" s="36"/>
    </row>
    <row r="4550" spans="8:8" s="32" customFormat="1" ht="12.75" customHeight="1" x14ac:dyDescent="0.2">
      <c r="H4550" s="36"/>
    </row>
    <row r="4551" spans="8:8" s="32" customFormat="1" ht="12.75" customHeight="1" x14ac:dyDescent="0.2">
      <c r="H4551" s="36"/>
    </row>
    <row r="4552" spans="8:8" s="32" customFormat="1" ht="12.75" customHeight="1" x14ac:dyDescent="0.2">
      <c r="H4552" s="36"/>
    </row>
    <row r="4553" spans="8:8" s="32" customFormat="1" ht="12.75" customHeight="1" x14ac:dyDescent="0.2">
      <c r="H4553" s="36"/>
    </row>
    <row r="4554" spans="8:8" s="32" customFormat="1" ht="12.75" customHeight="1" x14ac:dyDescent="0.2">
      <c r="H4554" s="36"/>
    </row>
    <row r="4555" spans="8:8" s="32" customFormat="1" ht="12.75" customHeight="1" x14ac:dyDescent="0.2">
      <c r="H4555" s="36"/>
    </row>
    <row r="4556" spans="8:8" s="32" customFormat="1" ht="12.75" customHeight="1" x14ac:dyDescent="0.2">
      <c r="H4556" s="36"/>
    </row>
    <row r="4557" spans="8:8" s="32" customFormat="1" ht="12.75" customHeight="1" x14ac:dyDescent="0.2">
      <c r="H4557" s="36"/>
    </row>
    <row r="4558" spans="8:8" s="32" customFormat="1" ht="12.75" customHeight="1" x14ac:dyDescent="0.2">
      <c r="H4558" s="36"/>
    </row>
    <row r="4559" spans="8:8" s="32" customFormat="1" ht="12.75" customHeight="1" x14ac:dyDescent="0.2">
      <c r="H4559" s="36"/>
    </row>
    <row r="4560" spans="8:8" s="32" customFormat="1" ht="12.75" customHeight="1" x14ac:dyDescent="0.2">
      <c r="H4560" s="36"/>
    </row>
    <row r="4561" spans="8:8" s="32" customFormat="1" ht="12.75" customHeight="1" x14ac:dyDescent="0.2">
      <c r="H4561" s="36"/>
    </row>
    <row r="4562" spans="8:8" s="32" customFormat="1" ht="12.75" customHeight="1" x14ac:dyDescent="0.2">
      <c r="H4562" s="36"/>
    </row>
    <row r="4563" spans="8:8" s="32" customFormat="1" ht="12.75" customHeight="1" x14ac:dyDescent="0.2">
      <c r="H4563" s="36"/>
    </row>
    <row r="4564" spans="8:8" s="32" customFormat="1" ht="12.75" customHeight="1" x14ac:dyDescent="0.2">
      <c r="H4564" s="36"/>
    </row>
    <row r="4565" spans="8:8" s="32" customFormat="1" ht="12.75" customHeight="1" x14ac:dyDescent="0.2">
      <c r="H4565" s="36"/>
    </row>
    <row r="4566" spans="8:8" s="32" customFormat="1" ht="12.75" customHeight="1" x14ac:dyDescent="0.2">
      <c r="H4566" s="36"/>
    </row>
    <row r="4567" spans="8:8" s="32" customFormat="1" ht="12.75" customHeight="1" x14ac:dyDescent="0.2">
      <c r="H4567" s="36"/>
    </row>
    <row r="4568" spans="8:8" s="32" customFormat="1" ht="12.75" customHeight="1" x14ac:dyDescent="0.2">
      <c r="H4568" s="36"/>
    </row>
    <row r="4569" spans="8:8" s="32" customFormat="1" ht="12.75" customHeight="1" x14ac:dyDescent="0.2">
      <c r="H4569" s="36"/>
    </row>
    <row r="4570" spans="8:8" s="32" customFormat="1" ht="12.75" customHeight="1" x14ac:dyDescent="0.2">
      <c r="H4570" s="36"/>
    </row>
    <row r="4571" spans="8:8" s="32" customFormat="1" ht="12.75" customHeight="1" x14ac:dyDescent="0.2">
      <c r="H4571" s="36"/>
    </row>
    <row r="4572" spans="8:8" s="32" customFormat="1" ht="12.75" customHeight="1" x14ac:dyDescent="0.2">
      <c r="H4572" s="36"/>
    </row>
    <row r="4573" spans="8:8" s="32" customFormat="1" ht="12.75" customHeight="1" x14ac:dyDescent="0.2">
      <c r="H4573" s="36"/>
    </row>
    <row r="4574" spans="8:8" s="32" customFormat="1" ht="12.75" customHeight="1" x14ac:dyDescent="0.2">
      <c r="H4574" s="36"/>
    </row>
    <row r="4575" spans="8:8" s="32" customFormat="1" ht="12.75" customHeight="1" x14ac:dyDescent="0.2">
      <c r="H4575" s="36"/>
    </row>
    <row r="4576" spans="8:8" s="32" customFormat="1" ht="12.75" customHeight="1" x14ac:dyDescent="0.2">
      <c r="H4576" s="36"/>
    </row>
    <row r="4577" spans="8:8" s="32" customFormat="1" ht="12.75" customHeight="1" x14ac:dyDescent="0.2">
      <c r="H4577" s="36"/>
    </row>
    <row r="4578" spans="8:8" s="32" customFormat="1" ht="12.75" customHeight="1" x14ac:dyDescent="0.2">
      <c r="H4578" s="36"/>
    </row>
    <row r="4579" spans="8:8" s="32" customFormat="1" ht="12.75" customHeight="1" x14ac:dyDescent="0.2">
      <c r="H4579" s="36"/>
    </row>
    <row r="4580" spans="8:8" s="32" customFormat="1" ht="12.75" customHeight="1" x14ac:dyDescent="0.2">
      <c r="H4580" s="36"/>
    </row>
    <row r="4581" spans="8:8" s="32" customFormat="1" ht="12.75" customHeight="1" x14ac:dyDescent="0.2">
      <c r="H4581" s="36"/>
    </row>
    <row r="4582" spans="8:8" s="32" customFormat="1" ht="12.75" customHeight="1" x14ac:dyDescent="0.2">
      <c r="H4582" s="36"/>
    </row>
    <row r="4583" spans="8:8" s="32" customFormat="1" ht="12.75" customHeight="1" x14ac:dyDescent="0.2">
      <c r="H4583" s="36"/>
    </row>
    <row r="4584" spans="8:8" s="32" customFormat="1" ht="12.75" customHeight="1" x14ac:dyDescent="0.2">
      <c r="H4584" s="36"/>
    </row>
    <row r="4585" spans="8:8" s="32" customFormat="1" ht="12.75" customHeight="1" x14ac:dyDescent="0.2">
      <c r="H4585" s="36"/>
    </row>
    <row r="4586" spans="8:8" s="32" customFormat="1" ht="12.75" customHeight="1" x14ac:dyDescent="0.2">
      <c r="H4586" s="36"/>
    </row>
    <row r="4587" spans="8:8" s="32" customFormat="1" ht="12.75" customHeight="1" x14ac:dyDescent="0.2">
      <c r="H4587" s="36"/>
    </row>
    <row r="4588" spans="8:8" s="32" customFormat="1" ht="12.75" customHeight="1" x14ac:dyDescent="0.2">
      <c r="H4588" s="36"/>
    </row>
    <row r="4589" spans="8:8" s="32" customFormat="1" ht="12.75" customHeight="1" x14ac:dyDescent="0.2">
      <c r="H4589" s="36"/>
    </row>
    <row r="4590" spans="8:8" s="32" customFormat="1" ht="12.75" customHeight="1" x14ac:dyDescent="0.2">
      <c r="H4590" s="36"/>
    </row>
    <row r="4591" spans="8:8" s="32" customFormat="1" ht="12.75" customHeight="1" x14ac:dyDescent="0.2">
      <c r="H4591" s="36"/>
    </row>
    <row r="4592" spans="8:8" s="32" customFormat="1" ht="12.75" customHeight="1" x14ac:dyDescent="0.2">
      <c r="H4592" s="36"/>
    </row>
    <row r="4593" spans="8:8" s="32" customFormat="1" ht="12.75" customHeight="1" x14ac:dyDescent="0.2">
      <c r="H4593" s="36"/>
    </row>
    <row r="4594" spans="8:8" s="32" customFormat="1" ht="12.75" customHeight="1" x14ac:dyDescent="0.2">
      <c r="H4594" s="36"/>
    </row>
    <row r="4595" spans="8:8" s="32" customFormat="1" ht="12.75" customHeight="1" x14ac:dyDescent="0.2">
      <c r="H4595" s="36"/>
    </row>
    <row r="4596" spans="8:8" s="32" customFormat="1" ht="12.75" customHeight="1" x14ac:dyDescent="0.2">
      <c r="H4596" s="36"/>
    </row>
    <row r="4597" spans="8:8" s="32" customFormat="1" ht="12.75" customHeight="1" x14ac:dyDescent="0.2">
      <c r="H4597" s="36"/>
    </row>
    <row r="4598" spans="8:8" s="32" customFormat="1" ht="12.75" customHeight="1" x14ac:dyDescent="0.2">
      <c r="H4598" s="36"/>
    </row>
    <row r="4599" spans="8:8" s="32" customFormat="1" ht="12.75" customHeight="1" x14ac:dyDescent="0.2">
      <c r="H4599" s="36"/>
    </row>
    <row r="4600" spans="8:8" s="32" customFormat="1" ht="12.75" customHeight="1" x14ac:dyDescent="0.2">
      <c r="H4600" s="36"/>
    </row>
    <row r="4601" spans="8:8" s="32" customFormat="1" ht="12.75" customHeight="1" x14ac:dyDescent="0.2">
      <c r="H4601" s="36"/>
    </row>
    <row r="4602" spans="8:8" s="32" customFormat="1" ht="12.75" customHeight="1" x14ac:dyDescent="0.2">
      <c r="H4602" s="36"/>
    </row>
    <row r="4603" spans="8:8" s="32" customFormat="1" ht="12.75" customHeight="1" x14ac:dyDescent="0.2">
      <c r="H4603" s="36"/>
    </row>
    <row r="4604" spans="8:8" s="32" customFormat="1" ht="12.75" customHeight="1" x14ac:dyDescent="0.2">
      <c r="H4604" s="36"/>
    </row>
    <row r="4605" spans="8:8" s="32" customFormat="1" ht="12.75" customHeight="1" x14ac:dyDescent="0.2">
      <c r="H4605" s="36"/>
    </row>
    <row r="4606" spans="8:8" s="32" customFormat="1" ht="12.75" customHeight="1" x14ac:dyDescent="0.2">
      <c r="H4606" s="36"/>
    </row>
    <row r="4607" spans="8:8" s="32" customFormat="1" ht="12.75" customHeight="1" x14ac:dyDescent="0.2">
      <c r="H4607" s="36"/>
    </row>
    <row r="4608" spans="8:8" s="32" customFormat="1" ht="12.75" customHeight="1" x14ac:dyDescent="0.2">
      <c r="H4608" s="36"/>
    </row>
    <row r="4609" spans="8:8" s="32" customFormat="1" ht="12.75" customHeight="1" x14ac:dyDescent="0.2">
      <c r="H4609" s="36"/>
    </row>
    <row r="4610" spans="8:8" s="32" customFormat="1" ht="12.75" customHeight="1" x14ac:dyDescent="0.2">
      <c r="H4610" s="36"/>
    </row>
    <row r="4611" spans="8:8" s="32" customFormat="1" ht="12.75" customHeight="1" x14ac:dyDescent="0.2">
      <c r="H4611" s="36"/>
    </row>
    <row r="4612" spans="8:8" s="32" customFormat="1" ht="12.75" customHeight="1" x14ac:dyDescent="0.2">
      <c r="H4612" s="36"/>
    </row>
    <row r="4613" spans="8:8" s="32" customFormat="1" ht="12.75" customHeight="1" x14ac:dyDescent="0.2">
      <c r="H4613" s="36"/>
    </row>
    <row r="4614" spans="8:8" s="32" customFormat="1" ht="12.75" customHeight="1" x14ac:dyDescent="0.2">
      <c r="H4614" s="36"/>
    </row>
    <row r="4615" spans="8:8" s="32" customFormat="1" ht="12.75" customHeight="1" x14ac:dyDescent="0.2">
      <c r="H4615" s="36"/>
    </row>
    <row r="4616" spans="8:8" s="32" customFormat="1" ht="12.75" customHeight="1" x14ac:dyDescent="0.2">
      <c r="H4616" s="36"/>
    </row>
    <row r="4617" spans="8:8" s="32" customFormat="1" ht="12.75" customHeight="1" x14ac:dyDescent="0.2">
      <c r="H4617" s="36"/>
    </row>
    <row r="4618" spans="8:8" s="32" customFormat="1" ht="12.75" customHeight="1" x14ac:dyDescent="0.2">
      <c r="H4618" s="36"/>
    </row>
    <row r="4619" spans="8:8" s="32" customFormat="1" ht="12.75" customHeight="1" x14ac:dyDescent="0.2">
      <c r="H4619" s="36"/>
    </row>
    <row r="4620" spans="8:8" s="32" customFormat="1" ht="12.75" customHeight="1" x14ac:dyDescent="0.2">
      <c r="H4620" s="36"/>
    </row>
    <row r="4621" spans="8:8" s="32" customFormat="1" ht="12.75" customHeight="1" x14ac:dyDescent="0.2">
      <c r="H4621" s="36"/>
    </row>
    <row r="4622" spans="8:8" s="32" customFormat="1" ht="12.75" customHeight="1" x14ac:dyDescent="0.2">
      <c r="H4622" s="36"/>
    </row>
    <row r="4623" spans="8:8" s="32" customFormat="1" ht="12.75" customHeight="1" x14ac:dyDescent="0.2">
      <c r="H4623" s="36"/>
    </row>
    <row r="4624" spans="8:8" s="32" customFormat="1" ht="12.75" customHeight="1" x14ac:dyDescent="0.2">
      <c r="H4624" s="36"/>
    </row>
    <row r="4625" spans="8:8" s="32" customFormat="1" ht="12.75" customHeight="1" x14ac:dyDescent="0.2">
      <c r="H4625" s="36"/>
    </row>
    <row r="4626" spans="8:8" s="32" customFormat="1" ht="12.75" customHeight="1" x14ac:dyDescent="0.2">
      <c r="H4626" s="36"/>
    </row>
    <row r="4627" spans="8:8" s="32" customFormat="1" ht="12.75" customHeight="1" x14ac:dyDescent="0.2">
      <c r="H4627" s="36"/>
    </row>
    <row r="4628" spans="8:8" s="32" customFormat="1" ht="12.75" customHeight="1" x14ac:dyDescent="0.2">
      <c r="H4628" s="36"/>
    </row>
    <row r="4629" spans="8:8" s="32" customFormat="1" ht="12.75" customHeight="1" x14ac:dyDescent="0.2">
      <c r="H4629" s="36"/>
    </row>
    <row r="4630" spans="8:8" s="32" customFormat="1" ht="12.75" customHeight="1" x14ac:dyDescent="0.2">
      <c r="H4630" s="36"/>
    </row>
    <row r="4631" spans="8:8" s="32" customFormat="1" ht="12.75" customHeight="1" x14ac:dyDescent="0.2">
      <c r="H4631" s="36"/>
    </row>
    <row r="4632" spans="8:8" s="32" customFormat="1" ht="12.75" customHeight="1" x14ac:dyDescent="0.2">
      <c r="H4632" s="36"/>
    </row>
    <row r="4633" spans="8:8" s="32" customFormat="1" ht="12.75" customHeight="1" x14ac:dyDescent="0.2">
      <c r="H4633" s="36"/>
    </row>
    <row r="4634" spans="8:8" s="32" customFormat="1" ht="12.75" customHeight="1" x14ac:dyDescent="0.2">
      <c r="H4634" s="36"/>
    </row>
    <row r="4635" spans="8:8" s="32" customFormat="1" ht="12.75" customHeight="1" x14ac:dyDescent="0.2">
      <c r="H4635" s="36"/>
    </row>
    <row r="4636" spans="8:8" s="32" customFormat="1" ht="12.75" customHeight="1" x14ac:dyDescent="0.2">
      <c r="H4636" s="36"/>
    </row>
    <row r="4637" spans="8:8" s="32" customFormat="1" ht="12.75" customHeight="1" x14ac:dyDescent="0.2">
      <c r="H4637" s="36"/>
    </row>
    <row r="4638" spans="8:8" s="32" customFormat="1" ht="12.75" customHeight="1" x14ac:dyDescent="0.2">
      <c r="H4638" s="36"/>
    </row>
    <row r="4639" spans="8:8" s="32" customFormat="1" ht="12.75" customHeight="1" x14ac:dyDescent="0.2">
      <c r="H4639" s="36"/>
    </row>
    <row r="4640" spans="8:8" s="32" customFormat="1" ht="12.75" customHeight="1" x14ac:dyDescent="0.2">
      <c r="H4640" s="36"/>
    </row>
    <row r="4641" spans="8:8" s="32" customFormat="1" ht="12.75" customHeight="1" x14ac:dyDescent="0.2">
      <c r="H4641" s="36"/>
    </row>
    <row r="4642" spans="8:8" s="32" customFormat="1" ht="12.75" customHeight="1" x14ac:dyDescent="0.2">
      <c r="H4642" s="36"/>
    </row>
    <row r="4643" spans="8:8" s="32" customFormat="1" ht="12.75" customHeight="1" x14ac:dyDescent="0.2">
      <c r="H4643" s="36"/>
    </row>
    <row r="4644" spans="8:8" s="32" customFormat="1" ht="12.75" customHeight="1" x14ac:dyDescent="0.2">
      <c r="H4644" s="36"/>
    </row>
    <row r="4645" spans="8:8" s="32" customFormat="1" ht="12.75" customHeight="1" x14ac:dyDescent="0.2">
      <c r="H4645" s="36"/>
    </row>
    <row r="4646" spans="8:8" s="32" customFormat="1" ht="12.75" customHeight="1" x14ac:dyDescent="0.2">
      <c r="H4646" s="36"/>
    </row>
    <row r="4647" spans="8:8" s="32" customFormat="1" ht="12.75" customHeight="1" x14ac:dyDescent="0.2">
      <c r="H4647" s="36"/>
    </row>
    <row r="4648" spans="8:8" s="32" customFormat="1" ht="12.75" customHeight="1" x14ac:dyDescent="0.2">
      <c r="H4648" s="36"/>
    </row>
    <row r="4649" spans="8:8" s="32" customFormat="1" ht="12.75" customHeight="1" x14ac:dyDescent="0.2">
      <c r="H4649" s="36"/>
    </row>
    <row r="4650" spans="8:8" s="32" customFormat="1" ht="12.75" customHeight="1" x14ac:dyDescent="0.2">
      <c r="H4650" s="36"/>
    </row>
    <row r="4651" spans="8:8" s="32" customFormat="1" ht="12.75" customHeight="1" x14ac:dyDescent="0.2">
      <c r="H4651" s="36"/>
    </row>
    <row r="4652" spans="8:8" s="32" customFormat="1" ht="12.75" customHeight="1" x14ac:dyDescent="0.2">
      <c r="H4652" s="36"/>
    </row>
    <row r="4653" spans="8:8" s="32" customFormat="1" ht="12.75" customHeight="1" x14ac:dyDescent="0.2">
      <c r="H4653" s="36"/>
    </row>
    <row r="4654" spans="8:8" s="32" customFormat="1" ht="12.75" customHeight="1" x14ac:dyDescent="0.2">
      <c r="H4654" s="36"/>
    </row>
    <row r="4655" spans="8:8" s="32" customFormat="1" ht="12.75" customHeight="1" x14ac:dyDescent="0.2">
      <c r="H4655" s="36"/>
    </row>
    <row r="4656" spans="8:8" s="32" customFormat="1" ht="12.75" customHeight="1" x14ac:dyDescent="0.2">
      <c r="H4656" s="36"/>
    </row>
    <row r="4657" spans="8:8" s="32" customFormat="1" ht="12.75" customHeight="1" x14ac:dyDescent="0.2">
      <c r="H4657" s="36"/>
    </row>
    <row r="4658" spans="8:8" s="32" customFormat="1" ht="12.75" customHeight="1" x14ac:dyDescent="0.2">
      <c r="H4658" s="36"/>
    </row>
    <row r="4659" spans="8:8" s="32" customFormat="1" ht="12.75" customHeight="1" x14ac:dyDescent="0.2">
      <c r="H4659" s="36"/>
    </row>
    <row r="4660" spans="8:8" s="32" customFormat="1" ht="12.75" customHeight="1" x14ac:dyDescent="0.2">
      <c r="H4660" s="36"/>
    </row>
    <row r="4661" spans="8:8" s="32" customFormat="1" ht="12.75" customHeight="1" x14ac:dyDescent="0.2">
      <c r="H4661" s="36"/>
    </row>
    <row r="4662" spans="8:8" s="32" customFormat="1" ht="12.75" customHeight="1" x14ac:dyDescent="0.2">
      <c r="H4662" s="36"/>
    </row>
    <row r="4663" spans="8:8" s="32" customFormat="1" ht="12.75" customHeight="1" x14ac:dyDescent="0.2">
      <c r="H4663" s="36"/>
    </row>
    <row r="4664" spans="8:8" s="32" customFormat="1" ht="12.75" customHeight="1" x14ac:dyDescent="0.2">
      <c r="H4664" s="36"/>
    </row>
    <row r="4665" spans="8:8" s="32" customFormat="1" ht="12.75" customHeight="1" x14ac:dyDescent="0.2">
      <c r="H4665" s="36"/>
    </row>
    <row r="4666" spans="8:8" s="32" customFormat="1" ht="12.75" customHeight="1" x14ac:dyDescent="0.2">
      <c r="H4666" s="36"/>
    </row>
    <row r="4667" spans="8:8" s="32" customFormat="1" ht="12.75" customHeight="1" x14ac:dyDescent="0.2">
      <c r="H4667" s="36"/>
    </row>
    <row r="4668" spans="8:8" s="32" customFormat="1" ht="12.75" customHeight="1" x14ac:dyDescent="0.2">
      <c r="H4668" s="36"/>
    </row>
    <row r="4669" spans="8:8" s="32" customFormat="1" ht="12.75" customHeight="1" x14ac:dyDescent="0.2">
      <c r="H4669" s="36"/>
    </row>
    <row r="4670" spans="8:8" s="32" customFormat="1" ht="12.75" customHeight="1" x14ac:dyDescent="0.2">
      <c r="H4670" s="36"/>
    </row>
    <row r="4671" spans="8:8" s="32" customFormat="1" ht="12.75" customHeight="1" x14ac:dyDescent="0.2">
      <c r="H4671" s="36"/>
    </row>
    <row r="4672" spans="8:8" s="32" customFormat="1" ht="12.75" customHeight="1" x14ac:dyDescent="0.2">
      <c r="H4672" s="36"/>
    </row>
    <row r="4673" spans="8:8" s="32" customFormat="1" ht="12.75" customHeight="1" x14ac:dyDescent="0.2">
      <c r="H4673" s="36"/>
    </row>
    <row r="4674" spans="8:8" s="32" customFormat="1" ht="12.75" customHeight="1" x14ac:dyDescent="0.2">
      <c r="H4674" s="36"/>
    </row>
    <row r="4675" spans="8:8" s="32" customFormat="1" ht="12.75" customHeight="1" x14ac:dyDescent="0.2">
      <c r="H4675" s="36"/>
    </row>
    <row r="4676" spans="8:8" s="32" customFormat="1" ht="12.75" customHeight="1" x14ac:dyDescent="0.2">
      <c r="H4676" s="36"/>
    </row>
    <row r="4677" spans="8:8" s="32" customFormat="1" ht="12.75" customHeight="1" x14ac:dyDescent="0.2">
      <c r="H4677" s="36"/>
    </row>
    <row r="4678" spans="8:8" s="32" customFormat="1" ht="12.75" customHeight="1" x14ac:dyDescent="0.2">
      <c r="H4678" s="36"/>
    </row>
    <row r="4679" spans="8:8" s="32" customFormat="1" ht="12.75" customHeight="1" x14ac:dyDescent="0.2">
      <c r="H4679" s="36"/>
    </row>
    <row r="4680" spans="8:8" s="32" customFormat="1" ht="12.75" customHeight="1" x14ac:dyDescent="0.2">
      <c r="H4680" s="36"/>
    </row>
    <row r="4681" spans="8:8" s="32" customFormat="1" ht="12.75" customHeight="1" x14ac:dyDescent="0.2">
      <c r="H4681" s="36"/>
    </row>
    <row r="4682" spans="8:8" s="32" customFormat="1" ht="12.75" customHeight="1" x14ac:dyDescent="0.2">
      <c r="H4682" s="36"/>
    </row>
    <row r="4683" spans="8:8" s="32" customFormat="1" ht="12.75" customHeight="1" x14ac:dyDescent="0.2">
      <c r="H4683" s="36"/>
    </row>
    <row r="4684" spans="8:8" s="32" customFormat="1" ht="12.75" customHeight="1" x14ac:dyDescent="0.2">
      <c r="H4684" s="36"/>
    </row>
    <row r="4685" spans="8:8" s="32" customFormat="1" ht="12.75" customHeight="1" x14ac:dyDescent="0.2">
      <c r="H4685" s="36"/>
    </row>
    <row r="4686" spans="8:8" s="32" customFormat="1" ht="12.75" customHeight="1" x14ac:dyDescent="0.2">
      <c r="H4686" s="36"/>
    </row>
    <row r="4687" spans="8:8" s="32" customFormat="1" ht="12.75" customHeight="1" x14ac:dyDescent="0.2">
      <c r="H4687" s="36"/>
    </row>
    <row r="4688" spans="8:8" s="32" customFormat="1" ht="12.75" customHeight="1" x14ac:dyDescent="0.2">
      <c r="H4688" s="36"/>
    </row>
    <row r="4689" spans="8:8" s="32" customFormat="1" ht="12.75" customHeight="1" x14ac:dyDescent="0.2">
      <c r="H4689" s="36"/>
    </row>
    <row r="4690" spans="8:8" s="32" customFormat="1" ht="12.75" customHeight="1" x14ac:dyDescent="0.2">
      <c r="H4690" s="36"/>
    </row>
    <row r="4691" spans="8:8" s="32" customFormat="1" ht="12.75" customHeight="1" x14ac:dyDescent="0.2">
      <c r="H4691" s="36"/>
    </row>
    <row r="4692" spans="8:8" s="32" customFormat="1" ht="12.75" customHeight="1" x14ac:dyDescent="0.2">
      <c r="H4692" s="36"/>
    </row>
    <row r="4693" spans="8:8" s="32" customFormat="1" ht="12.75" customHeight="1" x14ac:dyDescent="0.2">
      <c r="H4693" s="36"/>
    </row>
    <row r="4694" spans="8:8" s="32" customFormat="1" ht="12.75" customHeight="1" x14ac:dyDescent="0.2">
      <c r="H4694" s="36"/>
    </row>
    <row r="4695" spans="8:8" s="32" customFormat="1" ht="12.75" customHeight="1" x14ac:dyDescent="0.2">
      <c r="H4695" s="36"/>
    </row>
    <row r="4696" spans="8:8" s="32" customFormat="1" ht="12.75" customHeight="1" x14ac:dyDescent="0.2">
      <c r="H4696" s="36"/>
    </row>
    <row r="4697" spans="8:8" s="32" customFormat="1" ht="12.75" customHeight="1" x14ac:dyDescent="0.2">
      <c r="H4697" s="36"/>
    </row>
    <row r="4698" spans="8:8" s="32" customFormat="1" ht="12.75" customHeight="1" x14ac:dyDescent="0.2">
      <c r="H4698" s="36"/>
    </row>
    <row r="4699" spans="8:8" s="32" customFormat="1" ht="12.75" customHeight="1" x14ac:dyDescent="0.2">
      <c r="H4699" s="36"/>
    </row>
    <row r="4700" spans="8:8" s="32" customFormat="1" ht="12.75" customHeight="1" x14ac:dyDescent="0.2">
      <c r="H4700" s="36"/>
    </row>
    <row r="4701" spans="8:8" s="32" customFormat="1" ht="12.75" customHeight="1" x14ac:dyDescent="0.2">
      <c r="H4701" s="36"/>
    </row>
    <row r="4702" spans="8:8" s="32" customFormat="1" ht="12.75" customHeight="1" x14ac:dyDescent="0.2">
      <c r="H4702" s="36"/>
    </row>
    <row r="4703" spans="8:8" s="32" customFormat="1" ht="12.75" customHeight="1" x14ac:dyDescent="0.2">
      <c r="H4703" s="36"/>
    </row>
    <row r="4704" spans="8:8" s="32" customFormat="1" ht="12.75" customHeight="1" x14ac:dyDescent="0.2">
      <c r="H4704" s="36"/>
    </row>
    <row r="4705" spans="8:8" s="32" customFormat="1" ht="12.75" customHeight="1" x14ac:dyDescent="0.2">
      <c r="H4705" s="36"/>
    </row>
    <row r="4706" spans="8:8" s="32" customFormat="1" ht="12.75" customHeight="1" x14ac:dyDescent="0.2">
      <c r="H4706" s="36"/>
    </row>
    <row r="4707" spans="8:8" s="32" customFormat="1" ht="12.75" customHeight="1" x14ac:dyDescent="0.2">
      <c r="H4707" s="36"/>
    </row>
    <row r="4708" spans="8:8" s="32" customFormat="1" ht="12.75" customHeight="1" x14ac:dyDescent="0.2">
      <c r="H4708" s="36"/>
    </row>
    <row r="4709" spans="8:8" s="32" customFormat="1" ht="12.75" customHeight="1" x14ac:dyDescent="0.2">
      <c r="H4709" s="36"/>
    </row>
    <row r="4710" spans="8:8" s="32" customFormat="1" ht="12.75" customHeight="1" x14ac:dyDescent="0.2">
      <c r="H4710" s="36"/>
    </row>
    <row r="4711" spans="8:8" s="32" customFormat="1" ht="12.75" customHeight="1" x14ac:dyDescent="0.2">
      <c r="H4711" s="36"/>
    </row>
    <row r="4712" spans="8:8" s="32" customFormat="1" ht="12.75" customHeight="1" x14ac:dyDescent="0.2">
      <c r="H4712" s="36"/>
    </row>
    <row r="4713" spans="8:8" s="32" customFormat="1" ht="12.75" customHeight="1" x14ac:dyDescent="0.2">
      <c r="H4713" s="36"/>
    </row>
    <row r="4714" spans="8:8" s="32" customFormat="1" ht="12.75" customHeight="1" x14ac:dyDescent="0.2">
      <c r="H4714" s="36"/>
    </row>
    <row r="4715" spans="8:8" s="32" customFormat="1" ht="12.75" customHeight="1" x14ac:dyDescent="0.2">
      <c r="H4715" s="36"/>
    </row>
    <row r="4716" spans="8:8" s="32" customFormat="1" ht="12.75" customHeight="1" x14ac:dyDescent="0.2">
      <c r="H4716" s="36"/>
    </row>
    <row r="4717" spans="8:8" s="32" customFormat="1" ht="12.75" customHeight="1" x14ac:dyDescent="0.2">
      <c r="H4717" s="36"/>
    </row>
    <row r="4718" spans="8:8" s="32" customFormat="1" ht="12.75" customHeight="1" x14ac:dyDescent="0.2">
      <c r="H4718" s="36"/>
    </row>
    <row r="4719" spans="8:8" s="32" customFormat="1" ht="12.75" customHeight="1" x14ac:dyDescent="0.2">
      <c r="H4719" s="36"/>
    </row>
    <row r="4720" spans="8:8" s="32" customFormat="1" ht="12.75" customHeight="1" x14ac:dyDescent="0.2">
      <c r="H4720" s="36"/>
    </row>
    <row r="4721" spans="8:8" s="32" customFormat="1" ht="12.75" customHeight="1" x14ac:dyDescent="0.2">
      <c r="H4721" s="36"/>
    </row>
    <row r="4722" spans="8:8" s="32" customFormat="1" ht="12.75" customHeight="1" x14ac:dyDescent="0.2">
      <c r="H4722" s="36"/>
    </row>
    <row r="4723" spans="8:8" s="32" customFormat="1" ht="12.75" customHeight="1" x14ac:dyDescent="0.2">
      <c r="H4723" s="36"/>
    </row>
    <row r="4724" spans="8:8" s="32" customFormat="1" ht="12.75" customHeight="1" x14ac:dyDescent="0.2">
      <c r="H4724" s="36"/>
    </row>
    <row r="4725" spans="8:8" s="32" customFormat="1" ht="12.75" customHeight="1" x14ac:dyDescent="0.2">
      <c r="H4725" s="36"/>
    </row>
    <row r="4726" spans="8:8" s="32" customFormat="1" ht="12.75" customHeight="1" x14ac:dyDescent="0.2">
      <c r="H4726" s="36"/>
    </row>
    <row r="4727" spans="8:8" s="32" customFormat="1" ht="12.75" customHeight="1" x14ac:dyDescent="0.2">
      <c r="H4727" s="36"/>
    </row>
    <row r="4728" spans="8:8" s="32" customFormat="1" ht="12.75" customHeight="1" x14ac:dyDescent="0.2">
      <c r="H4728" s="36"/>
    </row>
    <row r="4729" spans="8:8" s="32" customFormat="1" ht="12.75" customHeight="1" x14ac:dyDescent="0.2">
      <c r="H4729" s="36"/>
    </row>
    <row r="4730" spans="8:8" s="32" customFormat="1" ht="12.75" customHeight="1" x14ac:dyDescent="0.2">
      <c r="H4730" s="36"/>
    </row>
    <row r="4731" spans="8:8" s="32" customFormat="1" ht="12.75" customHeight="1" x14ac:dyDescent="0.2">
      <c r="H4731" s="36"/>
    </row>
    <row r="4732" spans="8:8" s="32" customFormat="1" ht="12.75" customHeight="1" x14ac:dyDescent="0.2">
      <c r="H4732" s="36"/>
    </row>
    <row r="4733" spans="8:8" s="32" customFormat="1" ht="12.75" customHeight="1" x14ac:dyDescent="0.2">
      <c r="H4733" s="36"/>
    </row>
    <row r="4734" spans="8:8" s="32" customFormat="1" ht="12.75" customHeight="1" x14ac:dyDescent="0.2">
      <c r="H4734" s="36"/>
    </row>
    <row r="4735" spans="8:8" s="32" customFormat="1" ht="12.75" customHeight="1" x14ac:dyDescent="0.2">
      <c r="H4735" s="36"/>
    </row>
    <row r="4736" spans="8:8" s="32" customFormat="1" ht="12.75" customHeight="1" x14ac:dyDescent="0.2">
      <c r="H4736" s="36"/>
    </row>
    <row r="4737" spans="8:8" s="32" customFormat="1" ht="12.75" customHeight="1" x14ac:dyDescent="0.2">
      <c r="H4737" s="36"/>
    </row>
    <row r="4738" spans="8:8" s="32" customFormat="1" ht="12.75" customHeight="1" x14ac:dyDescent="0.2">
      <c r="H4738" s="36"/>
    </row>
    <row r="4739" spans="8:8" s="32" customFormat="1" ht="12.75" customHeight="1" x14ac:dyDescent="0.2">
      <c r="H4739" s="36"/>
    </row>
    <row r="4740" spans="8:8" s="32" customFormat="1" ht="12.75" customHeight="1" x14ac:dyDescent="0.2">
      <c r="H4740" s="36"/>
    </row>
    <row r="4741" spans="8:8" s="32" customFormat="1" ht="12.75" customHeight="1" x14ac:dyDescent="0.2">
      <c r="H4741" s="36"/>
    </row>
    <row r="4742" spans="8:8" s="32" customFormat="1" ht="12.75" customHeight="1" x14ac:dyDescent="0.2">
      <c r="H4742" s="36"/>
    </row>
    <row r="4743" spans="8:8" s="32" customFormat="1" ht="12.75" customHeight="1" x14ac:dyDescent="0.2">
      <c r="H4743" s="36"/>
    </row>
    <row r="4744" spans="8:8" s="32" customFormat="1" ht="12.75" customHeight="1" x14ac:dyDescent="0.2">
      <c r="H4744" s="36"/>
    </row>
    <row r="4745" spans="8:8" s="32" customFormat="1" ht="12.75" customHeight="1" x14ac:dyDescent="0.2">
      <c r="H4745" s="36"/>
    </row>
    <row r="4746" spans="8:8" s="32" customFormat="1" ht="12.75" customHeight="1" x14ac:dyDescent="0.2">
      <c r="H4746" s="36"/>
    </row>
    <row r="4747" spans="8:8" s="32" customFormat="1" ht="12.75" customHeight="1" x14ac:dyDescent="0.2">
      <c r="H4747" s="36"/>
    </row>
    <row r="4748" spans="8:8" s="32" customFormat="1" ht="12.75" customHeight="1" x14ac:dyDescent="0.2">
      <c r="H4748" s="36"/>
    </row>
    <row r="4749" spans="8:8" s="32" customFormat="1" ht="12.75" customHeight="1" x14ac:dyDescent="0.2">
      <c r="H4749" s="36"/>
    </row>
    <row r="4750" spans="8:8" s="32" customFormat="1" ht="12.75" customHeight="1" x14ac:dyDescent="0.2">
      <c r="H4750" s="36"/>
    </row>
    <row r="4751" spans="8:8" s="32" customFormat="1" ht="12.75" customHeight="1" x14ac:dyDescent="0.2">
      <c r="H4751" s="36"/>
    </row>
    <row r="4752" spans="8:8" s="32" customFormat="1" ht="12.75" customHeight="1" x14ac:dyDescent="0.2">
      <c r="H4752" s="36"/>
    </row>
    <row r="4753" spans="8:8" s="32" customFormat="1" ht="12.75" customHeight="1" x14ac:dyDescent="0.2">
      <c r="H4753" s="36"/>
    </row>
    <row r="4754" spans="8:8" s="32" customFormat="1" ht="12.75" customHeight="1" x14ac:dyDescent="0.2">
      <c r="H4754" s="36"/>
    </row>
    <row r="4755" spans="8:8" s="32" customFormat="1" ht="12.75" customHeight="1" x14ac:dyDescent="0.2">
      <c r="H4755" s="36"/>
    </row>
    <row r="4756" spans="8:8" s="32" customFormat="1" ht="12.75" customHeight="1" x14ac:dyDescent="0.2">
      <c r="H4756" s="36"/>
    </row>
    <row r="4757" spans="8:8" s="32" customFormat="1" ht="12.75" customHeight="1" x14ac:dyDescent="0.2">
      <c r="H4757" s="36"/>
    </row>
    <row r="4758" spans="8:8" s="32" customFormat="1" ht="12.75" customHeight="1" x14ac:dyDescent="0.2">
      <c r="H4758" s="36"/>
    </row>
    <row r="4759" spans="8:8" s="32" customFormat="1" ht="12.75" customHeight="1" x14ac:dyDescent="0.2">
      <c r="H4759" s="36"/>
    </row>
    <row r="4760" spans="8:8" s="32" customFormat="1" ht="12.75" customHeight="1" x14ac:dyDescent="0.2">
      <c r="H4760" s="36"/>
    </row>
    <row r="4761" spans="8:8" s="32" customFormat="1" ht="12.75" customHeight="1" x14ac:dyDescent="0.2">
      <c r="H4761" s="36"/>
    </row>
    <row r="4762" spans="8:8" s="32" customFormat="1" ht="12.75" customHeight="1" x14ac:dyDescent="0.2">
      <c r="H4762" s="36"/>
    </row>
    <row r="4763" spans="8:8" s="32" customFormat="1" ht="12.75" customHeight="1" x14ac:dyDescent="0.2">
      <c r="H4763" s="36"/>
    </row>
    <row r="4764" spans="8:8" s="32" customFormat="1" ht="12.75" customHeight="1" x14ac:dyDescent="0.2">
      <c r="H4764" s="36"/>
    </row>
    <row r="4765" spans="8:8" s="32" customFormat="1" ht="12.75" customHeight="1" x14ac:dyDescent="0.2">
      <c r="H4765" s="36"/>
    </row>
    <row r="4766" spans="8:8" s="32" customFormat="1" ht="12.75" customHeight="1" x14ac:dyDescent="0.2">
      <c r="H4766" s="36"/>
    </row>
    <row r="4767" spans="8:8" s="32" customFormat="1" ht="12.75" customHeight="1" x14ac:dyDescent="0.2">
      <c r="H4767" s="36"/>
    </row>
    <row r="4768" spans="8:8" s="32" customFormat="1" ht="12.75" customHeight="1" x14ac:dyDescent="0.2">
      <c r="H4768" s="36"/>
    </row>
    <row r="4769" spans="8:8" s="32" customFormat="1" ht="12.75" customHeight="1" x14ac:dyDescent="0.2">
      <c r="H4769" s="36"/>
    </row>
    <row r="4770" spans="8:8" s="32" customFormat="1" ht="12.75" customHeight="1" x14ac:dyDescent="0.2">
      <c r="H4770" s="36"/>
    </row>
    <row r="4771" spans="8:8" s="32" customFormat="1" ht="12.75" customHeight="1" x14ac:dyDescent="0.2">
      <c r="H4771" s="36"/>
    </row>
    <row r="4772" spans="8:8" s="32" customFormat="1" ht="12.75" customHeight="1" x14ac:dyDescent="0.2">
      <c r="H4772" s="36"/>
    </row>
    <row r="4773" spans="8:8" s="32" customFormat="1" ht="12.75" customHeight="1" x14ac:dyDescent="0.2">
      <c r="H4773" s="36"/>
    </row>
    <row r="4774" spans="8:8" s="32" customFormat="1" ht="12.75" customHeight="1" x14ac:dyDescent="0.2">
      <c r="H4774" s="36"/>
    </row>
    <row r="4775" spans="8:8" s="32" customFormat="1" ht="12.75" customHeight="1" x14ac:dyDescent="0.2">
      <c r="H4775" s="36"/>
    </row>
    <row r="4776" spans="8:8" s="32" customFormat="1" ht="12.75" customHeight="1" x14ac:dyDescent="0.2">
      <c r="H4776" s="36"/>
    </row>
    <row r="4777" spans="8:8" s="32" customFormat="1" ht="12.75" customHeight="1" x14ac:dyDescent="0.2">
      <c r="H4777" s="36"/>
    </row>
    <row r="4778" spans="8:8" s="32" customFormat="1" ht="12.75" customHeight="1" x14ac:dyDescent="0.2">
      <c r="H4778" s="36"/>
    </row>
    <row r="4779" spans="8:8" s="32" customFormat="1" ht="12.75" customHeight="1" x14ac:dyDescent="0.2">
      <c r="H4779" s="36"/>
    </row>
    <row r="4780" spans="8:8" s="32" customFormat="1" ht="12.75" customHeight="1" x14ac:dyDescent="0.2">
      <c r="H4780" s="36"/>
    </row>
    <row r="4781" spans="8:8" s="32" customFormat="1" ht="12.75" customHeight="1" x14ac:dyDescent="0.2">
      <c r="H4781" s="36"/>
    </row>
    <row r="4782" spans="8:8" s="32" customFormat="1" ht="12.75" customHeight="1" x14ac:dyDescent="0.2">
      <c r="H4782" s="36"/>
    </row>
    <row r="4783" spans="8:8" s="32" customFormat="1" ht="12.75" customHeight="1" x14ac:dyDescent="0.2">
      <c r="H4783" s="36"/>
    </row>
    <row r="4784" spans="8:8" s="32" customFormat="1" ht="12.75" customHeight="1" x14ac:dyDescent="0.2">
      <c r="H4784" s="36"/>
    </row>
    <row r="4785" spans="8:8" s="32" customFormat="1" ht="12.75" customHeight="1" x14ac:dyDescent="0.2">
      <c r="H4785" s="36"/>
    </row>
    <row r="4786" spans="8:8" s="32" customFormat="1" ht="12.75" customHeight="1" x14ac:dyDescent="0.2">
      <c r="H4786" s="36"/>
    </row>
    <row r="4787" spans="8:8" s="32" customFormat="1" ht="12.75" customHeight="1" x14ac:dyDescent="0.2">
      <c r="H4787" s="36"/>
    </row>
    <row r="4788" spans="8:8" s="32" customFormat="1" ht="12.75" customHeight="1" x14ac:dyDescent="0.2">
      <c r="H4788" s="36"/>
    </row>
    <row r="4789" spans="8:8" s="32" customFormat="1" ht="12.75" customHeight="1" x14ac:dyDescent="0.2">
      <c r="H4789" s="36"/>
    </row>
    <row r="4790" spans="8:8" s="32" customFormat="1" ht="12.75" customHeight="1" x14ac:dyDescent="0.2">
      <c r="H4790" s="36"/>
    </row>
    <row r="4791" spans="8:8" s="32" customFormat="1" ht="12.75" customHeight="1" x14ac:dyDescent="0.2">
      <c r="H4791" s="36"/>
    </row>
    <row r="4792" spans="8:8" s="32" customFormat="1" ht="12.75" customHeight="1" x14ac:dyDescent="0.2">
      <c r="H4792" s="36"/>
    </row>
    <row r="4793" spans="8:8" s="32" customFormat="1" ht="12.75" customHeight="1" x14ac:dyDescent="0.2">
      <c r="H4793" s="36"/>
    </row>
    <row r="4794" spans="8:8" s="32" customFormat="1" ht="12.75" customHeight="1" x14ac:dyDescent="0.2">
      <c r="H4794" s="36"/>
    </row>
    <row r="4795" spans="8:8" s="32" customFormat="1" ht="12.75" customHeight="1" x14ac:dyDescent="0.2">
      <c r="H4795" s="36"/>
    </row>
    <row r="4796" spans="8:8" s="32" customFormat="1" ht="12.75" customHeight="1" x14ac:dyDescent="0.2">
      <c r="H4796" s="36"/>
    </row>
    <row r="4797" spans="8:8" s="32" customFormat="1" ht="12.75" customHeight="1" x14ac:dyDescent="0.2">
      <c r="H4797" s="36"/>
    </row>
    <row r="4798" spans="8:8" s="32" customFormat="1" ht="12.75" customHeight="1" x14ac:dyDescent="0.2">
      <c r="H4798" s="36"/>
    </row>
    <row r="4799" spans="8:8" s="32" customFormat="1" ht="12.75" customHeight="1" x14ac:dyDescent="0.2">
      <c r="H4799" s="36"/>
    </row>
    <row r="4800" spans="8:8" s="32" customFormat="1" ht="12.75" customHeight="1" x14ac:dyDescent="0.2">
      <c r="H4800" s="36"/>
    </row>
    <row r="4801" spans="8:8" s="32" customFormat="1" ht="12.75" customHeight="1" x14ac:dyDescent="0.2">
      <c r="H4801" s="36"/>
    </row>
    <row r="4802" spans="8:8" s="32" customFormat="1" ht="12.75" customHeight="1" x14ac:dyDescent="0.2">
      <c r="H4802" s="36"/>
    </row>
    <row r="4803" spans="8:8" s="32" customFormat="1" ht="12.75" customHeight="1" x14ac:dyDescent="0.2">
      <c r="H4803" s="36"/>
    </row>
    <row r="4804" spans="8:8" s="32" customFormat="1" ht="12.75" customHeight="1" x14ac:dyDescent="0.2">
      <c r="H4804" s="36"/>
    </row>
    <row r="4805" spans="8:8" s="32" customFormat="1" ht="12.75" customHeight="1" x14ac:dyDescent="0.2">
      <c r="H4805" s="36"/>
    </row>
    <row r="4806" spans="8:8" s="32" customFormat="1" ht="12.75" customHeight="1" x14ac:dyDescent="0.2">
      <c r="H4806" s="36"/>
    </row>
    <row r="4807" spans="8:8" s="32" customFormat="1" ht="12.75" customHeight="1" x14ac:dyDescent="0.2">
      <c r="H4807" s="36"/>
    </row>
    <row r="4808" spans="8:8" s="32" customFormat="1" ht="12.75" customHeight="1" x14ac:dyDescent="0.2">
      <c r="H4808" s="36"/>
    </row>
    <row r="4809" spans="8:8" s="32" customFormat="1" ht="12.75" customHeight="1" x14ac:dyDescent="0.2">
      <c r="H4809" s="36"/>
    </row>
    <row r="4810" spans="8:8" s="32" customFormat="1" ht="12.75" customHeight="1" x14ac:dyDescent="0.2">
      <c r="H4810" s="36"/>
    </row>
    <row r="4811" spans="8:8" s="32" customFormat="1" ht="12.75" customHeight="1" x14ac:dyDescent="0.2">
      <c r="H4811" s="36"/>
    </row>
    <row r="4812" spans="8:8" s="32" customFormat="1" ht="12.75" customHeight="1" x14ac:dyDescent="0.2">
      <c r="H4812" s="36"/>
    </row>
    <row r="4813" spans="8:8" s="32" customFormat="1" ht="12.75" customHeight="1" x14ac:dyDescent="0.2">
      <c r="H4813" s="36"/>
    </row>
    <row r="4814" spans="8:8" s="32" customFormat="1" ht="12.75" customHeight="1" x14ac:dyDescent="0.2">
      <c r="H4814" s="36"/>
    </row>
    <row r="4815" spans="8:8" s="32" customFormat="1" ht="12.75" customHeight="1" x14ac:dyDescent="0.2">
      <c r="H4815" s="36"/>
    </row>
    <row r="4816" spans="8:8" s="32" customFormat="1" ht="12.75" customHeight="1" x14ac:dyDescent="0.2">
      <c r="H4816" s="36"/>
    </row>
    <row r="4817" spans="8:8" s="32" customFormat="1" ht="12.75" customHeight="1" x14ac:dyDescent="0.2">
      <c r="H4817" s="36"/>
    </row>
    <row r="4818" spans="8:8" s="32" customFormat="1" ht="12.75" customHeight="1" x14ac:dyDescent="0.2">
      <c r="H4818" s="36"/>
    </row>
    <row r="4819" spans="8:8" s="32" customFormat="1" ht="12.75" customHeight="1" x14ac:dyDescent="0.2">
      <c r="H4819" s="36"/>
    </row>
    <row r="4820" spans="8:8" s="32" customFormat="1" ht="12.75" customHeight="1" x14ac:dyDescent="0.2">
      <c r="H4820" s="36"/>
    </row>
    <row r="4821" spans="8:8" s="32" customFormat="1" ht="12.75" customHeight="1" x14ac:dyDescent="0.2">
      <c r="H4821" s="36"/>
    </row>
    <row r="4822" spans="8:8" s="32" customFormat="1" ht="12.75" customHeight="1" x14ac:dyDescent="0.2">
      <c r="H4822" s="36"/>
    </row>
    <row r="4823" spans="8:8" s="32" customFormat="1" ht="12.75" customHeight="1" x14ac:dyDescent="0.2">
      <c r="H4823" s="36"/>
    </row>
    <row r="4824" spans="8:8" s="32" customFormat="1" ht="12.75" customHeight="1" x14ac:dyDescent="0.2">
      <c r="H4824" s="36"/>
    </row>
    <row r="4825" spans="8:8" s="32" customFormat="1" ht="12.75" customHeight="1" x14ac:dyDescent="0.2">
      <c r="H4825" s="36"/>
    </row>
    <row r="4826" spans="8:8" s="32" customFormat="1" ht="12.75" customHeight="1" x14ac:dyDescent="0.2">
      <c r="H4826" s="36"/>
    </row>
    <row r="4827" spans="8:8" s="32" customFormat="1" ht="12.75" customHeight="1" x14ac:dyDescent="0.2">
      <c r="H4827" s="36"/>
    </row>
    <row r="4828" spans="8:8" s="32" customFormat="1" ht="12.75" customHeight="1" x14ac:dyDescent="0.2">
      <c r="H4828" s="36"/>
    </row>
    <row r="4829" spans="8:8" s="32" customFormat="1" ht="12.75" customHeight="1" x14ac:dyDescent="0.2">
      <c r="H4829" s="36"/>
    </row>
    <row r="4830" spans="8:8" s="32" customFormat="1" ht="12.75" customHeight="1" x14ac:dyDescent="0.2">
      <c r="H4830" s="36"/>
    </row>
    <row r="4831" spans="8:8" s="32" customFormat="1" ht="12.75" customHeight="1" x14ac:dyDescent="0.2">
      <c r="H4831" s="36"/>
    </row>
    <row r="4832" spans="8:8" s="32" customFormat="1" ht="12.75" customHeight="1" x14ac:dyDescent="0.2">
      <c r="H4832" s="36"/>
    </row>
    <row r="4833" spans="8:8" s="32" customFormat="1" ht="12.75" customHeight="1" x14ac:dyDescent="0.2">
      <c r="H4833" s="36"/>
    </row>
    <row r="4834" spans="8:8" s="32" customFormat="1" ht="12.75" customHeight="1" x14ac:dyDescent="0.2">
      <c r="H4834" s="36"/>
    </row>
    <row r="4835" spans="8:8" s="32" customFormat="1" ht="12.75" customHeight="1" x14ac:dyDescent="0.2">
      <c r="H4835" s="36"/>
    </row>
    <row r="4836" spans="8:8" s="32" customFormat="1" ht="12.75" customHeight="1" x14ac:dyDescent="0.2">
      <c r="H4836" s="36"/>
    </row>
    <row r="4837" spans="8:8" s="32" customFormat="1" ht="12.75" customHeight="1" x14ac:dyDescent="0.2">
      <c r="H4837" s="36"/>
    </row>
    <row r="4838" spans="8:8" s="32" customFormat="1" ht="12.75" customHeight="1" x14ac:dyDescent="0.2">
      <c r="H4838" s="36"/>
    </row>
    <row r="4839" spans="8:8" s="32" customFormat="1" ht="12.75" customHeight="1" x14ac:dyDescent="0.2">
      <c r="H4839" s="36"/>
    </row>
    <row r="4840" spans="8:8" s="32" customFormat="1" ht="12.75" customHeight="1" x14ac:dyDescent="0.2">
      <c r="H4840" s="36"/>
    </row>
    <row r="4841" spans="8:8" s="32" customFormat="1" ht="12.75" customHeight="1" x14ac:dyDescent="0.2">
      <c r="H4841" s="36"/>
    </row>
    <row r="4842" spans="8:8" s="32" customFormat="1" ht="12.75" customHeight="1" x14ac:dyDescent="0.2">
      <c r="H4842" s="36"/>
    </row>
    <row r="4843" spans="8:8" s="32" customFormat="1" ht="12.75" customHeight="1" x14ac:dyDescent="0.2">
      <c r="H4843" s="36"/>
    </row>
    <row r="4844" spans="8:8" s="32" customFormat="1" ht="12.75" customHeight="1" x14ac:dyDescent="0.2">
      <c r="H4844" s="36"/>
    </row>
    <row r="4845" spans="8:8" s="32" customFormat="1" ht="12.75" customHeight="1" x14ac:dyDescent="0.2">
      <c r="H4845" s="36"/>
    </row>
    <row r="4846" spans="8:8" s="32" customFormat="1" ht="12.75" customHeight="1" x14ac:dyDescent="0.2">
      <c r="H4846" s="36"/>
    </row>
    <row r="4847" spans="8:8" s="32" customFormat="1" ht="12.75" customHeight="1" x14ac:dyDescent="0.2">
      <c r="H4847" s="36"/>
    </row>
    <row r="4848" spans="8:8" s="32" customFormat="1" ht="12.75" customHeight="1" x14ac:dyDescent="0.2">
      <c r="H4848" s="36"/>
    </row>
    <row r="4849" spans="8:8" s="32" customFormat="1" ht="12.75" customHeight="1" x14ac:dyDescent="0.2">
      <c r="H4849" s="36"/>
    </row>
    <row r="4850" spans="8:8" s="32" customFormat="1" ht="12.75" customHeight="1" x14ac:dyDescent="0.2">
      <c r="H4850" s="36"/>
    </row>
    <row r="4851" spans="8:8" s="32" customFormat="1" ht="12.75" customHeight="1" x14ac:dyDescent="0.2">
      <c r="H4851" s="36"/>
    </row>
    <row r="4852" spans="8:8" s="32" customFormat="1" ht="12.75" customHeight="1" x14ac:dyDescent="0.2">
      <c r="H4852" s="36"/>
    </row>
    <row r="4853" spans="8:8" s="32" customFormat="1" ht="12.75" customHeight="1" x14ac:dyDescent="0.2">
      <c r="H4853" s="36"/>
    </row>
    <row r="4854" spans="8:8" s="32" customFormat="1" ht="12.75" customHeight="1" x14ac:dyDescent="0.2">
      <c r="H4854" s="36"/>
    </row>
    <row r="4855" spans="8:8" s="32" customFormat="1" ht="12.75" customHeight="1" x14ac:dyDescent="0.2">
      <c r="H4855" s="36"/>
    </row>
    <row r="4856" spans="8:8" s="32" customFormat="1" ht="12.75" customHeight="1" x14ac:dyDescent="0.2">
      <c r="H4856" s="36"/>
    </row>
    <row r="4857" spans="8:8" s="32" customFormat="1" ht="12.75" customHeight="1" x14ac:dyDescent="0.2">
      <c r="H4857" s="36"/>
    </row>
    <row r="4858" spans="8:8" s="32" customFormat="1" ht="12.75" customHeight="1" x14ac:dyDescent="0.2">
      <c r="H4858" s="36"/>
    </row>
    <row r="4859" spans="8:8" s="32" customFormat="1" ht="12.75" customHeight="1" x14ac:dyDescent="0.2">
      <c r="H4859" s="36"/>
    </row>
    <row r="4860" spans="8:8" s="32" customFormat="1" ht="12.75" customHeight="1" x14ac:dyDescent="0.2">
      <c r="H4860" s="36"/>
    </row>
    <row r="4861" spans="8:8" s="32" customFormat="1" ht="12.75" customHeight="1" x14ac:dyDescent="0.2">
      <c r="H4861" s="36"/>
    </row>
    <row r="4862" spans="8:8" s="32" customFormat="1" ht="12.75" customHeight="1" x14ac:dyDescent="0.2">
      <c r="H4862" s="36"/>
    </row>
    <row r="4863" spans="8:8" s="32" customFormat="1" ht="12.75" customHeight="1" x14ac:dyDescent="0.2">
      <c r="H4863" s="36"/>
    </row>
    <row r="4864" spans="8:8" s="32" customFormat="1" ht="12.75" customHeight="1" x14ac:dyDescent="0.2">
      <c r="H4864" s="36"/>
    </row>
    <row r="4865" spans="8:8" s="32" customFormat="1" ht="12.75" customHeight="1" x14ac:dyDescent="0.2">
      <c r="H4865" s="36"/>
    </row>
    <row r="4866" spans="8:8" s="32" customFormat="1" ht="12.75" customHeight="1" x14ac:dyDescent="0.2">
      <c r="H4866" s="36"/>
    </row>
    <row r="4867" spans="8:8" s="32" customFormat="1" ht="12.75" customHeight="1" x14ac:dyDescent="0.2">
      <c r="H4867" s="36"/>
    </row>
    <row r="4868" spans="8:8" s="32" customFormat="1" ht="12.75" customHeight="1" x14ac:dyDescent="0.2">
      <c r="H4868" s="36"/>
    </row>
    <row r="4869" spans="8:8" s="32" customFormat="1" ht="12.75" customHeight="1" x14ac:dyDescent="0.2">
      <c r="H4869" s="36"/>
    </row>
    <row r="4870" spans="8:8" s="32" customFormat="1" ht="12.75" customHeight="1" x14ac:dyDescent="0.2">
      <c r="H4870" s="36"/>
    </row>
    <row r="4871" spans="8:8" s="32" customFormat="1" ht="12.75" customHeight="1" x14ac:dyDescent="0.2">
      <c r="H4871" s="36"/>
    </row>
    <row r="4872" spans="8:8" s="32" customFormat="1" ht="12.75" customHeight="1" x14ac:dyDescent="0.2">
      <c r="H4872" s="36"/>
    </row>
    <row r="4873" spans="8:8" s="32" customFormat="1" ht="12.75" customHeight="1" x14ac:dyDescent="0.2">
      <c r="H4873" s="36"/>
    </row>
    <row r="4874" spans="8:8" s="32" customFormat="1" ht="12.75" customHeight="1" x14ac:dyDescent="0.2">
      <c r="H4874" s="36"/>
    </row>
    <row r="4875" spans="8:8" s="32" customFormat="1" ht="12.75" customHeight="1" x14ac:dyDescent="0.2">
      <c r="H4875" s="36"/>
    </row>
    <row r="4876" spans="8:8" s="32" customFormat="1" ht="12.75" customHeight="1" x14ac:dyDescent="0.2">
      <c r="H4876" s="36"/>
    </row>
    <row r="4877" spans="8:8" s="32" customFormat="1" ht="12.75" customHeight="1" x14ac:dyDescent="0.2">
      <c r="H4877" s="36"/>
    </row>
    <row r="4878" spans="8:8" s="32" customFormat="1" ht="12.75" customHeight="1" x14ac:dyDescent="0.2">
      <c r="H4878" s="36"/>
    </row>
    <row r="4879" spans="8:8" s="32" customFormat="1" ht="12.75" customHeight="1" x14ac:dyDescent="0.2">
      <c r="H4879" s="36"/>
    </row>
    <row r="4880" spans="8:8" s="32" customFormat="1" ht="12.75" customHeight="1" x14ac:dyDescent="0.2">
      <c r="H4880" s="36"/>
    </row>
    <row r="4881" spans="8:8" s="32" customFormat="1" ht="12.75" customHeight="1" x14ac:dyDescent="0.2">
      <c r="H4881" s="36"/>
    </row>
    <row r="4882" spans="8:8" s="32" customFormat="1" ht="12.75" customHeight="1" x14ac:dyDescent="0.2">
      <c r="H4882" s="36"/>
    </row>
    <row r="4883" spans="8:8" s="32" customFormat="1" ht="12.75" customHeight="1" x14ac:dyDescent="0.2">
      <c r="H4883" s="36"/>
    </row>
    <row r="4884" spans="8:8" s="32" customFormat="1" ht="12.75" customHeight="1" x14ac:dyDescent="0.2">
      <c r="H4884" s="36"/>
    </row>
    <row r="4885" spans="8:8" s="32" customFormat="1" ht="12.75" customHeight="1" x14ac:dyDescent="0.2">
      <c r="H4885" s="36"/>
    </row>
    <row r="4886" spans="8:8" s="32" customFormat="1" ht="12.75" customHeight="1" x14ac:dyDescent="0.2">
      <c r="H4886" s="36"/>
    </row>
    <row r="4887" spans="8:8" s="32" customFormat="1" ht="12.75" customHeight="1" x14ac:dyDescent="0.2">
      <c r="H4887" s="36"/>
    </row>
    <row r="4888" spans="8:8" s="32" customFormat="1" ht="12.75" customHeight="1" x14ac:dyDescent="0.2">
      <c r="H4888" s="36"/>
    </row>
    <row r="4889" spans="8:8" s="32" customFormat="1" ht="12.75" customHeight="1" x14ac:dyDescent="0.2">
      <c r="H4889" s="36"/>
    </row>
    <row r="4890" spans="8:8" s="32" customFormat="1" ht="12.75" customHeight="1" x14ac:dyDescent="0.2">
      <c r="H4890" s="36"/>
    </row>
    <row r="4891" spans="8:8" s="32" customFormat="1" ht="12.75" customHeight="1" x14ac:dyDescent="0.2">
      <c r="H4891" s="36"/>
    </row>
    <row r="4892" spans="8:8" s="32" customFormat="1" ht="12.75" customHeight="1" x14ac:dyDescent="0.2">
      <c r="H4892" s="36"/>
    </row>
    <row r="4893" spans="8:8" s="32" customFormat="1" ht="12.75" customHeight="1" x14ac:dyDescent="0.2">
      <c r="H4893" s="36"/>
    </row>
    <row r="4894" spans="8:8" s="32" customFormat="1" ht="12.75" customHeight="1" x14ac:dyDescent="0.2">
      <c r="H4894" s="36"/>
    </row>
    <row r="4895" spans="8:8" s="32" customFormat="1" ht="12.75" customHeight="1" x14ac:dyDescent="0.2">
      <c r="H4895" s="36"/>
    </row>
    <row r="4896" spans="8:8" s="32" customFormat="1" ht="12.75" customHeight="1" x14ac:dyDescent="0.2">
      <c r="H4896" s="36"/>
    </row>
    <row r="4897" spans="8:8" s="32" customFormat="1" ht="12.75" customHeight="1" x14ac:dyDescent="0.2">
      <c r="H4897" s="36"/>
    </row>
    <row r="4898" spans="8:8" s="32" customFormat="1" ht="12.75" customHeight="1" x14ac:dyDescent="0.2">
      <c r="H4898" s="36"/>
    </row>
    <row r="4899" spans="8:8" s="32" customFormat="1" ht="12.75" customHeight="1" x14ac:dyDescent="0.2">
      <c r="H4899" s="36"/>
    </row>
    <row r="4900" spans="8:8" s="32" customFormat="1" ht="12.75" customHeight="1" x14ac:dyDescent="0.2">
      <c r="H4900" s="36"/>
    </row>
    <row r="4901" spans="8:8" s="32" customFormat="1" ht="12.75" customHeight="1" x14ac:dyDescent="0.2">
      <c r="H4901" s="36"/>
    </row>
    <row r="4902" spans="8:8" s="32" customFormat="1" ht="12.75" customHeight="1" x14ac:dyDescent="0.2">
      <c r="H4902" s="36"/>
    </row>
    <row r="4903" spans="8:8" s="32" customFormat="1" ht="12.75" customHeight="1" x14ac:dyDescent="0.2">
      <c r="H4903" s="36"/>
    </row>
    <row r="4904" spans="8:8" s="32" customFormat="1" ht="12.75" customHeight="1" x14ac:dyDescent="0.2">
      <c r="H4904" s="36"/>
    </row>
    <row r="4905" spans="8:8" s="32" customFormat="1" ht="12.75" customHeight="1" x14ac:dyDescent="0.2">
      <c r="H4905" s="36"/>
    </row>
    <row r="4906" spans="8:8" s="32" customFormat="1" ht="12.75" customHeight="1" x14ac:dyDescent="0.2">
      <c r="H4906" s="36"/>
    </row>
    <row r="4907" spans="8:8" s="32" customFormat="1" ht="12.75" customHeight="1" x14ac:dyDescent="0.2">
      <c r="H4907" s="36"/>
    </row>
    <row r="4908" spans="8:8" s="32" customFormat="1" ht="12.75" customHeight="1" x14ac:dyDescent="0.2">
      <c r="H4908" s="36"/>
    </row>
    <row r="4909" spans="8:8" s="32" customFormat="1" ht="12.75" customHeight="1" x14ac:dyDescent="0.2">
      <c r="H4909" s="36"/>
    </row>
    <row r="4910" spans="8:8" s="32" customFormat="1" ht="12.75" customHeight="1" x14ac:dyDescent="0.2">
      <c r="H4910" s="36"/>
    </row>
    <row r="4911" spans="8:8" s="32" customFormat="1" ht="12.75" customHeight="1" x14ac:dyDescent="0.2">
      <c r="H4911" s="36"/>
    </row>
    <row r="4912" spans="8:8" s="32" customFormat="1" ht="12.75" customHeight="1" x14ac:dyDescent="0.2">
      <c r="H4912" s="36"/>
    </row>
    <row r="4913" spans="8:8" s="32" customFormat="1" ht="12.75" customHeight="1" x14ac:dyDescent="0.2">
      <c r="H4913" s="36"/>
    </row>
    <row r="4914" spans="8:8" s="32" customFormat="1" ht="12.75" customHeight="1" x14ac:dyDescent="0.2">
      <c r="H4914" s="36"/>
    </row>
    <row r="4915" spans="8:8" s="32" customFormat="1" ht="12.75" customHeight="1" x14ac:dyDescent="0.2">
      <c r="H4915" s="36"/>
    </row>
    <row r="4916" spans="8:8" s="32" customFormat="1" ht="12.75" customHeight="1" x14ac:dyDescent="0.2">
      <c r="H4916" s="36"/>
    </row>
    <row r="4917" spans="8:8" s="32" customFormat="1" ht="12.75" customHeight="1" x14ac:dyDescent="0.2">
      <c r="H4917" s="36"/>
    </row>
    <row r="4918" spans="8:8" s="32" customFormat="1" ht="12.75" customHeight="1" x14ac:dyDescent="0.2">
      <c r="H4918" s="36"/>
    </row>
    <row r="4919" spans="8:8" s="32" customFormat="1" ht="12.75" customHeight="1" x14ac:dyDescent="0.2">
      <c r="H4919" s="36"/>
    </row>
    <row r="4920" spans="8:8" s="32" customFormat="1" ht="12.75" customHeight="1" x14ac:dyDescent="0.2">
      <c r="H4920" s="36"/>
    </row>
    <row r="4921" spans="8:8" s="32" customFormat="1" ht="12.75" customHeight="1" x14ac:dyDescent="0.2">
      <c r="H4921" s="36"/>
    </row>
    <row r="4922" spans="8:8" s="32" customFormat="1" ht="12.75" customHeight="1" x14ac:dyDescent="0.2">
      <c r="H4922" s="36"/>
    </row>
    <row r="4923" spans="8:8" s="32" customFormat="1" ht="12.75" customHeight="1" x14ac:dyDescent="0.2">
      <c r="H4923" s="36"/>
    </row>
    <row r="4924" spans="8:8" s="32" customFormat="1" ht="12.75" customHeight="1" x14ac:dyDescent="0.2">
      <c r="H4924" s="36"/>
    </row>
    <row r="4925" spans="8:8" s="32" customFormat="1" ht="12.75" customHeight="1" x14ac:dyDescent="0.2">
      <c r="H4925" s="36"/>
    </row>
    <row r="4926" spans="8:8" s="32" customFormat="1" ht="12.75" customHeight="1" x14ac:dyDescent="0.2">
      <c r="H4926" s="36"/>
    </row>
    <row r="4927" spans="8:8" s="32" customFormat="1" ht="12.75" customHeight="1" x14ac:dyDescent="0.2">
      <c r="H4927" s="36"/>
    </row>
    <row r="4928" spans="8:8" s="32" customFormat="1" ht="12.75" customHeight="1" x14ac:dyDescent="0.2">
      <c r="H4928" s="36"/>
    </row>
    <row r="4929" spans="8:8" s="32" customFormat="1" ht="12.75" customHeight="1" x14ac:dyDescent="0.2">
      <c r="H4929" s="36"/>
    </row>
    <row r="4930" spans="8:8" s="32" customFormat="1" ht="12.75" customHeight="1" x14ac:dyDescent="0.2">
      <c r="H4930" s="36"/>
    </row>
    <row r="4931" spans="8:8" s="32" customFormat="1" ht="12.75" customHeight="1" x14ac:dyDescent="0.2">
      <c r="H4931" s="36"/>
    </row>
    <row r="4932" spans="8:8" s="32" customFormat="1" ht="12.75" customHeight="1" x14ac:dyDescent="0.2">
      <c r="H4932" s="36"/>
    </row>
    <row r="4933" spans="8:8" s="32" customFormat="1" ht="12.75" customHeight="1" x14ac:dyDescent="0.2">
      <c r="H4933" s="36"/>
    </row>
    <row r="4934" spans="8:8" s="32" customFormat="1" ht="12.75" customHeight="1" x14ac:dyDescent="0.2">
      <c r="H4934" s="36"/>
    </row>
    <row r="4935" spans="8:8" s="32" customFormat="1" ht="12.75" customHeight="1" x14ac:dyDescent="0.2">
      <c r="H4935" s="36"/>
    </row>
    <row r="4936" spans="8:8" s="32" customFormat="1" ht="12.75" customHeight="1" x14ac:dyDescent="0.2">
      <c r="H4936" s="36"/>
    </row>
    <row r="4937" spans="8:8" s="32" customFormat="1" ht="12.75" customHeight="1" x14ac:dyDescent="0.2">
      <c r="H4937" s="36"/>
    </row>
    <row r="4938" spans="8:8" s="32" customFormat="1" ht="12.75" customHeight="1" x14ac:dyDescent="0.2">
      <c r="H4938" s="36"/>
    </row>
    <row r="4939" spans="8:8" s="32" customFormat="1" ht="12.75" customHeight="1" x14ac:dyDescent="0.2">
      <c r="H4939" s="36"/>
    </row>
    <row r="4940" spans="8:8" s="32" customFormat="1" ht="12.75" customHeight="1" x14ac:dyDescent="0.2">
      <c r="H4940" s="36"/>
    </row>
    <row r="4941" spans="8:8" s="32" customFormat="1" ht="12.75" customHeight="1" x14ac:dyDescent="0.2">
      <c r="H4941" s="36"/>
    </row>
    <row r="4942" spans="8:8" s="32" customFormat="1" ht="12.75" customHeight="1" x14ac:dyDescent="0.2">
      <c r="H4942" s="36"/>
    </row>
    <row r="4943" spans="8:8" s="32" customFormat="1" ht="12.75" customHeight="1" x14ac:dyDescent="0.2">
      <c r="H4943" s="36"/>
    </row>
    <row r="4944" spans="8:8" s="32" customFormat="1" ht="12.75" customHeight="1" x14ac:dyDescent="0.2">
      <c r="H4944" s="36"/>
    </row>
    <row r="4945" spans="8:8" s="32" customFormat="1" ht="12.75" customHeight="1" x14ac:dyDescent="0.2">
      <c r="H4945" s="36"/>
    </row>
    <row r="4946" spans="8:8" s="32" customFormat="1" ht="12.75" customHeight="1" x14ac:dyDescent="0.2">
      <c r="H4946" s="36"/>
    </row>
    <row r="4947" spans="8:8" s="32" customFormat="1" ht="12.75" customHeight="1" x14ac:dyDescent="0.2">
      <c r="H4947" s="36"/>
    </row>
    <row r="4948" spans="8:8" s="32" customFormat="1" ht="12.75" customHeight="1" x14ac:dyDescent="0.2">
      <c r="H4948" s="36"/>
    </row>
    <row r="4949" spans="8:8" s="32" customFormat="1" ht="12.75" customHeight="1" x14ac:dyDescent="0.2">
      <c r="H4949" s="36"/>
    </row>
    <row r="4950" spans="8:8" s="32" customFormat="1" ht="12.75" customHeight="1" x14ac:dyDescent="0.2">
      <c r="H4950" s="36"/>
    </row>
    <row r="4951" spans="8:8" s="32" customFormat="1" ht="12.75" customHeight="1" x14ac:dyDescent="0.2">
      <c r="H4951" s="36"/>
    </row>
    <row r="4952" spans="8:8" s="32" customFormat="1" ht="12.75" customHeight="1" x14ac:dyDescent="0.2">
      <c r="H4952" s="36"/>
    </row>
    <row r="4953" spans="8:8" s="32" customFormat="1" ht="12.75" customHeight="1" x14ac:dyDescent="0.2">
      <c r="H4953" s="36"/>
    </row>
    <row r="4954" spans="8:8" s="32" customFormat="1" ht="12.75" customHeight="1" x14ac:dyDescent="0.2">
      <c r="H4954" s="36"/>
    </row>
    <row r="4955" spans="8:8" s="32" customFormat="1" ht="12.75" customHeight="1" x14ac:dyDescent="0.2">
      <c r="H4955" s="36"/>
    </row>
    <row r="4956" spans="8:8" s="32" customFormat="1" ht="12.75" customHeight="1" x14ac:dyDescent="0.2">
      <c r="H4956" s="36"/>
    </row>
    <row r="4957" spans="8:8" s="32" customFormat="1" ht="12.75" customHeight="1" x14ac:dyDescent="0.2">
      <c r="H4957" s="36"/>
    </row>
    <row r="4958" spans="8:8" s="32" customFormat="1" ht="12.75" customHeight="1" x14ac:dyDescent="0.2">
      <c r="H4958" s="36"/>
    </row>
    <row r="4959" spans="8:8" s="32" customFormat="1" ht="12.75" customHeight="1" x14ac:dyDescent="0.2">
      <c r="H4959" s="36"/>
    </row>
    <row r="4960" spans="8:8" s="32" customFormat="1" ht="12.75" customHeight="1" x14ac:dyDescent="0.2">
      <c r="H4960" s="36"/>
    </row>
    <row r="4961" spans="8:8" s="32" customFormat="1" ht="12.75" customHeight="1" x14ac:dyDescent="0.2">
      <c r="H4961" s="36"/>
    </row>
    <row r="4962" spans="8:8" s="32" customFormat="1" ht="12.75" customHeight="1" x14ac:dyDescent="0.2">
      <c r="H4962" s="36"/>
    </row>
    <row r="4963" spans="8:8" s="32" customFormat="1" ht="12.75" customHeight="1" x14ac:dyDescent="0.2">
      <c r="H4963" s="36"/>
    </row>
    <row r="4964" spans="8:8" s="32" customFormat="1" ht="12.75" customHeight="1" x14ac:dyDescent="0.2">
      <c r="H4964" s="36"/>
    </row>
    <row r="4965" spans="8:8" s="32" customFormat="1" ht="12.75" customHeight="1" x14ac:dyDescent="0.2">
      <c r="H4965" s="36"/>
    </row>
    <row r="4966" spans="8:8" s="32" customFormat="1" ht="12.75" customHeight="1" x14ac:dyDescent="0.2">
      <c r="H4966" s="36"/>
    </row>
    <row r="4967" spans="8:8" s="32" customFormat="1" ht="12.75" customHeight="1" x14ac:dyDescent="0.2">
      <c r="H4967" s="36"/>
    </row>
    <row r="4968" spans="8:8" s="32" customFormat="1" ht="12.75" customHeight="1" x14ac:dyDescent="0.2">
      <c r="H4968" s="36"/>
    </row>
    <row r="4969" spans="8:8" s="32" customFormat="1" ht="12.75" customHeight="1" x14ac:dyDescent="0.2">
      <c r="H4969" s="36"/>
    </row>
    <row r="4970" spans="8:8" s="32" customFormat="1" ht="12.75" customHeight="1" x14ac:dyDescent="0.2">
      <c r="H4970" s="36"/>
    </row>
    <row r="4971" spans="8:8" s="32" customFormat="1" ht="12.75" customHeight="1" x14ac:dyDescent="0.2">
      <c r="H4971" s="36"/>
    </row>
    <row r="4972" spans="8:8" s="32" customFormat="1" ht="12.75" customHeight="1" x14ac:dyDescent="0.2">
      <c r="H4972" s="36"/>
    </row>
    <row r="4973" spans="8:8" s="32" customFormat="1" ht="12.75" customHeight="1" x14ac:dyDescent="0.2">
      <c r="H4973" s="36"/>
    </row>
    <row r="4974" spans="8:8" s="32" customFormat="1" ht="12.75" customHeight="1" x14ac:dyDescent="0.2">
      <c r="H4974" s="36"/>
    </row>
    <row r="4975" spans="8:8" s="32" customFormat="1" ht="12.75" customHeight="1" x14ac:dyDescent="0.2">
      <c r="H4975" s="36"/>
    </row>
    <row r="4976" spans="8:8" s="32" customFormat="1" ht="12.75" customHeight="1" x14ac:dyDescent="0.2">
      <c r="H4976" s="36"/>
    </row>
    <row r="4977" spans="8:8" s="32" customFormat="1" ht="12.75" customHeight="1" x14ac:dyDescent="0.2">
      <c r="H4977" s="36"/>
    </row>
    <row r="4978" spans="8:8" s="32" customFormat="1" ht="12.75" customHeight="1" x14ac:dyDescent="0.2">
      <c r="H4978" s="36"/>
    </row>
    <row r="4979" spans="8:8" s="32" customFormat="1" ht="12.75" customHeight="1" x14ac:dyDescent="0.2">
      <c r="H4979" s="36"/>
    </row>
    <row r="4980" spans="8:8" s="32" customFormat="1" ht="12.75" customHeight="1" x14ac:dyDescent="0.2">
      <c r="H4980" s="36"/>
    </row>
    <row r="4981" spans="8:8" s="32" customFormat="1" ht="12.75" customHeight="1" x14ac:dyDescent="0.2">
      <c r="H4981" s="36"/>
    </row>
    <row r="4982" spans="8:8" s="32" customFormat="1" ht="12.75" customHeight="1" x14ac:dyDescent="0.2">
      <c r="H4982" s="36"/>
    </row>
    <row r="4983" spans="8:8" s="32" customFormat="1" ht="12.75" customHeight="1" x14ac:dyDescent="0.2">
      <c r="H4983" s="36"/>
    </row>
    <row r="4984" spans="8:8" s="32" customFormat="1" ht="12.75" customHeight="1" x14ac:dyDescent="0.2">
      <c r="H4984" s="36"/>
    </row>
    <row r="4985" spans="8:8" s="32" customFormat="1" ht="12.75" customHeight="1" x14ac:dyDescent="0.2">
      <c r="H4985" s="36"/>
    </row>
    <row r="4986" spans="8:8" s="32" customFormat="1" ht="12.75" customHeight="1" x14ac:dyDescent="0.2">
      <c r="H4986" s="36"/>
    </row>
    <row r="4987" spans="8:8" s="32" customFormat="1" ht="12.75" customHeight="1" x14ac:dyDescent="0.2">
      <c r="H4987" s="36"/>
    </row>
    <row r="4988" spans="8:8" s="32" customFormat="1" ht="12.75" customHeight="1" x14ac:dyDescent="0.2">
      <c r="H4988" s="36"/>
    </row>
    <row r="4989" spans="8:8" s="32" customFormat="1" ht="12.75" customHeight="1" x14ac:dyDescent="0.2">
      <c r="H4989" s="36"/>
    </row>
    <row r="4990" spans="8:8" s="32" customFormat="1" ht="12.75" customHeight="1" x14ac:dyDescent="0.2">
      <c r="H4990" s="36"/>
    </row>
    <row r="4991" spans="8:8" s="32" customFormat="1" ht="12.75" customHeight="1" x14ac:dyDescent="0.2">
      <c r="H4991" s="36"/>
    </row>
    <row r="4992" spans="8:8" s="32" customFormat="1" ht="12.75" customHeight="1" x14ac:dyDescent="0.2">
      <c r="H4992" s="36"/>
    </row>
    <row r="4993" spans="8:8" s="32" customFormat="1" ht="12.75" customHeight="1" x14ac:dyDescent="0.2">
      <c r="H4993" s="36"/>
    </row>
    <row r="4994" spans="8:8" s="32" customFormat="1" ht="12.75" customHeight="1" x14ac:dyDescent="0.2">
      <c r="H4994" s="36"/>
    </row>
    <row r="4995" spans="8:8" s="32" customFormat="1" ht="12.75" customHeight="1" x14ac:dyDescent="0.2">
      <c r="H4995" s="36"/>
    </row>
    <row r="4996" spans="8:8" s="32" customFormat="1" ht="12.75" customHeight="1" x14ac:dyDescent="0.2">
      <c r="H4996" s="36"/>
    </row>
    <row r="4997" spans="8:8" s="32" customFormat="1" ht="12.75" customHeight="1" x14ac:dyDescent="0.2">
      <c r="H4997" s="36"/>
    </row>
    <row r="4998" spans="8:8" s="32" customFormat="1" ht="12.75" customHeight="1" x14ac:dyDescent="0.2">
      <c r="H4998" s="36"/>
    </row>
    <row r="4999" spans="8:8" s="32" customFormat="1" ht="12.75" customHeight="1" x14ac:dyDescent="0.2">
      <c r="H4999" s="36"/>
    </row>
    <row r="5000" spans="8:8" s="32" customFormat="1" ht="12.75" customHeight="1" x14ac:dyDescent="0.2">
      <c r="H5000" s="36"/>
    </row>
    <row r="5001" spans="8:8" s="32" customFormat="1" ht="12.75" customHeight="1" x14ac:dyDescent="0.2">
      <c r="H5001" s="36"/>
    </row>
    <row r="5002" spans="8:8" s="32" customFormat="1" ht="12.75" customHeight="1" x14ac:dyDescent="0.2">
      <c r="H5002" s="36"/>
    </row>
    <row r="5003" spans="8:8" s="32" customFormat="1" ht="12.75" customHeight="1" x14ac:dyDescent="0.2">
      <c r="H5003" s="36"/>
    </row>
    <row r="5004" spans="8:8" s="32" customFormat="1" ht="12.75" customHeight="1" x14ac:dyDescent="0.2">
      <c r="H5004" s="36"/>
    </row>
    <row r="5005" spans="8:8" s="32" customFormat="1" ht="12.75" customHeight="1" x14ac:dyDescent="0.2">
      <c r="H5005" s="36"/>
    </row>
    <row r="5006" spans="8:8" s="32" customFormat="1" ht="12.75" customHeight="1" x14ac:dyDescent="0.2">
      <c r="H5006" s="36"/>
    </row>
    <row r="5007" spans="8:8" s="32" customFormat="1" ht="12.75" customHeight="1" x14ac:dyDescent="0.2">
      <c r="H5007" s="36"/>
    </row>
    <row r="5008" spans="8:8" s="32" customFormat="1" ht="12.75" customHeight="1" x14ac:dyDescent="0.2">
      <c r="H5008" s="36"/>
    </row>
    <row r="5009" spans="8:8" s="32" customFormat="1" ht="12.75" customHeight="1" x14ac:dyDescent="0.2">
      <c r="H5009" s="36"/>
    </row>
    <row r="5010" spans="8:8" s="32" customFormat="1" ht="12.75" customHeight="1" x14ac:dyDescent="0.2">
      <c r="H5010" s="36"/>
    </row>
    <row r="5011" spans="8:8" s="32" customFormat="1" ht="12.75" customHeight="1" x14ac:dyDescent="0.2">
      <c r="H5011" s="36"/>
    </row>
    <row r="5012" spans="8:8" s="32" customFormat="1" ht="12.75" customHeight="1" x14ac:dyDescent="0.2">
      <c r="H5012" s="36"/>
    </row>
    <row r="5013" spans="8:8" s="32" customFormat="1" ht="12.75" customHeight="1" x14ac:dyDescent="0.2">
      <c r="H5013" s="36"/>
    </row>
    <row r="5014" spans="8:8" s="32" customFormat="1" ht="12.75" customHeight="1" x14ac:dyDescent="0.2">
      <c r="H5014" s="36"/>
    </row>
    <row r="5015" spans="8:8" s="32" customFormat="1" ht="12.75" customHeight="1" x14ac:dyDescent="0.2">
      <c r="H5015" s="36"/>
    </row>
    <row r="5016" spans="8:8" s="32" customFormat="1" ht="12.75" customHeight="1" x14ac:dyDescent="0.2">
      <c r="H5016" s="36"/>
    </row>
    <row r="5017" spans="8:8" s="32" customFormat="1" ht="12.75" customHeight="1" x14ac:dyDescent="0.2">
      <c r="H5017" s="36"/>
    </row>
    <row r="5018" spans="8:8" s="32" customFormat="1" ht="12.75" customHeight="1" x14ac:dyDescent="0.2">
      <c r="H5018" s="36"/>
    </row>
    <row r="5019" spans="8:8" s="32" customFormat="1" ht="12.75" customHeight="1" x14ac:dyDescent="0.2">
      <c r="H5019" s="36"/>
    </row>
    <row r="5020" spans="8:8" s="32" customFormat="1" ht="12.75" customHeight="1" x14ac:dyDescent="0.2">
      <c r="H5020" s="36"/>
    </row>
    <row r="5021" spans="8:8" s="32" customFormat="1" ht="12.75" customHeight="1" x14ac:dyDescent="0.2">
      <c r="H5021" s="36"/>
    </row>
    <row r="5022" spans="8:8" s="32" customFormat="1" ht="12.75" customHeight="1" x14ac:dyDescent="0.2">
      <c r="H5022" s="36"/>
    </row>
    <row r="5023" spans="8:8" s="32" customFormat="1" ht="12.75" customHeight="1" x14ac:dyDescent="0.2">
      <c r="H5023" s="36"/>
    </row>
    <row r="5024" spans="8:8" s="32" customFormat="1" ht="12.75" customHeight="1" x14ac:dyDescent="0.2">
      <c r="H5024" s="36"/>
    </row>
    <row r="5025" spans="8:8" s="32" customFormat="1" ht="12.75" customHeight="1" x14ac:dyDescent="0.2">
      <c r="H5025" s="36"/>
    </row>
    <row r="5026" spans="8:8" s="32" customFormat="1" ht="12.75" customHeight="1" x14ac:dyDescent="0.2">
      <c r="H5026" s="36"/>
    </row>
    <row r="5027" spans="8:8" s="32" customFormat="1" ht="12.75" customHeight="1" x14ac:dyDescent="0.2">
      <c r="H5027" s="36"/>
    </row>
    <row r="5028" spans="8:8" s="32" customFormat="1" ht="12.75" customHeight="1" x14ac:dyDescent="0.2">
      <c r="H5028" s="36"/>
    </row>
    <row r="5029" spans="8:8" s="32" customFormat="1" ht="12.75" customHeight="1" x14ac:dyDescent="0.2">
      <c r="H5029" s="36"/>
    </row>
    <row r="5030" spans="8:8" s="32" customFormat="1" ht="12.75" customHeight="1" x14ac:dyDescent="0.2">
      <c r="H5030" s="36"/>
    </row>
    <row r="5031" spans="8:8" s="32" customFormat="1" ht="12.75" customHeight="1" x14ac:dyDescent="0.2">
      <c r="H5031" s="36"/>
    </row>
    <row r="5032" spans="8:8" s="32" customFormat="1" ht="12.75" customHeight="1" x14ac:dyDescent="0.2">
      <c r="H5032" s="36"/>
    </row>
    <row r="5033" spans="8:8" s="32" customFormat="1" ht="12.75" customHeight="1" x14ac:dyDescent="0.2">
      <c r="H5033" s="36"/>
    </row>
    <row r="5034" spans="8:8" s="32" customFormat="1" ht="12.75" customHeight="1" x14ac:dyDescent="0.2">
      <c r="H5034" s="36"/>
    </row>
    <row r="5035" spans="8:8" s="32" customFormat="1" ht="12.75" customHeight="1" x14ac:dyDescent="0.2">
      <c r="H5035" s="36"/>
    </row>
    <row r="5036" spans="8:8" s="32" customFormat="1" ht="12.75" customHeight="1" x14ac:dyDescent="0.2">
      <c r="H5036" s="36"/>
    </row>
    <row r="5037" spans="8:8" s="32" customFormat="1" ht="12.75" customHeight="1" x14ac:dyDescent="0.2">
      <c r="H5037" s="36"/>
    </row>
    <row r="5038" spans="8:8" s="32" customFormat="1" ht="12.75" customHeight="1" x14ac:dyDescent="0.2">
      <c r="H5038" s="36"/>
    </row>
    <row r="5039" spans="8:8" s="32" customFormat="1" ht="12.75" customHeight="1" x14ac:dyDescent="0.2">
      <c r="H5039" s="36"/>
    </row>
    <row r="5040" spans="8:8" s="32" customFormat="1" ht="12.75" customHeight="1" x14ac:dyDescent="0.2">
      <c r="H5040" s="36"/>
    </row>
    <row r="5041" spans="8:8" s="32" customFormat="1" ht="12.75" customHeight="1" x14ac:dyDescent="0.2">
      <c r="H5041" s="36"/>
    </row>
    <row r="5042" spans="8:8" s="32" customFormat="1" ht="12.75" customHeight="1" x14ac:dyDescent="0.2">
      <c r="H5042" s="36"/>
    </row>
    <row r="5043" spans="8:8" s="32" customFormat="1" ht="12.75" customHeight="1" x14ac:dyDescent="0.2">
      <c r="H5043" s="36"/>
    </row>
    <row r="5044" spans="8:8" s="32" customFormat="1" ht="12.75" customHeight="1" x14ac:dyDescent="0.2">
      <c r="H5044" s="36"/>
    </row>
    <row r="5045" spans="8:8" s="32" customFormat="1" ht="12.75" customHeight="1" x14ac:dyDescent="0.2">
      <c r="H5045" s="36"/>
    </row>
    <row r="5046" spans="8:8" s="32" customFormat="1" ht="12.75" customHeight="1" x14ac:dyDescent="0.2">
      <c r="H5046" s="36"/>
    </row>
    <row r="5047" spans="8:8" s="32" customFormat="1" ht="12.75" customHeight="1" x14ac:dyDescent="0.2">
      <c r="H5047" s="36"/>
    </row>
    <row r="5048" spans="8:8" s="32" customFormat="1" ht="12.75" customHeight="1" x14ac:dyDescent="0.2">
      <c r="H5048" s="36"/>
    </row>
    <row r="5049" spans="8:8" s="32" customFormat="1" ht="12.75" customHeight="1" x14ac:dyDescent="0.2">
      <c r="H5049" s="36"/>
    </row>
    <row r="5050" spans="8:8" s="32" customFormat="1" ht="12.75" customHeight="1" x14ac:dyDescent="0.2">
      <c r="H5050" s="36"/>
    </row>
    <row r="5051" spans="8:8" s="32" customFormat="1" ht="12.75" customHeight="1" x14ac:dyDescent="0.2">
      <c r="H5051" s="36"/>
    </row>
    <row r="5052" spans="8:8" s="32" customFormat="1" ht="12.75" customHeight="1" x14ac:dyDescent="0.2">
      <c r="H5052" s="36"/>
    </row>
    <row r="5053" spans="8:8" s="32" customFormat="1" ht="12.75" customHeight="1" x14ac:dyDescent="0.2">
      <c r="H5053" s="36"/>
    </row>
    <row r="5054" spans="8:8" s="32" customFormat="1" ht="12.75" customHeight="1" x14ac:dyDescent="0.2">
      <c r="H5054" s="36"/>
    </row>
    <row r="5055" spans="8:8" s="32" customFormat="1" ht="12.75" customHeight="1" x14ac:dyDescent="0.2">
      <c r="H5055" s="36"/>
    </row>
    <row r="5056" spans="8:8" s="32" customFormat="1" ht="12.75" customHeight="1" x14ac:dyDescent="0.2">
      <c r="H5056" s="36"/>
    </row>
    <row r="5057" spans="8:8" s="32" customFormat="1" ht="12.75" customHeight="1" x14ac:dyDescent="0.2">
      <c r="H5057" s="36"/>
    </row>
    <row r="5058" spans="8:8" s="32" customFormat="1" ht="12.75" customHeight="1" x14ac:dyDescent="0.2">
      <c r="H5058" s="36"/>
    </row>
    <row r="5059" spans="8:8" s="32" customFormat="1" ht="12.75" customHeight="1" x14ac:dyDescent="0.2">
      <c r="H5059" s="36"/>
    </row>
    <row r="5060" spans="8:8" s="32" customFormat="1" ht="12.75" customHeight="1" x14ac:dyDescent="0.2">
      <c r="H5060" s="36"/>
    </row>
    <row r="5061" spans="8:8" s="32" customFormat="1" ht="12.75" customHeight="1" x14ac:dyDescent="0.2">
      <c r="H5061" s="36"/>
    </row>
    <row r="5062" spans="8:8" s="32" customFormat="1" ht="12.75" customHeight="1" x14ac:dyDescent="0.2">
      <c r="H5062" s="36"/>
    </row>
    <row r="5063" spans="8:8" s="32" customFormat="1" ht="12.75" customHeight="1" x14ac:dyDescent="0.2">
      <c r="H5063" s="36"/>
    </row>
    <row r="5064" spans="8:8" s="32" customFormat="1" ht="12.75" customHeight="1" x14ac:dyDescent="0.2">
      <c r="H5064" s="36"/>
    </row>
    <row r="5065" spans="8:8" s="32" customFormat="1" ht="12.75" customHeight="1" x14ac:dyDescent="0.2">
      <c r="H5065" s="36"/>
    </row>
    <row r="5066" spans="8:8" s="32" customFormat="1" ht="12.75" customHeight="1" x14ac:dyDescent="0.2">
      <c r="H5066" s="36"/>
    </row>
    <row r="5067" spans="8:8" s="32" customFormat="1" ht="12.75" customHeight="1" x14ac:dyDescent="0.2">
      <c r="H5067" s="36"/>
    </row>
    <row r="5068" spans="8:8" s="32" customFormat="1" ht="12.75" customHeight="1" x14ac:dyDescent="0.2">
      <c r="H5068" s="36"/>
    </row>
    <row r="5069" spans="8:8" s="32" customFormat="1" ht="12.75" customHeight="1" x14ac:dyDescent="0.2">
      <c r="H5069" s="36"/>
    </row>
    <row r="5070" spans="8:8" s="32" customFormat="1" ht="12.75" customHeight="1" x14ac:dyDescent="0.2">
      <c r="H5070" s="36"/>
    </row>
    <row r="5071" spans="8:8" s="32" customFormat="1" ht="12.75" customHeight="1" x14ac:dyDescent="0.2">
      <c r="H5071" s="36"/>
    </row>
    <row r="5072" spans="8:8" s="32" customFormat="1" ht="12.75" customHeight="1" x14ac:dyDescent="0.2">
      <c r="H5072" s="36"/>
    </row>
    <row r="5073" spans="8:8" s="32" customFormat="1" ht="12.75" customHeight="1" x14ac:dyDescent="0.2">
      <c r="H5073" s="36"/>
    </row>
    <row r="5074" spans="8:8" s="32" customFormat="1" ht="12.75" customHeight="1" x14ac:dyDescent="0.2">
      <c r="H5074" s="36"/>
    </row>
    <row r="5075" spans="8:8" s="32" customFormat="1" ht="12.75" customHeight="1" x14ac:dyDescent="0.2">
      <c r="H5075" s="36"/>
    </row>
    <row r="5076" spans="8:8" s="32" customFormat="1" ht="12.75" customHeight="1" x14ac:dyDescent="0.2">
      <c r="H5076" s="36"/>
    </row>
    <row r="5077" spans="8:8" s="32" customFormat="1" ht="12.75" customHeight="1" x14ac:dyDescent="0.2">
      <c r="H5077" s="36"/>
    </row>
    <row r="5078" spans="8:8" s="32" customFormat="1" ht="12.75" customHeight="1" x14ac:dyDescent="0.2">
      <c r="H5078" s="36"/>
    </row>
    <row r="5079" spans="8:8" s="32" customFormat="1" ht="12.75" customHeight="1" x14ac:dyDescent="0.2">
      <c r="H5079" s="36"/>
    </row>
    <row r="5080" spans="8:8" s="32" customFormat="1" ht="12.75" customHeight="1" x14ac:dyDescent="0.2">
      <c r="H5080" s="36"/>
    </row>
    <row r="5081" spans="8:8" s="32" customFormat="1" ht="12.75" customHeight="1" x14ac:dyDescent="0.2">
      <c r="H5081" s="36"/>
    </row>
    <row r="5082" spans="8:8" s="32" customFormat="1" ht="12.75" customHeight="1" x14ac:dyDescent="0.2">
      <c r="H5082" s="36"/>
    </row>
    <row r="5083" spans="8:8" s="32" customFormat="1" ht="12.75" customHeight="1" x14ac:dyDescent="0.2">
      <c r="H5083" s="36"/>
    </row>
    <row r="5084" spans="8:8" s="32" customFormat="1" ht="12.75" customHeight="1" x14ac:dyDescent="0.2">
      <c r="H5084" s="36"/>
    </row>
    <row r="5085" spans="8:8" s="32" customFormat="1" ht="12.75" customHeight="1" x14ac:dyDescent="0.2">
      <c r="H5085" s="36"/>
    </row>
    <row r="5086" spans="8:8" s="32" customFormat="1" ht="12.75" customHeight="1" x14ac:dyDescent="0.2">
      <c r="H5086" s="36"/>
    </row>
    <row r="5087" spans="8:8" s="32" customFormat="1" ht="12.75" customHeight="1" x14ac:dyDescent="0.2">
      <c r="H5087" s="36"/>
    </row>
    <row r="5088" spans="8:8" s="32" customFormat="1" ht="12.75" customHeight="1" x14ac:dyDescent="0.2">
      <c r="H5088" s="36"/>
    </row>
    <row r="5089" spans="8:8" s="32" customFormat="1" ht="12.75" customHeight="1" x14ac:dyDescent="0.2">
      <c r="H5089" s="36"/>
    </row>
    <row r="5090" spans="8:8" s="32" customFormat="1" ht="12.75" customHeight="1" x14ac:dyDescent="0.2">
      <c r="H5090" s="36"/>
    </row>
    <row r="5091" spans="8:8" s="32" customFormat="1" ht="12.75" customHeight="1" x14ac:dyDescent="0.2">
      <c r="H5091" s="36"/>
    </row>
    <row r="5092" spans="8:8" s="32" customFormat="1" ht="12.75" customHeight="1" x14ac:dyDescent="0.2">
      <c r="H5092" s="36"/>
    </row>
    <row r="5093" spans="8:8" s="32" customFormat="1" ht="12.75" customHeight="1" x14ac:dyDescent="0.2">
      <c r="H5093" s="36"/>
    </row>
    <row r="5094" spans="8:8" s="32" customFormat="1" ht="12.75" customHeight="1" x14ac:dyDescent="0.2">
      <c r="H5094" s="36"/>
    </row>
    <row r="5095" spans="8:8" s="32" customFormat="1" ht="12.75" customHeight="1" x14ac:dyDescent="0.2">
      <c r="H5095" s="36"/>
    </row>
    <row r="5096" spans="8:8" s="32" customFormat="1" ht="12.75" customHeight="1" x14ac:dyDescent="0.2">
      <c r="H5096" s="36"/>
    </row>
    <row r="5097" spans="8:8" s="32" customFormat="1" ht="12.75" customHeight="1" x14ac:dyDescent="0.2">
      <c r="H5097" s="36"/>
    </row>
    <row r="5098" spans="8:8" s="32" customFormat="1" ht="12.75" customHeight="1" x14ac:dyDescent="0.2">
      <c r="H5098" s="36"/>
    </row>
    <row r="5099" spans="8:8" s="32" customFormat="1" ht="12.75" customHeight="1" x14ac:dyDescent="0.2">
      <c r="H5099" s="36"/>
    </row>
    <row r="5100" spans="8:8" s="32" customFormat="1" ht="12.75" customHeight="1" x14ac:dyDescent="0.2">
      <c r="H5100" s="36"/>
    </row>
    <row r="5101" spans="8:8" s="32" customFormat="1" ht="12.75" customHeight="1" x14ac:dyDescent="0.2">
      <c r="H5101" s="36"/>
    </row>
    <row r="5102" spans="8:8" s="32" customFormat="1" ht="12.75" customHeight="1" x14ac:dyDescent="0.2">
      <c r="H5102" s="36"/>
    </row>
    <row r="5103" spans="8:8" s="32" customFormat="1" ht="12.75" customHeight="1" x14ac:dyDescent="0.2">
      <c r="H5103" s="36"/>
    </row>
    <row r="5104" spans="8:8" s="32" customFormat="1" ht="12.75" customHeight="1" x14ac:dyDescent="0.2">
      <c r="H5104" s="36"/>
    </row>
    <row r="5105" spans="8:8" s="32" customFormat="1" ht="12.75" customHeight="1" x14ac:dyDescent="0.2">
      <c r="H5105" s="36"/>
    </row>
    <row r="5106" spans="8:8" s="32" customFormat="1" ht="12.75" customHeight="1" x14ac:dyDescent="0.2">
      <c r="H5106" s="36"/>
    </row>
    <row r="5107" spans="8:8" s="32" customFormat="1" ht="12.75" customHeight="1" x14ac:dyDescent="0.2">
      <c r="H5107" s="36"/>
    </row>
    <row r="5108" spans="8:8" s="32" customFormat="1" ht="12.75" customHeight="1" x14ac:dyDescent="0.2">
      <c r="H5108" s="36"/>
    </row>
    <row r="5109" spans="8:8" s="32" customFormat="1" ht="12.75" customHeight="1" x14ac:dyDescent="0.2">
      <c r="H5109" s="36"/>
    </row>
    <row r="5110" spans="8:8" s="32" customFormat="1" ht="12.75" customHeight="1" x14ac:dyDescent="0.2">
      <c r="H5110" s="36"/>
    </row>
    <row r="5111" spans="8:8" s="32" customFormat="1" ht="12.75" customHeight="1" x14ac:dyDescent="0.2">
      <c r="H5111" s="36"/>
    </row>
    <row r="5112" spans="8:8" s="32" customFormat="1" ht="12.75" customHeight="1" x14ac:dyDescent="0.2">
      <c r="H5112" s="36"/>
    </row>
    <row r="5113" spans="8:8" s="32" customFormat="1" ht="12.75" customHeight="1" x14ac:dyDescent="0.2">
      <c r="H5113" s="36"/>
    </row>
    <row r="5114" spans="8:8" s="32" customFormat="1" ht="12.75" customHeight="1" x14ac:dyDescent="0.2">
      <c r="H5114" s="36"/>
    </row>
    <row r="5115" spans="8:8" s="32" customFormat="1" ht="12.75" customHeight="1" x14ac:dyDescent="0.2">
      <c r="H5115" s="36"/>
    </row>
    <row r="5116" spans="8:8" s="32" customFormat="1" ht="12.75" customHeight="1" x14ac:dyDescent="0.2">
      <c r="H5116" s="36"/>
    </row>
    <row r="5117" spans="8:8" s="32" customFormat="1" ht="12.75" customHeight="1" x14ac:dyDescent="0.2">
      <c r="H5117" s="36"/>
    </row>
    <row r="5118" spans="8:8" s="32" customFormat="1" ht="12.75" customHeight="1" x14ac:dyDescent="0.2">
      <c r="H5118" s="36"/>
    </row>
    <row r="5119" spans="8:8" s="32" customFormat="1" ht="12.75" customHeight="1" x14ac:dyDescent="0.2">
      <c r="H5119" s="36"/>
    </row>
    <row r="5120" spans="8:8" s="32" customFormat="1" ht="12.75" customHeight="1" x14ac:dyDescent="0.2">
      <c r="H5120" s="36"/>
    </row>
    <row r="5121" spans="8:8" s="32" customFormat="1" ht="12.75" customHeight="1" x14ac:dyDescent="0.2">
      <c r="H5121" s="36"/>
    </row>
    <row r="5122" spans="8:8" s="32" customFormat="1" ht="12.75" customHeight="1" x14ac:dyDescent="0.2">
      <c r="H5122" s="36"/>
    </row>
    <row r="5123" spans="8:8" s="32" customFormat="1" ht="12.75" customHeight="1" x14ac:dyDescent="0.2">
      <c r="H5123" s="36"/>
    </row>
    <row r="5124" spans="8:8" s="32" customFormat="1" ht="12.75" customHeight="1" x14ac:dyDescent="0.2">
      <c r="H5124" s="36"/>
    </row>
    <row r="5125" spans="8:8" s="32" customFormat="1" ht="12.75" customHeight="1" x14ac:dyDescent="0.2">
      <c r="H5125" s="36"/>
    </row>
    <row r="5126" spans="8:8" s="32" customFormat="1" ht="12.75" customHeight="1" x14ac:dyDescent="0.2">
      <c r="H5126" s="36"/>
    </row>
    <row r="5127" spans="8:8" s="32" customFormat="1" ht="12.75" customHeight="1" x14ac:dyDescent="0.2">
      <c r="H5127" s="36"/>
    </row>
    <row r="5128" spans="8:8" s="32" customFormat="1" ht="12.75" customHeight="1" x14ac:dyDescent="0.2">
      <c r="H5128" s="36"/>
    </row>
    <row r="5129" spans="8:8" s="32" customFormat="1" ht="12.75" customHeight="1" x14ac:dyDescent="0.2">
      <c r="H5129" s="36"/>
    </row>
    <row r="5130" spans="8:8" s="32" customFormat="1" ht="12.75" customHeight="1" x14ac:dyDescent="0.2">
      <c r="H5130" s="36"/>
    </row>
    <row r="5131" spans="8:8" s="32" customFormat="1" ht="12.75" customHeight="1" x14ac:dyDescent="0.2">
      <c r="H5131" s="36"/>
    </row>
    <row r="5132" spans="8:8" s="32" customFormat="1" ht="12.75" customHeight="1" x14ac:dyDescent="0.2">
      <c r="H5132" s="36"/>
    </row>
    <row r="5133" spans="8:8" s="32" customFormat="1" ht="12.75" customHeight="1" x14ac:dyDescent="0.2">
      <c r="H5133" s="36"/>
    </row>
    <row r="5134" spans="8:8" s="32" customFormat="1" ht="12.75" customHeight="1" x14ac:dyDescent="0.2">
      <c r="H5134" s="36"/>
    </row>
    <row r="5135" spans="8:8" s="32" customFormat="1" ht="12.75" customHeight="1" x14ac:dyDescent="0.2">
      <c r="H5135" s="36"/>
    </row>
    <row r="5136" spans="8:8" s="32" customFormat="1" ht="12.75" customHeight="1" x14ac:dyDescent="0.2">
      <c r="H5136" s="36"/>
    </row>
    <row r="5137" spans="8:8" s="32" customFormat="1" ht="12.75" customHeight="1" x14ac:dyDescent="0.2">
      <c r="H5137" s="36"/>
    </row>
    <row r="5138" spans="8:8" s="32" customFormat="1" ht="12.75" customHeight="1" x14ac:dyDescent="0.2">
      <c r="H5138" s="36"/>
    </row>
    <row r="5139" spans="8:8" s="32" customFormat="1" ht="12.75" customHeight="1" x14ac:dyDescent="0.2">
      <c r="H5139" s="36"/>
    </row>
    <row r="5140" spans="8:8" s="32" customFormat="1" ht="12.75" customHeight="1" x14ac:dyDescent="0.2">
      <c r="H5140" s="36"/>
    </row>
    <row r="5141" spans="8:8" s="32" customFormat="1" ht="12.75" customHeight="1" x14ac:dyDescent="0.2">
      <c r="H5141" s="36"/>
    </row>
    <row r="5142" spans="8:8" s="32" customFormat="1" ht="12.75" customHeight="1" x14ac:dyDescent="0.2">
      <c r="H5142" s="36"/>
    </row>
    <row r="5143" spans="8:8" s="32" customFormat="1" ht="12.75" customHeight="1" x14ac:dyDescent="0.2">
      <c r="H5143" s="36"/>
    </row>
    <row r="5144" spans="8:8" s="32" customFormat="1" ht="12.75" customHeight="1" x14ac:dyDescent="0.2">
      <c r="H5144" s="36"/>
    </row>
    <row r="5145" spans="8:8" s="32" customFormat="1" ht="12.75" customHeight="1" x14ac:dyDescent="0.2">
      <c r="H5145" s="36"/>
    </row>
    <row r="5146" spans="8:8" s="32" customFormat="1" ht="12.75" customHeight="1" x14ac:dyDescent="0.2">
      <c r="H5146" s="36"/>
    </row>
    <row r="5147" spans="8:8" s="32" customFormat="1" ht="12.75" customHeight="1" x14ac:dyDescent="0.2">
      <c r="H5147" s="36"/>
    </row>
    <row r="5148" spans="8:8" s="32" customFormat="1" ht="12.75" customHeight="1" x14ac:dyDescent="0.2">
      <c r="H5148" s="36"/>
    </row>
    <row r="5149" spans="8:8" s="32" customFormat="1" ht="12.75" customHeight="1" x14ac:dyDescent="0.2">
      <c r="H5149" s="36"/>
    </row>
    <row r="5150" spans="8:8" s="32" customFormat="1" ht="12.75" customHeight="1" x14ac:dyDescent="0.2">
      <c r="H5150" s="36"/>
    </row>
    <row r="5151" spans="8:8" s="32" customFormat="1" ht="12.75" customHeight="1" x14ac:dyDescent="0.2">
      <c r="H5151" s="36"/>
    </row>
    <row r="5152" spans="8:8" s="32" customFormat="1" ht="12.75" customHeight="1" x14ac:dyDescent="0.2">
      <c r="H5152" s="36"/>
    </row>
    <row r="5153" spans="8:8" s="32" customFormat="1" ht="12.75" customHeight="1" x14ac:dyDescent="0.2">
      <c r="H5153" s="36"/>
    </row>
    <row r="5154" spans="8:8" s="32" customFormat="1" ht="12.75" customHeight="1" x14ac:dyDescent="0.2">
      <c r="H5154" s="36"/>
    </row>
    <row r="5155" spans="8:8" s="32" customFormat="1" ht="12.75" customHeight="1" x14ac:dyDescent="0.2">
      <c r="H5155" s="36"/>
    </row>
    <row r="5156" spans="8:8" s="32" customFormat="1" ht="12.75" customHeight="1" x14ac:dyDescent="0.2">
      <c r="H5156" s="36"/>
    </row>
    <row r="5157" spans="8:8" s="32" customFormat="1" ht="12.75" customHeight="1" x14ac:dyDescent="0.2">
      <c r="H5157" s="36"/>
    </row>
    <row r="5158" spans="8:8" s="32" customFormat="1" ht="12.75" customHeight="1" x14ac:dyDescent="0.2">
      <c r="H5158" s="36"/>
    </row>
    <row r="5159" spans="8:8" s="32" customFormat="1" ht="12.75" customHeight="1" x14ac:dyDescent="0.2">
      <c r="H5159" s="36"/>
    </row>
    <row r="5160" spans="8:8" s="32" customFormat="1" ht="12.75" customHeight="1" x14ac:dyDescent="0.2">
      <c r="H5160" s="36"/>
    </row>
    <row r="5161" spans="8:8" s="32" customFormat="1" ht="12.75" customHeight="1" x14ac:dyDescent="0.2">
      <c r="H5161" s="36"/>
    </row>
    <row r="5162" spans="8:8" s="32" customFormat="1" ht="12.75" customHeight="1" x14ac:dyDescent="0.2">
      <c r="H5162" s="36"/>
    </row>
    <row r="5163" spans="8:8" s="32" customFormat="1" ht="12.75" customHeight="1" x14ac:dyDescent="0.2">
      <c r="H5163" s="36"/>
    </row>
    <row r="5164" spans="8:8" s="32" customFormat="1" ht="12.75" customHeight="1" x14ac:dyDescent="0.2">
      <c r="H5164" s="36"/>
    </row>
    <row r="5165" spans="8:8" s="32" customFormat="1" ht="12.75" customHeight="1" x14ac:dyDescent="0.2">
      <c r="H5165" s="36"/>
    </row>
    <row r="5166" spans="8:8" s="32" customFormat="1" ht="12.75" customHeight="1" x14ac:dyDescent="0.2">
      <c r="H5166" s="36"/>
    </row>
    <row r="5167" spans="8:8" s="32" customFormat="1" ht="12.75" customHeight="1" x14ac:dyDescent="0.2">
      <c r="H5167" s="36"/>
    </row>
    <row r="5168" spans="8:8" s="32" customFormat="1" ht="12.75" customHeight="1" x14ac:dyDescent="0.2">
      <c r="H5168" s="36"/>
    </row>
    <row r="5169" spans="8:8" s="32" customFormat="1" ht="12.75" customHeight="1" x14ac:dyDescent="0.2">
      <c r="H5169" s="36"/>
    </row>
    <row r="5170" spans="8:8" s="32" customFormat="1" ht="12.75" customHeight="1" x14ac:dyDescent="0.2">
      <c r="H5170" s="36"/>
    </row>
    <row r="5171" spans="8:8" s="32" customFormat="1" ht="12.75" customHeight="1" x14ac:dyDescent="0.2">
      <c r="H5171" s="36"/>
    </row>
    <row r="5172" spans="8:8" s="32" customFormat="1" ht="12.75" customHeight="1" x14ac:dyDescent="0.2">
      <c r="H5172" s="36"/>
    </row>
    <row r="5173" spans="8:8" s="32" customFormat="1" ht="12.75" customHeight="1" x14ac:dyDescent="0.2">
      <c r="H5173" s="36"/>
    </row>
    <row r="5174" spans="8:8" s="32" customFormat="1" ht="12.75" customHeight="1" x14ac:dyDescent="0.2">
      <c r="H5174" s="36"/>
    </row>
    <row r="5175" spans="8:8" s="32" customFormat="1" ht="12.75" customHeight="1" x14ac:dyDescent="0.2">
      <c r="H5175" s="36"/>
    </row>
    <row r="5176" spans="8:8" s="32" customFormat="1" ht="12.75" customHeight="1" x14ac:dyDescent="0.2">
      <c r="H5176" s="36"/>
    </row>
    <row r="5177" spans="8:8" s="32" customFormat="1" ht="12.75" customHeight="1" x14ac:dyDescent="0.2">
      <c r="H5177" s="36"/>
    </row>
    <row r="5178" spans="8:8" s="32" customFormat="1" ht="12.75" customHeight="1" x14ac:dyDescent="0.2">
      <c r="H5178" s="36"/>
    </row>
    <row r="5179" spans="8:8" s="32" customFormat="1" ht="12.75" customHeight="1" x14ac:dyDescent="0.2">
      <c r="H5179" s="36"/>
    </row>
    <row r="5180" spans="8:8" s="32" customFormat="1" ht="12.75" customHeight="1" x14ac:dyDescent="0.2">
      <c r="H5180" s="36"/>
    </row>
    <row r="5181" spans="8:8" s="32" customFormat="1" ht="12.75" customHeight="1" x14ac:dyDescent="0.2">
      <c r="H5181" s="36"/>
    </row>
    <row r="5182" spans="8:8" s="32" customFormat="1" ht="12.75" customHeight="1" x14ac:dyDescent="0.2">
      <c r="H5182" s="36"/>
    </row>
    <row r="5183" spans="8:8" s="32" customFormat="1" ht="12.75" customHeight="1" x14ac:dyDescent="0.2">
      <c r="H5183" s="36"/>
    </row>
    <row r="5184" spans="8:8" s="32" customFormat="1" ht="12.75" customHeight="1" x14ac:dyDescent="0.2">
      <c r="H5184" s="36"/>
    </row>
    <row r="5185" spans="8:8" s="32" customFormat="1" ht="12.75" customHeight="1" x14ac:dyDescent="0.2">
      <c r="H5185" s="36"/>
    </row>
    <row r="5186" spans="8:8" s="32" customFormat="1" ht="12.75" customHeight="1" x14ac:dyDescent="0.2">
      <c r="H5186" s="36"/>
    </row>
    <row r="5187" spans="8:8" s="32" customFormat="1" ht="12.75" customHeight="1" x14ac:dyDescent="0.2">
      <c r="H5187" s="36"/>
    </row>
    <row r="5188" spans="8:8" s="32" customFormat="1" ht="12.75" customHeight="1" x14ac:dyDescent="0.2">
      <c r="H5188" s="36"/>
    </row>
    <row r="5189" spans="8:8" s="32" customFormat="1" ht="12.75" customHeight="1" x14ac:dyDescent="0.2">
      <c r="H5189" s="36"/>
    </row>
    <row r="5190" spans="8:8" s="32" customFormat="1" ht="12.75" customHeight="1" x14ac:dyDescent="0.2">
      <c r="H5190" s="36"/>
    </row>
    <row r="5191" spans="8:8" s="32" customFormat="1" ht="12.75" customHeight="1" x14ac:dyDescent="0.2">
      <c r="H5191" s="36"/>
    </row>
    <row r="5192" spans="8:8" s="32" customFormat="1" ht="12.75" customHeight="1" x14ac:dyDescent="0.2">
      <c r="H5192" s="36"/>
    </row>
    <row r="5193" spans="8:8" s="32" customFormat="1" ht="12.75" customHeight="1" x14ac:dyDescent="0.2">
      <c r="H5193" s="36"/>
    </row>
    <row r="5194" spans="8:8" s="32" customFormat="1" ht="12.75" customHeight="1" x14ac:dyDescent="0.2">
      <c r="H5194" s="36"/>
    </row>
    <row r="5195" spans="8:8" s="32" customFormat="1" ht="12.75" customHeight="1" x14ac:dyDescent="0.2">
      <c r="H5195" s="36"/>
    </row>
    <row r="5196" spans="8:8" s="32" customFormat="1" ht="12.75" customHeight="1" x14ac:dyDescent="0.2">
      <c r="H5196" s="36"/>
    </row>
    <row r="5197" spans="8:8" s="32" customFormat="1" ht="12.75" customHeight="1" x14ac:dyDescent="0.2">
      <c r="H5197" s="36"/>
    </row>
    <row r="5198" spans="8:8" s="32" customFormat="1" ht="12.75" customHeight="1" x14ac:dyDescent="0.2">
      <c r="H5198" s="36"/>
    </row>
    <row r="5199" spans="8:8" s="32" customFormat="1" ht="12.75" customHeight="1" x14ac:dyDescent="0.2">
      <c r="H5199" s="36"/>
    </row>
    <row r="5200" spans="8:8" s="32" customFormat="1" ht="12.75" customHeight="1" x14ac:dyDescent="0.2">
      <c r="H5200" s="36"/>
    </row>
    <row r="5201" spans="8:8" s="32" customFormat="1" ht="12.75" customHeight="1" x14ac:dyDescent="0.2">
      <c r="H5201" s="36"/>
    </row>
    <row r="5202" spans="8:8" s="32" customFormat="1" ht="12.75" customHeight="1" x14ac:dyDescent="0.2">
      <c r="H5202" s="36"/>
    </row>
    <row r="5203" spans="8:8" s="32" customFormat="1" ht="12.75" customHeight="1" x14ac:dyDescent="0.2">
      <c r="H5203" s="36"/>
    </row>
    <row r="5204" spans="8:8" s="32" customFormat="1" ht="12.75" customHeight="1" x14ac:dyDescent="0.2">
      <c r="H5204" s="36"/>
    </row>
    <row r="5205" spans="8:8" s="32" customFormat="1" ht="12.75" customHeight="1" x14ac:dyDescent="0.2">
      <c r="H5205" s="36"/>
    </row>
    <row r="5206" spans="8:8" s="32" customFormat="1" ht="12.75" customHeight="1" x14ac:dyDescent="0.2">
      <c r="H5206" s="36"/>
    </row>
    <row r="5207" spans="8:8" s="32" customFormat="1" ht="12.75" customHeight="1" x14ac:dyDescent="0.2">
      <c r="H5207" s="36"/>
    </row>
    <row r="5208" spans="8:8" s="32" customFormat="1" ht="12.75" customHeight="1" x14ac:dyDescent="0.2">
      <c r="H5208" s="36"/>
    </row>
    <row r="5209" spans="8:8" s="32" customFormat="1" ht="12.75" customHeight="1" x14ac:dyDescent="0.2">
      <c r="H5209" s="36"/>
    </row>
    <row r="5210" spans="8:8" s="32" customFormat="1" ht="12.75" customHeight="1" x14ac:dyDescent="0.2">
      <c r="H5210" s="36"/>
    </row>
    <row r="5211" spans="8:8" s="32" customFormat="1" ht="12.75" customHeight="1" x14ac:dyDescent="0.2">
      <c r="H5211" s="36"/>
    </row>
    <row r="5212" spans="8:8" s="32" customFormat="1" ht="12.75" customHeight="1" x14ac:dyDescent="0.2">
      <c r="H5212" s="36"/>
    </row>
    <row r="5213" spans="8:8" s="32" customFormat="1" ht="12.75" customHeight="1" x14ac:dyDescent="0.2">
      <c r="H5213" s="36"/>
    </row>
    <row r="5214" spans="8:8" s="32" customFormat="1" ht="12.75" customHeight="1" x14ac:dyDescent="0.2">
      <c r="H5214" s="36"/>
    </row>
    <row r="5215" spans="8:8" s="32" customFormat="1" ht="12.75" customHeight="1" x14ac:dyDescent="0.2">
      <c r="H5215" s="36"/>
    </row>
    <row r="5216" spans="8:8" s="32" customFormat="1" ht="12.75" customHeight="1" x14ac:dyDescent="0.2">
      <c r="H5216" s="36"/>
    </row>
    <row r="5217" spans="8:8" s="32" customFormat="1" ht="12.75" customHeight="1" x14ac:dyDescent="0.2">
      <c r="H5217" s="36"/>
    </row>
    <row r="5218" spans="8:8" s="32" customFormat="1" ht="12.75" customHeight="1" x14ac:dyDescent="0.2">
      <c r="H5218" s="36"/>
    </row>
    <row r="5219" spans="8:8" s="32" customFormat="1" ht="12.75" customHeight="1" x14ac:dyDescent="0.2">
      <c r="H5219" s="36"/>
    </row>
    <row r="5220" spans="8:8" s="32" customFormat="1" ht="12.75" customHeight="1" x14ac:dyDescent="0.2">
      <c r="H5220" s="36"/>
    </row>
    <row r="5221" spans="8:8" s="32" customFormat="1" ht="12.75" customHeight="1" x14ac:dyDescent="0.2">
      <c r="H5221" s="36"/>
    </row>
    <row r="5222" spans="8:8" s="32" customFormat="1" ht="12.75" customHeight="1" x14ac:dyDescent="0.2">
      <c r="H5222" s="36"/>
    </row>
    <row r="5223" spans="8:8" s="32" customFormat="1" ht="12.75" customHeight="1" x14ac:dyDescent="0.2">
      <c r="H5223" s="36"/>
    </row>
    <row r="5224" spans="8:8" s="32" customFormat="1" ht="12.75" customHeight="1" x14ac:dyDescent="0.2">
      <c r="H5224" s="36"/>
    </row>
    <row r="5225" spans="8:8" s="32" customFormat="1" ht="12.75" customHeight="1" x14ac:dyDescent="0.2">
      <c r="H5225" s="36"/>
    </row>
    <row r="5226" spans="8:8" s="32" customFormat="1" ht="12.75" customHeight="1" x14ac:dyDescent="0.2">
      <c r="H5226" s="36"/>
    </row>
    <row r="5227" spans="8:8" s="32" customFormat="1" ht="12.75" customHeight="1" x14ac:dyDescent="0.2">
      <c r="H5227" s="36"/>
    </row>
    <row r="5228" spans="8:8" s="32" customFormat="1" ht="12.75" customHeight="1" x14ac:dyDescent="0.2">
      <c r="H5228" s="36"/>
    </row>
    <row r="5229" spans="8:8" s="32" customFormat="1" ht="12.75" customHeight="1" x14ac:dyDescent="0.2">
      <c r="H5229" s="36"/>
    </row>
    <row r="5230" spans="8:8" s="32" customFormat="1" ht="12.75" customHeight="1" x14ac:dyDescent="0.2">
      <c r="H5230" s="36"/>
    </row>
    <row r="5231" spans="8:8" s="32" customFormat="1" ht="12.75" customHeight="1" x14ac:dyDescent="0.2">
      <c r="H5231" s="36"/>
    </row>
    <row r="5232" spans="8:8" s="32" customFormat="1" ht="12.75" customHeight="1" x14ac:dyDescent="0.2">
      <c r="H5232" s="36"/>
    </row>
    <row r="5233" spans="8:8" s="32" customFormat="1" ht="12.75" customHeight="1" x14ac:dyDescent="0.2">
      <c r="H5233" s="36"/>
    </row>
    <row r="5234" spans="8:8" s="32" customFormat="1" ht="12.75" customHeight="1" x14ac:dyDescent="0.2">
      <c r="H5234" s="36"/>
    </row>
    <row r="5235" spans="8:8" s="32" customFormat="1" ht="12.75" customHeight="1" x14ac:dyDescent="0.2">
      <c r="H5235" s="36"/>
    </row>
    <row r="5236" spans="8:8" s="32" customFormat="1" ht="12.75" customHeight="1" x14ac:dyDescent="0.2">
      <c r="H5236" s="36"/>
    </row>
    <row r="5237" spans="8:8" s="32" customFormat="1" ht="12.75" customHeight="1" x14ac:dyDescent="0.2">
      <c r="H5237" s="36"/>
    </row>
    <row r="5238" spans="8:8" s="32" customFormat="1" ht="12.75" customHeight="1" x14ac:dyDescent="0.2">
      <c r="H5238" s="36"/>
    </row>
    <row r="5239" spans="8:8" s="32" customFormat="1" ht="12.75" customHeight="1" x14ac:dyDescent="0.2">
      <c r="H5239" s="36"/>
    </row>
    <row r="5240" spans="8:8" s="32" customFormat="1" ht="12.75" customHeight="1" x14ac:dyDescent="0.2">
      <c r="H5240" s="36"/>
    </row>
    <row r="5241" spans="8:8" s="32" customFormat="1" ht="12.75" customHeight="1" x14ac:dyDescent="0.2">
      <c r="H5241" s="36"/>
    </row>
    <row r="5242" spans="8:8" s="32" customFormat="1" ht="12.75" customHeight="1" x14ac:dyDescent="0.2">
      <c r="H5242" s="36"/>
    </row>
    <row r="5243" spans="8:8" s="32" customFormat="1" ht="12.75" customHeight="1" x14ac:dyDescent="0.2">
      <c r="H5243" s="36"/>
    </row>
    <row r="5244" spans="8:8" s="32" customFormat="1" ht="12.75" customHeight="1" x14ac:dyDescent="0.2">
      <c r="H5244" s="36"/>
    </row>
    <row r="5245" spans="8:8" s="32" customFormat="1" ht="12.75" customHeight="1" x14ac:dyDescent="0.2">
      <c r="H5245" s="36"/>
    </row>
    <row r="5246" spans="8:8" s="32" customFormat="1" ht="12.75" customHeight="1" x14ac:dyDescent="0.2">
      <c r="H5246" s="36"/>
    </row>
    <row r="5247" spans="8:8" s="32" customFormat="1" ht="12.75" customHeight="1" x14ac:dyDescent="0.2">
      <c r="H5247" s="36"/>
    </row>
    <row r="5248" spans="8:8" s="32" customFormat="1" ht="12.75" customHeight="1" x14ac:dyDescent="0.2">
      <c r="H5248" s="36"/>
    </row>
    <row r="5249" spans="8:8" s="32" customFormat="1" ht="12.75" customHeight="1" x14ac:dyDescent="0.2">
      <c r="H5249" s="36"/>
    </row>
    <row r="5250" spans="8:8" s="32" customFormat="1" ht="12.75" customHeight="1" x14ac:dyDescent="0.2">
      <c r="H5250" s="36"/>
    </row>
    <row r="5251" spans="8:8" s="32" customFormat="1" ht="12.75" customHeight="1" x14ac:dyDescent="0.2">
      <c r="H5251" s="36"/>
    </row>
    <row r="5252" spans="8:8" s="32" customFormat="1" ht="12.75" customHeight="1" x14ac:dyDescent="0.2">
      <c r="H5252" s="36"/>
    </row>
    <row r="5253" spans="8:8" s="32" customFormat="1" ht="12.75" customHeight="1" x14ac:dyDescent="0.2">
      <c r="H5253" s="36"/>
    </row>
    <row r="5254" spans="8:8" s="32" customFormat="1" ht="12.75" customHeight="1" x14ac:dyDescent="0.2">
      <c r="H5254" s="36"/>
    </row>
    <row r="5255" spans="8:8" s="32" customFormat="1" ht="12.75" customHeight="1" x14ac:dyDescent="0.2">
      <c r="H5255" s="36"/>
    </row>
    <row r="5256" spans="8:8" s="32" customFormat="1" ht="12.75" customHeight="1" x14ac:dyDescent="0.2">
      <c r="H5256" s="36"/>
    </row>
    <row r="5257" spans="8:8" s="32" customFormat="1" ht="12.75" customHeight="1" x14ac:dyDescent="0.2">
      <c r="H5257" s="36"/>
    </row>
    <row r="5258" spans="8:8" s="32" customFormat="1" ht="12.75" customHeight="1" x14ac:dyDescent="0.2">
      <c r="H5258" s="36"/>
    </row>
    <row r="5259" spans="8:8" s="32" customFormat="1" ht="12.75" customHeight="1" x14ac:dyDescent="0.2">
      <c r="H5259" s="36"/>
    </row>
    <row r="5260" spans="8:8" s="32" customFormat="1" ht="12.75" customHeight="1" x14ac:dyDescent="0.2">
      <c r="H5260" s="36"/>
    </row>
    <row r="5261" spans="8:8" s="32" customFormat="1" ht="12.75" customHeight="1" x14ac:dyDescent="0.2">
      <c r="H5261" s="36"/>
    </row>
    <row r="5262" spans="8:8" s="32" customFormat="1" ht="12.75" customHeight="1" x14ac:dyDescent="0.2">
      <c r="H5262" s="36"/>
    </row>
    <row r="5263" spans="8:8" s="32" customFormat="1" ht="12.75" customHeight="1" x14ac:dyDescent="0.2">
      <c r="H5263" s="36"/>
    </row>
    <row r="5264" spans="8:8" s="32" customFormat="1" ht="12.75" customHeight="1" x14ac:dyDescent="0.2">
      <c r="H5264" s="36"/>
    </row>
    <row r="5265" spans="8:8" s="32" customFormat="1" ht="12.75" customHeight="1" x14ac:dyDescent="0.2">
      <c r="H5265" s="36"/>
    </row>
    <row r="5266" spans="8:8" s="32" customFormat="1" ht="12.75" customHeight="1" x14ac:dyDescent="0.2">
      <c r="H5266" s="36"/>
    </row>
    <row r="5267" spans="8:8" s="32" customFormat="1" ht="12.75" customHeight="1" x14ac:dyDescent="0.2">
      <c r="H5267" s="36"/>
    </row>
    <row r="5268" spans="8:8" s="32" customFormat="1" ht="12.75" customHeight="1" x14ac:dyDescent="0.2">
      <c r="H5268" s="36"/>
    </row>
    <row r="5269" spans="8:8" s="32" customFormat="1" ht="12.75" customHeight="1" x14ac:dyDescent="0.2">
      <c r="H5269" s="36"/>
    </row>
    <row r="5270" spans="8:8" s="32" customFormat="1" ht="12.75" customHeight="1" x14ac:dyDescent="0.2">
      <c r="H5270" s="36"/>
    </row>
    <row r="5271" spans="8:8" s="32" customFormat="1" ht="12.75" customHeight="1" x14ac:dyDescent="0.2">
      <c r="H5271" s="36"/>
    </row>
    <row r="5272" spans="8:8" s="32" customFormat="1" ht="12.75" customHeight="1" x14ac:dyDescent="0.2">
      <c r="H5272" s="36"/>
    </row>
    <row r="5273" spans="8:8" s="32" customFormat="1" ht="12.75" customHeight="1" x14ac:dyDescent="0.2">
      <c r="H5273" s="36"/>
    </row>
    <row r="5274" spans="8:8" s="32" customFormat="1" ht="12.75" customHeight="1" x14ac:dyDescent="0.2">
      <c r="H5274" s="36"/>
    </row>
    <row r="5275" spans="8:8" s="32" customFormat="1" ht="12.75" customHeight="1" x14ac:dyDescent="0.2">
      <c r="H5275" s="36"/>
    </row>
    <row r="5276" spans="8:8" s="32" customFormat="1" ht="12.75" customHeight="1" x14ac:dyDescent="0.2">
      <c r="H5276" s="36"/>
    </row>
    <row r="5277" spans="8:8" s="32" customFormat="1" ht="12.75" customHeight="1" x14ac:dyDescent="0.2">
      <c r="H5277" s="36"/>
    </row>
    <row r="5278" spans="8:8" s="32" customFormat="1" ht="12.75" customHeight="1" x14ac:dyDescent="0.2">
      <c r="H5278" s="36"/>
    </row>
    <row r="5279" spans="8:8" s="32" customFormat="1" ht="12.75" customHeight="1" x14ac:dyDescent="0.2">
      <c r="H5279" s="36"/>
    </row>
    <row r="5280" spans="8:8" s="32" customFormat="1" ht="12.75" customHeight="1" x14ac:dyDescent="0.2">
      <c r="H5280" s="36"/>
    </row>
    <row r="5281" spans="8:8" s="32" customFormat="1" ht="12.75" customHeight="1" x14ac:dyDescent="0.2">
      <c r="H5281" s="36"/>
    </row>
    <row r="5282" spans="8:8" s="32" customFormat="1" ht="12.75" customHeight="1" x14ac:dyDescent="0.2">
      <c r="H5282" s="36"/>
    </row>
    <row r="5283" spans="8:8" s="32" customFormat="1" ht="12.75" customHeight="1" x14ac:dyDescent="0.2">
      <c r="H5283" s="36"/>
    </row>
    <row r="5284" spans="8:8" s="32" customFormat="1" ht="12.75" customHeight="1" x14ac:dyDescent="0.2">
      <c r="H5284" s="36"/>
    </row>
    <row r="5285" spans="8:8" s="32" customFormat="1" ht="12.75" customHeight="1" x14ac:dyDescent="0.2">
      <c r="H5285" s="36"/>
    </row>
    <row r="5286" spans="8:8" s="32" customFormat="1" ht="12.75" customHeight="1" x14ac:dyDescent="0.2">
      <c r="H5286" s="36"/>
    </row>
    <row r="5287" spans="8:8" s="32" customFormat="1" ht="12.75" customHeight="1" x14ac:dyDescent="0.2">
      <c r="H5287" s="36"/>
    </row>
    <row r="5288" spans="8:8" s="32" customFormat="1" ht="12.75" customHeight="1" x14ac:dyDescent="0.2">
      <c r="H5288" s="36"/>
    </row>
    <row r="5289" spans="8:8" s="32" customFormat="1" ht="12.75" customHeight="1" x14ac:dyDescent="0.2">
      <c r="H5289" s="36"/>
    </row>
    <row r="5290" spans="8:8" s="32" customFormat="1" ht="12.75" customHeight="1" x14ac:dyDescent="0.2">
      <c r="H5290" s="36"/>
    </row>
    <row r="5291" spans="8:8" s="32" customFormat="1" ht="12.75" customHeight="1" x14ac:dyDescent="0.2">
      <c r="H5291" s="36"/>
    </row>
    <row r="5292" spans="8:8" s="32" customFormat="1" ht="12.75" customHeight="1" x14ac:dyDescent="0.2">
      <c r="H5292" s="36"/>
    </row>
    <row r="5293" spans="8:8" s="32" customFormat="1" ht="12.75" customHeight="1" x14ac:dyDescent="0.2">
      <c r="H5293" s="36"/>
    </row>
    <row r="5294" spans="8:8" s="32" customFormat="1" ht="12.75" customHeight="1" x14ac:dyDescent="0.2">
      <c r="H5294" s="36"/>
    </row>
    <row r="5295" spans="8:8" s="32" customFormat="1" ht="12.75" customHeight="1" x14ac:dyDescent="0.2">
      <c r="H5295" s="36"/>
    </row>
    <row r="5296" spans="8:8" s="32" customFormat="1" ht="12.75" customHeight="1" x14ac:dyDescent="0.2">
      <c r="H5296" s="36"/>
    </row>
    <row r="5297" spans="8:8" s="32" customFormat="1" ht="12.75" customHeight="1" x14ac:dyDescent="0.2">
      <c r="H5297" s="36"/>
    </row>
    <row r="5298" spans="8:8" s="32" customFormat="1" ht="12.75" customHeight="1" x14ac:dyDescent="0.2">
      <c r="H5298" s="36"/>
    </row>
    <row r="5299" spans="8:8" s="32" customFormat="1" ht="12.75" customHeight="1" x14ac:dyDescent="0.2">
      <c r="H5299" s="36"/>
    </row>
    <row r="5300" spans="8:8" s="32" customFormat="1" ht="12.75" customHeight="1" x14ac:dyDescent="0.2">
      <c r="H5300" s="36"/>
    </row>
    <row r="5301" spans="8:8" s="32" customFormat="1" ht="12.75" customHeight="1" x14ac:dyDescent="0.2">
      <c r="H5301" s="36"/>
    </row>
    <row r="5302" spans="8:8" s="32" customFormat="1" ht="12.75" customHeight="1" x14ac:dyDescent="0.2">
      <c r="H5302" s="36"/>
    </row>
    <row r="5303" spans="8:8" s="32" customFormat="1" ht="12.75" customHeight="1" x14ac:dyDescent="0.2">
      <c r="H5303" s="36"/>
    </row>
    <row r="5304" spans="8:8" s="32" customFormat="1" ht="12.75" customHeight="1" x14ac:dyDescent="0.2">
      <c r="H5304" s="36"/>
    </row>
    <row r="5305" spans="8:8" s="32" customFormat="1" ht="12.75" customHeight="1" x14ac:dyDescent="0.2">
      <c r="H5305" s="36"/>
    </row>
    <row r="5306" spans="8:8" s="32" customFormat="1" ht="12.75" customHeight="1" x14ac:dyDescent="0.2">
      <c r="H5306" s="36"/>
    </row>
    <row r="5307" spans="8:8" s="32" customFormat="1" ht="12.75" customHeight="1" x14ac:dyDescent="0.2">
      <c r="H5307" s="36"/>
    </row>
    <row r="5308" spans="8:8" s="32" customFormat="1" ht="12.75" customHeight="1" x14ac:dyDescent="0.2">
      <c r="H5308" s="36"/>
    </row>
    <row r="5309" spans="8:8" s="32" customFormat="1" ht="12.75" customHeight="1" x14ac:dyDescent="0.2">
      <c r="H5309" s="36"/>
    </row>
    <row r="5310" spans="8:8" s="32" customFormat="1" ht="12.75" customHeight="1" x14ac:dyDescent="0.2">
      <c r="H5310" s="36"/>
    </row>
    <row r="5311" spans="8:8" s="32" customFormat="1" ht="12.75" customHeight="1" x14ac:dyDescent="0.2">
      <c r="H5311" s="36"/>
    </row>
    <row r="5312" spans="8:8" s="32" customFormat="1" ht="12.75" customHeight="1" x14ac:dyDescent="0.2">
      <c r="H5312" s="36"/>
    </row>
    <row r="5313" spans="8:8" s="32" customFormat="1" ht="12.75" customHeight="1" x14ac:dyDescent="0.2">
      <c r="H5313" s="36"/>
    </row>
    <row r="5314" spans="8:8" s="32" customFormat="1" ht="12.75" customHeight="1" x14ac:dyDescent="0.2">
      <c r="H5314" s="36"/>
    </row>
    <row r="5315" spans="8:8" s="32" customFormat="1" ht="12.75" customHeight="1" x14ac:dyDescent="0.2">
      <c r="H5315" s="36"/>
    </row>
    <row r="5316" spans="8:8" s="32" customFormat="1" ht="12.75" customHeight="1" x14ac:dyDescent="0.2">
      <c r="H5316" s="36"/>
    </row>
    <row r="5317" spans="8:8" s="32" customFormat="1" ht="12.75" customHeight="1" x14ac:dyDescent="0.2">
      <c r="H5317" s="36"/>
    </row>
    <row r="5318" spans="8:8" s="32" customFormat="1" ht="12.75" customHeight="1" x14ac:dyDescent="0.2">
      <c r="H5318" s="36"/>
    </row>
    <row r="5319" spans="8:8" s="32" customFormat="1" ht="12.75" customHeight="1" x14ac:dyDescent="0.2">
      <c r="H5319" s="36"/>
    </row>
    <row r="5320" spans="8:8" s="32" customFormat="1" ht="12.75" customHeight="1" x14ac:dyDescent="0.2">
      <c r="H5320" s="36"/>
    </row>
    <row r="5321" spans="8:8" s="32" customFormat="1" ht="12.75" customHeight="1" x14ac:dyDescent="0.2">
      <c r="H5321" s="36"/>
    </row>
    <row r="5322" spans="8:8" s="32" customFormat="1" ht="12.75" customHeight="1" x14ac:dyDescent="0.2">
      <c r="H5322" s="36"/>
    </row>
    <row r="5323" spans="8:8" s="32" customFormat="1" ht="12.75" customHeight="1" x14ac:dyDescent="0.2">
      <c r="H5323" s="36"/>
    </row>
    <row r="5324" spans="8:8" s="32" customFormat="1" ht="12.75" customHeight="1" x14ac:dyDescent="0.2">
      <c r="H5324" s="36"/>
    </row>
    <row r="5325" spans="8:8" s="32" customFormat="1" ht="12.75" customHeight="1" x14ac:dyDescent="0.2">
      <c r="H5325" s="36"/>
    </row>
    <row r="5326" spans="8:8" s="32" customFormat="1" ht="12.75" customHeight="1" x14ac:dyDescent="0.2">
      <c r="H5326" s="36"/>
    </row>
    <row r="5327" spans="8:8" s="32" customFormat="1" ht="12.75" customHeight="1" x14ac:dyDescent="0.2">
      <c r="H5327" s="36"/>
    </row>
    <row r="5328" spans="8:8" s="32" customFormat="1" ht="12.75" customHeight="1" x14ac:dyDescent="0.2">
      <c r="H5328" s="36"/>
    </row>
    <row r="5329" spans="8:8" s="32" customFormat="1" ht="12.75" customHeight="1" x14ac:dyDescent="0.2">
      <c r="H5329" s="36"/>
    </row>
    <row r="5330" spans="8:8" s="32" customFormat="1" ht="12.75" customHeight="1" x14ac:dyDescent="0.2">
      <c r="H5330" s="36"/>
    </row>
    <row r="5331" spans="8:8" s="32" customFormat="1" ht="12.75" customHeight="1" x14ac:dyDescent="0.2">
      <c r="H5331" s="36"/>
    </row>
    <row r="5332" spans="8:8" s="32" customFormat="1" ht="12.75" customHeight="1" x14ac:dyDescent="0.2">
      <c r="H5332" s="36"/>
    </row>
    <row r="5333" spans="8:8" s="32" customFormat="1" ht="12.75" customHeight="1" x14ac:dyDescent="0.2">
      <c r="H5333" s="36"/>
    </row>
    <row r="5334" spans="8:8" s="32" customFormat="1" ht="12.75" customHeight="1" x14ac:dyDescent="0.2">
      <c r="H5334" s="36"/>
    </row>
    <row r="5335" spans="8:8" s="32" customFormat="1" ht="12.75" customHeight="1" x14ac:dyDescent="0.2">
      <c r="H5335" s="36"/>
    </row>
    <row r="5336" spans="8:8" s="32" customFormat="1" ht="12.75" customHeight="1" x14ac:dyDescent="0.2">
      <c r="H5336" s="36"/>
    </row>
    <row r="5337" spans="8:8" s="32" customFormat="1" ht="12.75" customHeight="1" x14ac:dyDescent="0.2">
      <c r="H5337" s="36"/>
    </row>
    <row r="5338" spans="8:8" s="32" customFormat="1" ht="12.75" customHeight="1" x14ac:dyDescent="0.2">
      <c r="H5338" s="36"/>
    </row>
    <row r="5339" spans="8:8" s="32" customFormat="1" ht="12.75" customHeight="1" x14ac:dyDescent="0.2">
      <c r="H5339" s="36"/>
    </row>
    <row r="5340" spans="8:8" s="32" customFormat="1" ht="12.75" customHeight="1" x14ac:dyDescent="0.2">
      <c r="H5340" s="36"/>
    </row>
    <row r="5341" spans="8:8" s="32" customFormat="1" ht="12.75" customHeight="1" x14ac:dyDescent="0.2">
      <c r="H5341" s="36"/>
    </row>
    <row r="5342" spans="8:8" s="32" customFormat="1" ht="12.75" customHeight="1" x14ac:dyDescent="0.2">
      <c r="H5342" s="36"/>
    </row>
    <row r="5343" spans="8:8" s="32" customFormat="1" ht="12.75" customHeight="1" x14ac:dyDescent="0.2">
      <c r="H5343" s="36"/>
    </row>
    <row r="5344" spans="8:8" s="32" customFormat="1" ht="12.75" customHeight="1" x14ac:dyDescent="0.2">
      <c r="H5344" s="36"/>
    </row>
    <row r="5345" spans="8:8" s="32" customFormat="1" ht="12.75" customHeight="1" x14ac:dyDescent="0.2">
      <c r="H5345" s="36"/>
    </row>
    <row r="5346" spans="8:8" s="32" customFormat="1" ht="12.75" customHeight="1" x14ac:dyDescent="0.2">
      <c r="H5346" s="36"/>
    </row>
    <row r="5347" spans="8:8" s="32" customFormat="1" ht="12.75" customHeight="1" x14ac:dyDescent="0.2">
      <c r="H5347" s="36"/>
    </row>
    <row r="5348" spans="8:8" s="32" customFormat="1" ht="12.75" customHeight="1" x14ac:dyDescent="0.2">
      <c r="H5348" s="36"/>
    </row>
    <row r="5349" spans="8:8" s="32" customFormat="1" ht="12.75" customHeight="1" x14ac:dyDescent="0.2">
      <c r="H5349" s="36"/>
    </row>
    <row r="5350" spans="8:8" s="32" customFormat="1" ht="12.75" customHeight="1" x14ac:dyDescent="0.2">
      <c r="H5350" s="36"/>
    </row>
    <row r="5351" spans="8:8" s="32" customFormat="1" ht="12.75" customHeight="1" x14ac:dyDescent="0.2">
      <c r="H5351" s="36"/>
    </row>
    <row r="5352" spans="8:8" s="32" customFormat="1" ht="12.75" customHeight="1" x14ac:dyDescent="0.2">
      <c r="H5352" s="36"/>
    </row>
    <row r="5353" spans="8:8" s="32" customFormat="1" ht="12.75" customHeight="1" x14ac:dyDescent="0.2">
      <c r="H5353" s="36"/>
    </row>
    <row r="5354" spans="8:8" s="32" customFormat="1" ht="12.75" customHeight="1" x14ac:dyDescent="0.2">
      <c r="H5354" s="36"/>
    </row>
    <row r="5355" spans="8:8" s="32" customFormat="1" ht="12.75" customHeight="1" x14ac:dyDescent="0.2">
      <c r="H5355" s="36"/>
    </row>
    <row r="5356" spans="8:8" s="32" customFormat="1" ht="12.75" customHeight="1" x14ac:dyDescent="0.2">
      <c r="H5356" s="36"/>
    </row>
    <row r="5357" spans="8:8" s="32" customFormat="1" ht="12.75" customHeight="1" x14ac:dyDescent="0.2">
      <c r="H5357" s="36"/>
    </row>
    <row r="5358" spans="8:8" s="32" customFormat="1" ht="12.75" customHeight="1" x14ac:dyDescent="0.2">
      <c r="H5358" s="36"/>
    </row>
    <row r="5359" spans="8:8" s="32" customFormat="1" ht="12.75" customHeight="1" x14ac:dyDescent="0.2">
      <c r="H5359" s="36"/>
    </row>
    <row r="5360" spans="8:8" s="32" customFormat="1" ht="12.75" customHeight="1" x14ac:dyDescent="0.2">
      <c r="H5360" s="36"/>
    </row>
    <row r="5361" spans="8:8" s="32" customFormat="1" ht="12.75" customHeight="1" x14ac:dyDescent="0.2">
      <c r="H5361" s="36"/>
    </row>
    <row r="5362" spans="8:8" s="32" customFormat="1" ht="12.75" customHeight="1" x14ac:dyDescent="0.2">
      <c r="H5362" s="36"/>
    </row>
    <row r="5363" spans="8:8" s="32" customFormat="1" ht="12.75" customHeight="1" x14ac:dyDescent="0.2">
      <c r="H5363" s="36"/>
    </row>
    <row r="5364" spans="8:8" s="32" customFormat="1" ht="12.75" customHeight="1" x14ac:dyDescent="0.2">
      <c r="H5364" s="36"/>
    </row>
    <row r="5365" spans="8:8" s="32" customFormat="1" ht="12.75" customHeight="1" x14ac:dyDescent="0.2">
      <c r="H5365" s="36"/>
    </row>
    <row r="5366" spans="8:8" s="32" customFormat="1" ht="12.75" customHeight="1" x14ac:dyDescent="0.2">
      <c r="H5366" s="36"/>
    </row>
    <row r="5367" spans="8:8" s="32" customFormat="1" ht="12.75" customHeight="1" x14ac:dyDescent="0.2">
      <c r="H5367" s="36"/>
    </row>
    <row r="5368" spans="8:8" s="32" customFormat="1" ht="12.75" customHeight="1" x14ac:dyDescent="0.2">
      <c r="H5368" s="36"/>
    </row>
    <row r="5369" spans="8:8" s="32" customFormat="1" ht="12.75" customHeight="1" x14ac:dyDescent="0.2">
      <c r="H5369" s="36"/>
    </row>
    <row r="5370" spans="8:8" s="32" customFormat="1" ht="12.75" customHeight="1" x14ac:dyDescent="0.2">
      <c r="H5370" s="36"/>
    </row>
    <row r="5371" spans="8:8" s="32" customFormat="1" ht="12.75" customHeight="1" x14ac:dyDescent="0.2">
      <c r="H5371" s="36"/>
    </row>
    <row r="5372" spans="8:8" s="32" customFormat="1" ht="12.75" customHeight="1" x14ac:dyDescent="0.2">
      <c r="H5372" s="36"/>
    </row>
    <row r="5373" spans="8:8" s="32" customFormat="1" ht="12.75" customHeight="1" x14ac:dyDescent="0.2">
      <c r="H5373" s="36"/>
    </row>
    <row r="5374" spans="8:8" s="32" customFormat="1" ht="12.75" customHeight="1" x14ac:dyDescent="0.2">
      <c r="H5374" s="36"/>
    </row>
    <row r="5375" spans="8:8" s="32" customFormat="1" ht="12.75" customHeight="1" x14ac:dyDescent="0.2">
      <c r="H5375" s="36"/>
    </row>
    <row r="5376" spans="8:8" s="32" customFormat="1" ht="12.75" customHeight="1" x14ac:dyDescent="0.2">
      <c r="H5376" s="36"/>
    </row>
    <row r="5377" spans="8:8" s="32" customFormat="1" ht="12.75" customHeight="1" x14ac:dyDescent="0.2">
      <c r="H5377" s="36"/>
    </row>
    <row r="5378" spans="8:8" s="32" customFormat="1" ht="12.75" customHeight="1" x14ac:dyDescent="0.2">
      <c r="H5378" s="36"/>
    </row>
    <row r="5379" spans="8:8" s="32" customFormat="1" ht="12.75" customHeight="1" x14ac:dyDescent="0.2">
      <c r="H5379" s="36"/>
    </row>
    <row r="5380" spans="8:8" s="32" customFormat="1" ht="12.75" customHeight="1" x14ac:dyDescent="0.2">
      <c r="H5380" s="36"/>
    </row>
    <row r="5381" spans="8:8" s="32" customFormat="1" ht="12.75" customHeight="1" x14ac:dyDescent="0.2">
      <c r="H5381" s="36"/>
    </row>
    <row r="5382" spans="8:8" s="32" customFormat="1" ht="12.75" customHeight="1" x14ac:dyDescent="0.2">
      <c r="H5382" s="36"/>
    </row>
    <row r="5383" spans="8:8" s="32" customFormat="1" ht="12.75" customHeight="1" x14ac:dyDescent="0.2">
      <c r="H5383" s="36"/>
    </row>
    <row r="5384" spans="8:8" s="32" customFormat="1" ht="12.75" customHeight="1" x14ac:dyDescent="0.2">
      <c r="H5384" s="36"/>
    </row>
    <row r="5385" spans="8:8" s="32" customFormat="1" ht="12.75" customHeight="1" x14ac:dyDescent="0.2">
      <c r="H5385" s="36"/>
    </row>
    <row r="5386" spans="8:8" s="32" customFormat="1" ht="12.75" customHeight="1" x14ac:dyDescent="0.2">
      <c r="H5386" s="36"/>
    </row>
    <row r="5387" spans="8:8" s="32" customFormat="1" ht="12.75" customHeight="1" x14ac:dyDescent="0.2">
      <c r="H5387" s="36"/>
    </row>
    <row r="5388" spans="8:8" s="32" customFormat="1" ht="12.75" customHeight="1" x14ac:dyDescent="0.2">
      <c r="H5388" s="36"/>
    </row>
    <row r="5389" spans="8:8" s="32" customFormat="1" ht="12.75" customHeight="1" x14ac:dyDescent="0.2">
      <c r="H5389" s="36"/>
    </row>
    <row r="5390" spans="8:8" s="32" customFormat="1" ht="12.75" customHeight="1" x14ac:dyDescent="0.2">
      <c r="H5390" s="36"/>
    </row>
    <row r="5391" spans="8:8" s="32" customFormat="1" ht="12.75" customHeight="1" x14ac:dyDescent="0.2">
      <c r="H5391" s="36"/>
    </row>
    <row r="5392" spans="8:8" s="32" customFormat="1" ht="12.75" customHeight="1" x14ac:dyDescent="0.2">
      <c r="H5392" s="36"/>
    </row>
    <row r="5393" spans="8:8" s="32" customFormat="1" ht="12.75" customHeight="1" x14ac:dyDescent="0.2">
      <c r="H5393" s="36"/>
    </row>
    <row r="5394" spans="8:8" s="32" customFormat="1" ht="12.75" customHeight="1" x14ac:dyDescent="0.2">
      <c r="H5394" s="36"/>
    </row>
    <row r="5395" spans="8:8" s="32" customFormat="1" ht="12.75" customHeight="1" x14ac:dyDescent="0.2">
      <c r="H5395" s="36"/>
    </row>
    <row r="5396" spans="8:8" s="32" customFormat="1" ht="12.75" customHeight="1" x14ac:dyDescent="0.2">
      <c r="H5396" s="36"/>
    </row>
    <row r="5397" spans="8:8" s="32" customFormat="1" ht="12.75" customHeight="1" x14ac:dyDescent="0.2">
      <c r="H5397" s="36"/>
    </row>
    <row r="5398" spans="8:8" s="32" customFormat="1" ht="12.75" customHeight="1" x14ac:dyDescent="0.2">
      <c r="H5398" s="36"/>
    </row>
    <row r="5399" spans="8:8" s="32" customFormat="1" ht="12.75" customHeight="1" x14ac:dyDescent="0.2">
      <c r="H5399" s="36"/>
    </row>
    <row r="5400" spans="8:8" s="32" customFormat="1" ht="12.75" customHeight="1" x14ac:dyDescent="0.2">
      <c r="H5400" s="36"/>
    </row>
    <row r="5401" spans="8:8" s="32" customFormat="1" ht="12.75" customHeight="1" x14ac:dyDescent="0.2">
      <c r="H5401" s="36"/>
    </row>
    <row r="5402" spans="8:8" s="32" customFormat="1" ht="12.75" customHeight="1" x14ac:dyDescent="0.2">
      <c r="H5402" s="36"/>
    </row>
    <row r="5403" spans="8:8" s="32" customFormat="1" ht="12.75" customHeight="1" x14ac:dyDescent="0.2">
      <c r="H5403" s="36"/>
    </row>
    <row r="5404" spans="8:8" s="32" customFormat="1" ht="12.75" customHeight="1" x14ac:dyDescent="0.2">
      <c r="H5404" s="36"/>
    </row>
    <row r="5405" spans="8:8" s="32" customFormat="1" ht="12.75" customHeight="1" x14ac:dyDescent="0.2">
      <c r="H5405" s="36"/>
    </row>
    <row r="5406" spans="8:8" s="32" customFormat="1" ht="12.75" customHeight="1" x14ac:dyDescent="0.2">
      <c r="H5406" s="36"/>
    </row>
    <row r="5407" spans="8:8" s="32" customFormat="1" ht="12.75" customHeight="1" x14ac:dyDescent="0.2">
      <c r="H5407" s="36"/>
    </row>
    <row r="5408" spans="8:8" s="32" customFormat="1" ht="12.75" customHeight="1" x14ac:dyDescent="0.2">
      <c r="H5408" s="36"/>
    </row>
    <row r="5409" spans="8:8" s="32" customFormat="1" ht="12.75" customHeight="1" x14ac:dyDescent="0.2">
      <c r="H5409" s="36"/>
    </row>
    <row r="5410" spans="8:8" s="32" customFormat="1" ht="12.75" customHeight="1" x14ac:dyDescent="0.2">
      <c r="H5410" s="36"/>
    </row>
    <row r="5411" spans="8:8" s="32" customFormat="1" ht="12.75" customHeight="1" x14ac:dyDescent="0.2">
      <c r="H5411" s="36"/>
    </row>
    <row r="5412" spans="8:8" s="32" customFormat="1" ht="12.75" customHeight="1" x14ac:dyDescent="0.2">
      <c r="H5412" s="36"/>
    </row>
    <row r="5413" spans="8:8" s="32" customFormat="1" ht="12.75" customHeight="1" x14ac:dyDescent="0.2">
      <c r="H5413" s="36"/>
    </row>
    <row r="5414" spans="8:8" s="32" customFormat="1" ht="12.75" customHeight="1" x14ac:dyDescent="0.2">
      <c r="H5414" s="36"/>
    </row>
    <row r="5415" spans="8:8" s="32" customFormat="1" ht="12.75" customHeight="1" x14ac:dyDescent="0.2">
      <c r="H5415" s="36"/>
    </row>
    <row r="5416" spans="8:8" s="32" customFormat="1" ht="12.75" customHeight="1" x14ac:dyDescent="0.2">
      <c r="H5416" s="36"/>
    </row>
    <row r="5417" spans="8:8" s="32" customFormat="1" ht="12.75" customHeight="1" x14ac:dyDescent="0.2">
      <c r="H5417" s="36"/>
    </row>
    <row r="5418" spans="8:8" s="32" customFormat="1" ht="12.75" customHeight="1" x14ac:dyDescent="0.2">
      <c r="H5418" s="36"/>
    </row>
    <row r="5419" spans="8:8" s="32" customFormat="1" ht="12.75" customHeight="1" x14ac:dyDescent="0.2">
      <c r="H5419" s="36"/>
    </row>
    <row r="5420" spans="8:8" s="32" customFormat="1" ht="12.75" customHeight="1" x14ac:dyDescent="0.2">
      <c r="H5420" s="36"/>
    </row>
    <row r="5421" spans="8:8" s="32" customFormat="1" ht="12.75" customHeight="1" x14ac:dyDescent="0.2">
      <c r="H5421" s="36"/>
    </row>
    <row r="5422" spans="8:8" s="32" customFormat="1" ht="12.75" customHeight="1" x14ac:dyDescent="0.2">
      <c r="H5422" s="36"/>
    </row>
    <row r="5423" spans="8:8" s="32" customFormat="1" ht="12.75" customHeight="1" x14ac:dyDescent="0.2">
      <c r="H5423" s="36"/>
    </row>
    <row r="5424" spans="8:8" s="32" customFormat="1" ht="12.75" customHeight="1" x14ac:dyDescent="0.2">
      <c r="H5424" s="36"/>
    </row>
    <row r="5425" spans="8:8" s="32" customFormat="1" ht="12.75" customHeight="1" x14ac:dyDescent="0.2">
      <c r="H5425" s="36"/>
    </row>
    <row r="5426" spans="8:8" s="32" customFormat="1" ht="12.75" customHeight="1" x14ac:dyDescent="0.2">
      <c r="H5426" s="36"/>
    </row>
    <row r="5427" spans="8:8" s="32" customFormat="1" ht="12.75" customHeight="1" x14ac:dyDescent="0.2">
      <c r="H5427" s="36"/>
    </row>
    <row r="5428" spans="8:8" s="32" customFormat="1" ht="12.75" customHeight="1" x14ac:dyDescent="0.2">
      <c r="H5428" s="36"/>
    </row>
    <row r="5429" spans="8:8" s="32" customFormat="1" ht="12.75" customHeight="1" x14ac:dyDescent="0.2">
      <c r="H5429" s="36"/>
    </row>
    <row r="5430" spans="8:8" s="32" customFormat="1" ht="12.75" customHeight="1" x14ac:dyDescent="0.2">
      <c r="H5430" s="36"/>
    </row>
    <row r="5431" spans="8:8" s="32" customFormat="1" ht="12.75" customHeight="1" x14ac:dyDescent="0.2">
      <c r="H5431" s="36"/>
    </row>
    <row r="5432" spans="8:8" s="32" customFormat="1" ht="12.75" customHeight="1" x14ac:dyDescent="0.2">
      <c r="H5432" s="36"/>
    </row>
    <row r="5433" spans="8:8" s="32" customFormat="1" ht="12.75" customHeight="1" x14ac:dyDescent="0.2">
      <c r="H5433" s="36"/>
    </row>
    <row r="5434" spans="8:8" s="32" customFormat="1" ht="12.75" customHeight="1" x14ac:dyDescent="0.2">
      <c r="H5434" s="36"/>
    </row>
    <row r="5435" spans="8:8" s="32" customFormat="1" ht="12.75" customHeight="1" x14ac:dyDescent="0.2">
      <c r="H5435" s="36"/>
    </row>
    <row r="5436" spans="8:8" s="32" customFormat="1" ht="12.75" customHeight="1" x14ac:dyDescent="0.2">
      <c r="H5436" s="36"/>
    </row>
    <row r="5437" spans="8:8" s="32" customFormat="1" ht="12.75" customHeight="1" x14ac:dyDescent="0.2">
      <c r="H5437" s="36"/>
    </row>
    <row r="5438" spans="8:8" s="32" customFormat="1" ht="12.75" customHeight="1" x14ac:dyDescent="0.2">
      <c r="H5438" s="36"/>
    </row>
    <row r="5439" spans="8:8" s="32" customFormat="1" ht="12.75" customHeight="1" x14ac:dyDescent="0.2">
      <c r="H5439" s="36"/>
    </row>
    <row r="5440" spans="8:8" s="32" customFormat="1" ht="12.75" customHeight="1" x14ac:dyDescent="0.2">
      <c r="H5440" s="36"/>
    </row>
    <row r="5441" spans="8:8" s="32" customFormat="1" ht="12.75" customHeight="1" x14ac:dyDescent="0.2">
      <c r="H5441" s="36"/>
    </row>
    <row r="5442" spans="8:8" s="32" customFormat="1" ht="12.75" customHeight="1" x14ac:dyDescent="0.2">
      <c r="H5442" s="36"/>
    </row>
    <row r="5443" spans="8:8" s="32" customFormat="1" ht="12.75" customHeight="1" x14ac:dyDescent="0.2">
      <c r="H5443" s="36"/>
    </row>
    <row r="5444" spans="8:8" s="32" customFormat="1" ht="12.75" customHeight="1" x14ac:dyDescent="0.2">
      <c r="H5444" s="36"/>
    </row>
    <row r="5445" spans="8:8" s="32" customFormat="1" ht="12.75" customHeight="1" x14ac:dyDescent="0.2">
      <c r="H5445" s="36"/>
    </row>
    <row r="5446" spans="8:8" s="32" customFormat="1" ht="12.75" customHeight="1" x14ac:dyDescent="0.2">
      <c r="H5446" s="36"/>
    </row>
    <row r="5447" spans="8:8" s="32" customFormat="1" ht="12.75" customHeight="1" x14ac:dyDescent="0.2">
      <c r="H5447" s="36"/>
    </row>
    <row r="5448" spans="8:8" s="32" customFormat="1" ht="12.75" customHeight="1" x14ac:dyDescent="0.2">
      <c r="H5448" s="36"/>
    </row>
    <row r="5449" spans="8:8" s="32" customFormat="1" ht="12.75" customHeight="1" x14ac:dyDescent="0.2">
      <c r="H5449" s="36"/>
    </row>
    <row r="5450" spans="8:8" s="32" customFormat="1" ht="12.75" customHeight="1" x14ac:dyDescent="0.2">
      <c r="H5450" s="36"/>
    </row>
    <row r="5451" spans="8:8" s="32" customFormat="1" ht="12.75" customHeight="1" x14ac:dyDescent="0.2">
      <c r="H5451" s="36"/>
    </row>
    <row r="5452" spans="8:8" s="32" customFormat="1" ht="12.75" customHeight="1" x14ac:dyDescent="0.2">
      <c r="H5452" s="36"/>
    </row>
    <row r="5453" spans="8:8" s="32" customFormat="1" ht="12.75" customHeight="1" x14ac:dyDescent="0.2">
      <c r="H5453" s="36"/>
    </row>
    <row r="5454" spans="8:8" s="32" customFormat="1" ht="12.75" customHeight="1" x14ac:dyDescent="0.2">
      <c r="H5454" s="36"/>
    </row>
    <row r="5455" spans="8:8" s="32" customFormat="1" ht="12.75" customHeight="1" x14ac:dyDescent="0.2">
      <c r="H5455" s="36"/>
    </row>
    <row r="5456" spans="8:8" s="32" customFormat="1" ht="12.75" customHeight="1" x14ac:dyDescent="0.2">
      <c r="H5456" s="36"/>
    </row>
    <row r="5457" spans="8:8" s="32" customFormat="1" ht="12.75" customHeight="1" x14ac:dyDescent="0.2">
      <c r="H5457" s="36"/>
    </row>
    <row r="5458" spans="8:8" s="32" customFormat="1" ht="12.75" customHeight="1" x14ac:dyDescent="0.2">
      <c r="H5458" s="36"/>
    </row>
    <row r="5459" spans="8:8" s="32" customFormat="1" ht="12.75" customHeight="1" x14ac:dyDescent="0.2">
      <c r="H5459" s="36"/>
    </row>
    <row r="5460" spans="8:8" s="32" customFormat="1" ht="12.75" customHeight="1" x14ac:dyDescent="0.2">
      <c r="H5460" s="36"/>
    </row>
    <row r="5461" spans="8:8" s="32" customFormat="1" ht="12.75" customHeight="1" x14ac:dyDescent="0.2">
      <c r="H5461" s="36"/>
    </row>
    <row r="5462" spans="8:8" s="32" customFormat="1" ht="12.75" customHeight="1" x14ac:dyDescent="0.2">
      <c r="H5462" s="36"/>
    </row>
    <row r="5463" spans="8:8" s="32" customFormat="1" ht="12.75" customHeight="1" x14ac:dyDescent="0.2">
      <c r="H5463" s="36"/>
    </row>
    <row r="5464" spans="8:8" s="32" customFormat="1" ht="12.75" customHeight="1" x14ac:dyDescent="0.2">
      <c r="H5464" s="36"/>
    </row>
    <row r="5465" spans="8:8" s="32" customFormat="1" ht="12.75" customHeight="1" x14ac:dyDescent="0.2">
      <c r="H5465" s="36"/>
    </row>
    <row r="5466" spans="8:8" s="32" customFormat="1" ht="12.75" customHeight="1" x14ac:dyDescent="0.2">
      <c r="H5466" s="36"/>
    </row>
    <row r="5467" spans="8:8" s="32" customFormat="1" ht="12.75" customHeight="1" x14ac:dyDescent="0.2">
      <c r="H5467" s="36"/>
    </row>
    <row r="5468" spans="8:8" s="32" customFormat="1" ht="12.75" customHeight="1" x14ac:dyDescent="0.2">
      <c r="H5468" s="36"/>
    </row>
    <row r="5469" spans="8:8" s="32" customFormat="1" ht="12.75" customHeight="1" x14ac:dyDescent="0.2">
      <c r="H5469" s="36"/>
    </row>
    <row r="5470" spans="8:8" s="32" customFormat="1" ht="12.75" customHeight="1" x14ac:dyDescent="0.2">
      <c r="H5470" s="36"/>
    </row>
    <row r="5471" spans="8:8" s="32" customFormat="1" ht="12.75" customHeight="1" x14ac:dyDescent="0.2">
      <c r="H5471" s="36"/>
    </row>
    <row r="5472" spans="8:8" s="32" customFormat="1" ht="12.75" customHeight="1" x14ac:dyDescent="0.2">
      <c r="H5472" s="36"/>
    </row>
    <row r="5473" spans="8:8" s="32" customFormat="1" ht="12.75" customHeight="1" x14ac:dyDescent="0.2">
      <c r="H5473" s="36"/>
    </row>
    <row r="5474" spans="8:8" s="32" customFormat="1" ht="12.75" customHeight="1" x14ac:dyDescent="0.2">
      <c r="H5474" s="36"/>
    </row>
    <row r="5475" spans="8:8" s="32" customFormat="1" ht="12.75" customHeight="1" x14ac:dyDescent="0.2">
      <c r="H5475" s="36"/>
    </row>
    <row r="5476" spans="8:8" s="32" customFormat="1" ht="12.75" customHeight="1" x14ac:dyDescent="0.2">
      <c r="H5476" s="36"/>
    </row>
    <row r="5477" spans="8:8" s="32" customFormat="1" ht="12.75" customHeight="1" x14ac:dyDescent="0.2">
      <c r="H5477" s="36"/>
    </row>
    <row r="5478" spans="8:8" s="32" customFormat="1" ht="12.75" customHeight="1" x14ac:dyDescent="0.2">
      <c r="H5478" s="36"/>
    </row>
    <row r="5479" spans="8:8" s="32" customFormat="1" ht="12.75" customHeight="1" x14ac:dyDescent="0.2">
      <c r="H5479" s="36"/>
    </row>
    <row r="5480" spans="8:8" s="32" customFormat="1" ht="12.75" customHeight="1" x14ac:dyDescent="0.2">
      <c r="H5480" s="36"/>
    </row>
    <row r="5481" spans="8:8" s="32" customFormat="1" ht="12.75" customHeight="1" x14ac:dyDescent="0.2">
      <c r="H5481" s="36"/>
    </row>
    <row r="5482" spans="8:8" s="32" customFormat="1" ht="12.75" customHeight="1" x14ac:dyDescent="0.2">
      <c r="H5482" s="36"/>
    </row>
    <row r="5483" spans="8:8" s="32" customFormat="1" ht="12.75" customHeight="1" x14ac:dyDescent="0.2">
      <c r="H5483" s="36"/>
    </row>
    <row r="5484" spans="8:8" s="32" customFormat="1" ht="12.75" customHeight="1" x14ac:dyDescent="0.2">
      <c r="H5484" s="36"/>
    </row>
    <row r="5485" spans="8:8" s="32" customFormat="1" ht="12.75" customHeight="1" x14ac:dyDescent="0.2">
      <c r="H5485" s="36"/>
    </row>
    <row r="5486" spans="8:8" s="32" customFormat="1" ht="12.75" customHeight="1" x14ac:dyDescent="0.2">
      <c r="H5486" s="36"/>
    </row>
    <row r="5487" spans="8:8" s="32" customFormat="1" ht="12.75" customHeight="1" x14ac:dyDescent="0.2">
      <c r="H5487" s="36"/>
    </row>
    <row r="5488" spans="8:8" s="32" customFormat="1" ht="12.75" customHeight="1" x14ac:dyDescent="0.2">
      <c r="H5488" s="36"/>
    </row>
    <row r="5489" spans="8:8" s="32" customFormat="1" ht="12.75" customHeight="1" x14ac:dyDescent="0.2">
      <c r="H5489" s="36"/>
    </row>
    <row r="5490" spans="8:8" s="32" customFormat="1" ht="12.75" customHeight="1" x14ac:dyDescent="0.2">
      <c r="H5490" s="36"/>
    </row>
    <row r="5491" spans="8:8" s="32" customFormat="1" ht="12.75" customHeight="1" x14ac:dyDescent="0.2">
      <c r="H5491" s="36"/>
    </row>
    <row r="5492" spans="8:8" s="32" customFormat="1" ht="12.75" customHeight="1" x14ac:dyDescent="0.2">
      <c r="H5492" s="36"/>
    </row>
    <row r="5493" spans="8:8" s="32" customFormat="1" ht="12.75" customHeight="1" x14ac:dyDescent="0.2">
      <c r="H5493" s="36"/>
    </row>
    <row r="5494" spans="8:8" s="32" customFormat="1" ht="12.75" customHeight="1" x14ac:dyDescent="0.2">
      <c r="H5494" s="36"/>
    </row>
    <row r="5495" spans="8:8" s="32" customFormat="1" ht="12.75" customHeight="1" x14ac:dyDescent="0.2">
      <c r="H5495" s="36"/>
    </row>
    <row r="5496" spans="8:8" s="32" customFormat="1" ht="12.75" customHeight="1" x14ac:dyDescent="0.2">
      <c r="H5496" s="36"/>
    </row>
    <row r="5497" spans="8:8" s="32" customFormat="1" ht="12.75" customHeight="1" x14ac:dyDescent="0.2">
      <c r="H5497" s="36"/>
    </row>
    <row r="5498" spans="8:8" s="32" customFormat="1" ht="12.75" customHeight="1" x14ac:dyDescent="0.2">
      <c r="H5498" s="36"/>
    </row>
    <row r="5499" spans="8:8" s="32" customFormat="1" ht="12.75" customHeight="1" x14ac:dyDescent="0.2">
      <c r="H5499" s="36"/>
    </row>
    <row r="5500" spans="8:8" s="32" customFormat="1" ht="12.75" customHeight="1" x14ac:dyDescent="0.2">
      <c r="H5500" s="36"/>
    </row>
    <row r="5501" spans="8:8" s="32" customFormat="1" ht="12.75" customHeight="1" x14ac:dyDescent="0.2">
      <c r="H5501" s="36"/>
    </row>
    <row r="5502" spans="8:8" s="32" customFormat="1" ht="12.75" customHeight="1" x14ac:dyDescent="0.2">
      <c r="H5502" s="36"/>
    </row>
    <row r="5503" spans="8:8" s="32" customFormat="1" ht="12.75" customHeight="1" x14ac:dyDescent="0.2">
      <c r="H5503" s="36"/>
    </row>
    <row r="5504" spans="8:8" s="32" customFormat="1" ht="12.75" customHeight="1" x14ac:dyDescent="0.2">
      <c r="H5504" s="36"/>
    </row>
    <row r="5505" spans="8:8" s="32" customFormat="1" ht="12.75" customHeight="1" x14ac:dyDescent="0.2">
      <c r="H5505" s="36"/>
    </row>
    <row r="5506" spans="8:8" s="32" customFormat="1" ht="12.75" customHeight="1" x14ac:dyDescent="0.2">
      <c r="H5506" s="36"/>
    </row>
    <row r="5507" spans="8:8" s="32" customFormat="1" ht="12.75" customHeight="1" x14ac:dyDescent="0.2">
      <c r="H5507" s="36"/>
    </row>
    <row r="5508" spans="8:8" s="32" customFormat="1" ht="12.75" customHeight="1" x14ac:dyDescent="0.2">
      <c r="H5508" s="36"/>
    </row>
    <row r="5509" spans="8:8" s="32" customFormat="1" ht="12.75" customHeight="1" x14ac:dyDescent="0.2">
      <c r="H5509" s="36"/>
    </row>
    <row r="5510" spans="8:8" s="32" customFormat="1" ht="12.75" customHeight="1" x14ac:dyDescent="0.2">
      <c r="H5510" s="36"/>
    </row>
    <row r="5511" spans="8:8" s="32" customFormat="1" ht="12.75" customHeight="1" x14ac:dyDescent="0.2">
      <c r="H5511" s="36"/>
    </row>
    <row r="5512" spans="8:8" s="32" customFormat="1" ht="12.75" customHeight="1" x14ac:dyDescent="0.2">
      <c r="H5512" s="36"/>
    </row>
    <row r="5513" spans="8:8" s="32" customFormat="1" ht="12.75" customHeight="1" x14ac:dyDescent="0.2">
      <c r="H5513" s="36"/>
    </row>
    <row r="5514" spans="8:8" s="32" customFormat="1" ht="12.75" customHeight="1" x14ac:dyDescent="0.2">
      <c r="H5514" s="36"/>
    </row>
    <row r="5515" spans="8:8" s="32" customFormat="1" ht="12.75" customHeight="1" x14ac:dyDescent="0.2">
      <c r="H5515" s="36"/>
    </row>
    <row r="5516" spans="8:8" s="32" customFormat="1" ht="12.75" customHeight="1" x14ac:dyDescent="0.2">
      <c r="H5516" s="36"/>
    </row>
    <row r="5517" spans="8:8" s="32" customFormat="1" ht="12.75" customHeight="1" x14ac:dyDescent="0.2">
      <c r="H5517" s="36"/>
    </row>
    <row r="5518" spans="8:8" s="32" customFormat="1" ht="12.75" customHeight="1" x14ac:dyDescent="0.2">
      <c r="H5518" s="36"/>
    </row>
    <row r="5519" spans="8:8" s="32" customFormat="1" ht="12.75" customHeight="1" x14ac:dyDescent="0.2">
      <c r="H5519" s="36"/>
    </row>
    <row r="5520" spans="8:8" s="32" customFormat="1" ht="12.75" customHeight="1" x14ac:dyDescent="0.2">
      <c r="H5520" s="36"/>
    </row>
    <row r="5521" spans="8:8" s="32" customFormat="1" ht="12.75" customHeight="1" x14ac:dyDescent="0.2">
      <c r="H5521" s="36"/>
    </row>
    <row r="5522" spans="8:8" s="32" customFormat="1" ht="12.75" customHeight="1" x14ac:dyDescent="0.2">
      <c r="H5522" s="36"/>
    </row>
    <row r="5523" spans="8:8" s="32" customFormat="1" ht="12.75" customHeight="1" x14ac:dyDescent="0.2">
      <c r="H5523" s="36"/>
    </row>
    <row r="5524" spans="8:8" s="32" customFormat="1" ht="12.75" customHeight="1" x14ac:dyDescent="0.2">
      <c r="H5524" s="36"/>
    </row>
    <row r="5525" spans="8:8" s="32" customFormat="1" ht="12.75" customHeight="1" x14ac:dyDescent="0.2">
      <c r="H5525" s="36"/>
    </row>
    <row r="5526" spans="8:8" s="32" customFormat="1" ht="12.75" customHeight="1" x14ac:dyDescent="0.2">
      <c r="H5526" s="36"/>
    </row>
    <row r="5527" spans="8:8" s="32" customFormat="1" ht="12.75" customHeight="1" x14ac:dyDescent="0.2">
      <c r="H5527" s="36"/>
    </row>
    <row r="5528" spans="8:8" s="32" customFormat="1" ht="12.75" customHeight="1" x14ac:dyDescent="0.2">
      <c r="H5528" s="36"/>
    </row>
    <row r="5529" spans="8:8" s="32" customFormat="1" ht="12.75" customHeight="1" x14ac:dyDescent="0.2">
      <c r="H5529" s="36"/>
    </row>
    <row r="5530" spans="8:8" s="32" customFormat="1" ht="12.75" customHeight="1" x14ac:dyDescent="0.2">
      <c r="H5530" s="36"/>
    </row>
    <row r="5531" spans="8:8" s="32" customFormat="1" ht="12.75" customHeight="1" x14ac:dyDescent="0.2">
      <c r="H5531" s="36"/>
    </row>
    <row r="5532" spans="8:8" s="32" customFormat="1" ht="12.75" customHeight="1" x14ac:dyDescent="0.2">
      <c r="H5532" s="36"/>
    </row>
    <row r="5533" spans="8:8" s="32" customFormat="1" ht="12.75" customHeight="1" x14ac:dyDescent="0.2">
      <c r="H5533" s="36"/>
    </row>
    <row r="5534" spans="8:8" s="32" customFormat="1" ht="12.75" customHeight="1" x14ac:dyDescent="0.2">
      <c r="H5534" s="36"/>
    </row>
    <row r="5535" spans="8:8" s="32" customFormat="1" ht="12.75" customHeight="1" x14ac:dyDescent="0.2">
      <c r="H5535" s="36"/>
    </row>
    <row r="5536" spans="8:8" s="32" customFormat="1" ht="12.75" customHeight="1" x14ac:dyDescent="0.2">
      <c r="H5536" s="36"/>
    </row>
    <row r="5537" spans="8:8" s="32" customFormat="1" ht="12.75" customHeight="1" x14ac:dyDescent="0.2">
      <c r="H5537" s="36"/>
    </row>
    <row r="5538" spans="8:8" s="32" customFormat="1" ht="12.75" customHeight="1" x14ac:dyDescent="0.2">
      <c r="H5538" s="36"/>
    </row>
    <row r="5539" spans="8:8" s="32" customFormat="1" ht="12.75" customHeight="1" x14ac:dyDescent="0.2">
      <c r="H5539" s="36"/>
    </row>
    <row r="5540" spans="8:8" s="32" customFormat="1" ht="12.75" customHeight="1" x14ac:dyDescent="0.2">
      <c r="H5540" s="36"/>
    </row>
    <row r="5541" spans="8:8" s="32" customFormat="1" ht="12.75" customHeight="1" x14ac:dyDescent="0.2">
      <c r="H5541" s="36"/>
    </row>
    <row r="5542" spans="8:8" s="32" customFormat="1" ht="12.75" customHeight="1" x14ac:dyDescent="0.2">
      <c r="H5542" s="36"/>
    </row>
    <row r="5543" spans="8:8" s="32" customFormat="1" ht="12.75" customHeight="1" x14ac:dyDescent="0.2">
      <c r="H5543" s="36"/>
    </row>
    <row r="5544" spans="8:8" s="32" customFormat="1" ht="12.75" customHeight="1" x14ac:dyDescent="0.2">
      <c r="H5544" s="36"/>
    </row>
    <row r="5545" spans="8:8" s="32" customFormat="1" ht="12.75" customHeight="1" x14ac:dyDescent="0.2">
      <c r="H5545" s="36"/>
    </row>
    <row r="5546" spans="8:8" s="32" customFormat="1" ht="12.75" customHeight="1" x14ac:dyDescent="0.2">
      <c r="H5546" s="36"/>
    </row>
    <row r="5547" spans="8:8" s="32" customFormat="1" ht="12.75" customHeight="1" x14ac:dyDescent="0.2">
      <c r="H5547" s="36"/>
    </row>
    <row r="5548" spans="8:8" s="32" customFormat="1" ht="12.75" customHeight="1" x14ac:dyDescent="0.2">
      <c r="H5548" s="36"/>
    </row>
    <row r="5549" spans="8:8" s="32" customFormat="1" ht="12.75" customHeight="1" x14ac:dyDescent="0.2">
      <c r="H5549" s="36"/>
    </row>
    <row r="5550" spans="8:8" s="32" customFormat="1" ht="12.75" customHeight="1" x14ac:dyDescent="0.2">
      <c r="H5550" s="36"/>
    </row>
    <row r="5551" spans="8:8" s="32" customFormat="1" ht="12.75" customHeight="1" x14ac:dyDescent="0.2">
      <c r="H5551" s="36"/>
    </row>
    <row r="5552" spans="8:8" s="32" customFormat="1" ht="12.75" customHeight="1" x14ac:dyDescent="0.2">
      <c r="H5552" s="36"/>
    </row>
    <row r="5553" spans="8:8" s="32" customFormat="1" ht="12.75" customHeight="1" x14ac:dyDescent="0.2">
      <c r="H5553" s="36"/>
    </row>
    <row r="5554" spans="8:8" s="32" customFormat="1" ht="12.75" customHeight="1" x14ac:dyDescent="0.2">
      <c r="H5554" s="36"/>
    </row>
    <row r="5555" spans="8:8" s="32" customFormat="1" ht="12.75" customHeight="1" x14ac:dyDescent="0.2">
      <c r="H5555" s="36"/>
    </row>
    <row r="5556" spans="8:8" s="32" customFormat="1" ht="12.75" customHeight="1" x14ac:dyDescent="0.2">
      <c r="H5556" s="36"/>
    </row>
    <row r="5557" spans="8:8" s="32" customFormat="1" ht="12.75" customHeight="1" x14ac:dyDescent="0.2">
      <c r="H5557" s="36"/>
    </row>
    <row r="5558" spans="8:8" s="32" customFormat="1" ht="12.75" customHeight="1" x14ac:dyDescent="0.2">
      <c r="H5558" s="36"/>
    </row>
    <row r="5559" spans="8:8" s="32" customFormat="1" ht="12.75" customHeight="1" x14ac:dyDescent="0.2">
      <c r="H5559" s="36"/>
    </row>
    <row r="5560" spans="8:8" s="32" customFormat="1" ht="12.75" customHeight="1" x14ac:dyDescent="0.2">
      <c r="H5560" s="36"/>
    </row>
    <row r="5561" spans="8:8" s="32" customFormat="1" ht="12.75" customHeight="1" x14ac:dyDescent="0.2">
      <c r="H5561" s="36"/>
    </row>
    <row r="5562" spans="8:8" s="32" customFormat="1" ht="12.75" customHeight="1" x14ac:dyDescent="0.2">
      <c r="H5562" s="36"/>
    </row>
    <row r="5563" spans="8:8" s="32" customFormat="1" ht="12.75" customHeight="1" x14ac:dyDescent="0.2">
      <c r="H5563" s="36"/>
    </row>
    <row r="5564" spans="8:8" s="32" customFormat="1" ht="12.75" customHeight="1" x14ac:dyDescent="0.2">
      <c r="H5564" s="36"/>
    </row>
    <row r="5565" spans="8:8" s="32" customFormat="1" ht="12.75" customHeight="1" x14ac:dyDescent="0.2">
      <c r="H5565" s="36"/>
    </row>
    <row r="5566" spans="8:8" s="32" customFormat="1" ht="12.75" customHeight="1" x14ac:dyDescent="0.2">
      <c r="H5566" s="36"/>
    </row>
    <row r="5567" spans="8:8" s="32" customFormat="1" ht="12.75" customHeight="1" x14ac:dyDescent="0.2">
      <c r="H5567" s="36"/>
    </row>
    <row r="5568" spans="8:8" s="32" customFormat="1" ht="12.75" customHeight="1" x14ac:dyDescent="0.2">
      <c r="H5568" s="36"/>
    </row>
    <row r="5569" spans="8:8" s="32" customFormat="1" ht="12.75" customHeight="1" x14ac:dyDescent="0.2">
      <c r="H5569" s="36"/>
    </row>
    <row r="5570" spans="8:8" s="32" customFormat="1" ht="12.75" customHeight="1" x14ac:dyDescent="0.2">
      <c r="H5570" s="36"/>
    </row>
    <row r="5571" spans="8:8" s="32" customFormat="1" ht="12.75" customHeight="1" x14ac:dyDescent="0.2">
      <c r="H5571" s="36"/>
    </row>
    <row r="5572" spans="8:8" s="32" customFormat="1" ht="12.75" customHeight="1" x14ac:dyDescent="0.2">
      <c r="H5572" s="36"/>
    </row>
    <row r="5573" spans="8:8" s="32" customFormat="1" ht="12.75" customHeight="1" x14ac:dyDescent="0.2">
      <c r="H5573" s="36"/>
    </row>
    <row r="5574" spans="8:8" s="32" customFormat="1" ht="12.75" customHeight="1" x14ac:dyDescent="0.2">
      <c r="H5574" s="36"/>
    </row>
    <row r="5575" spans="8:8" s="32" customFormat="1" ht="12.75" customHeight="1" x14ac:dyDescent="0.2">
      <c r="H5575" s="36"/>
    </row>
    <row r="5576" spans="8:8" s="32" customFormat="1" ht="12.75" customHeight="1" x14ac:dyDescent="0.2">
      <c r="H5576" s="36"/>
    </row>
    <row r="5577" spans="8:8" s="32" customFormat="1" ht="12.75" customHeight="1" x14ac:dyDescent="0.2">
      <c r="H5577" s="36"/>
    </row>
    <row r="5578" spans="8:8" s="32" customFormat="1" ht="12.75" customHeight="1" x14ac:dyDescent="0.2">
      <c r="H5578" s="36"/>
    </row>
    <row r="5579" spans="8:8" s="32" customFormat="1" ht="12.75" customHeight="1" x14ac:dyDescent="0.2">
      <c r="H5579" s="36"/>
    </row>
    <row r="5580" spans="8:8" s="32" customFormat="1" ht="12.75" customHeight="1" x14ac:dyDescent="0.2">
      <c r="H5580" s="36"/>
    </row>
    <row r="5581" spans="8:8" s="32" customFormat="1" ht="12.75" customHeight="1" x14ac:dyDescent="0.2">
      <c r="H5581" s="36"/>
    </row>
    <row r="5582" spans="8:8" s="32" customFormat="1" ht="12.75" customHeight="1" x14ac:dyDescent="0.2">
      <c r="H5582" s="36"/>
    </row>
    <row r="5583" spans="8:8" s="32" customFormat="1" ht="12.75" customHeight="1" x14ac:dyDescent="0.2">
      <c r="H5583" s="36"/>
    </row>
    <row r="5584" spans="8:8" s="32" customFormat="1" ht="12.75" customHeight="1" x14ac:dyDescent="0.2">
      <c r="H5584" s="36"/>
    </row>
    <row r="5585" spans="8:8" s="32" customFormat="1" ht="12.75" customHeight="1" x14ac:dyDescent="0.2">
      <c r="H5585" s="36"/>
    </row>
    <row r="5586" spans="8:8" s="32" customFormat="1" ht="12.75" customHeight="1" x14ac:dyDescent="0.2">
      <c r="H5586" s="36"/>
    </row>
    <row r="5587" spans="8:8" s="32" customFormat="1" ht="12.75" customHeight="1" x14ac:dyDescent="0.2">
      <c r="H5587" s="36"/>
    </row>
    <row r="5588" spans="8:8" s="32" customFormat="1" ht="12.75" customHeight="1" x14ac:dyDescent="0.2">
      <c r="H5588" s="36"/>
    </row>
    <row r="5589" spans="8:8" s="32" customFormat="1" ht="12.75" customHeight="1" x14ac:dyDescent="0.2">
      <c r="H5589" s="36"/>
    </row>
    <row r="5590" spans="8:8" s="32" customFormat="1" ht="12.75" customHeight="1" x14ac:dyDescent="0.2">
      <c r="H5590" s="36"/>
    </row>
    <row r="5591" spans="8:8" s="32" customFormat="1" ht="12.75" customHeight="1" x14ac:dyDescent="0.2">
      <c r="H5591" s="36"/>
    </row>
    <row r="5592" spans="8:8" s="32" customFormat="1" ht="12.75" customHeight="1" x14ac:dyDescent="0.2">
      <c r="H5592" s="36"/>
    </row>
    <row r="5593" spans="8:8" s="32" customFormat="1" ht="12.75" customHeight="1" x14ac:dyDescent="0.2">
      <c r="H5593" s="36"/>
    </row>
    <row r="5594" spans="8:8" s="32" customFormat="1" ht="12.75" customHeight="1" x14ac:dyDescent="0.2">
      <c r="H5594" s="36"/>
    </row>
    <row r="5595" spans="8:8" s="32" customFormat="1" ht="12.75" customHeight="1" x14ac:dyDescent="0.2">
      <c r="H5595" s="36"/>
    </row>
    <row r="5596" spans="8:8" s="32" customFormat="1" ht="12.75" customHeight="1" x14ac:dyDescent="0.2">
      <c r="H5596" s="36"/>
    </row>
    <row r="5597" spans="8:8" s="32" customFormat="1" ht="12.75" customHeight="1" x14ac:dyDescent="0.2">
      <c r="H5597" s="36"/>
    </row>
    <row r="5598" spans="8:8" s="32" customFormat="1" ht="12.75" customHeight="1" x14ac:dyDescent="0.2">
      <c r="H5598" s="36"/>
    </row>
    <row r="5599" spans="8:8" s="32" customFormat="1" ht="12.75" customHeight="1" x14ac:dyDescent="0.2">
      <c r="H5599" s="36"/>
    </row>
    <row r="5600" spans="8:8" s="32" customFormat="1" ht="12.75" customHeight="1" x14ac:dyDescent="0.2">
      <c r="H5600" s="36"/>
    </row>
    <row r="5601" spans="8:8" s="32" customFormat="1" ht="12.75" customHeight="1" x14ac:dyDescent="0.2">
      <c r="H5601" s="36"/>
    </row>
    <row r="5602" spans="8:8" s="32" customFormat="1" ht="12.75" customHeight="1" x14ac:dyDescent="0.2">
      <c r="H5602" s="36"/>
    </row>
    <row r="5603" spans="8:8" s="32" customFormat="1" ht="12.75" customHeight="1" x14ac:dyDescent="0.2">
      <c r="H5603" s="36"/>
    </row>
    <row r="5604" spans="8:8" s="32" customFormat="1" ht="12.75" customHeight="1" x14ac:dyDescent="0.2">
      <c r="H5604" s="36"/>
    </row>
    <row r="5605" spans="8:8" s="32" customFormat="1" ht="12.75" customHeight="1" x14ac:dyDescent="0.2">
      <c r="H5605" s="36"/>
    </row>
    <row r="5606" spans="8:8" s="32" customFormat="1" ht="12.75" customHeight="1" x14ac:dyDescent="0.2">
      <c r="H5606" s="36"/>
    </row>
    <row r="5607" spans="8:8" s="32" customFormat="1" ht="12.75" customHeight="1" x14ac:dyDescent="0.2">
      <c r="H5607" s="36"/>
    </row>
    <row r="5608" spans="8:8" s="32" customFormat="1" ht="12.75" customHeight="1" x14ac:dyDescent="0.2">
      <c r="H5608" s="36"/>
    </row>
    <row r="5609" spans="8:8" s="32" customFormat="1" ht="12.75" customHeight="1" x14ac:dyDescent="0.2">
      <c r="H5609" s="36"/>
    </row>
    <row r="5610" spans="8:8" s="32" customFormat="1" ht="12.75" customHeight="1" x14ac:dyDescent="0.2">
      <c r="H5610" s="36"/>
    </row>
    <row r="5611" spans="8:8" s="32" customFormat="1" ht="12.75" customHeight="1" x14ac:dyDescent="0.2">
      <c r="H5611" s="36"/>
    </row>
    <row r="5612" spans="8:8" s="32" customFormat="1" ht="12.75" customHeight="1" x14ac:dyDescent="0.2">
      <c r="H5612" s="36"/>
    </row>
    <row r="5613" spans="8:8" s="32" customFormat="1" ht="12.75" customHeight="1" x14ac:dyDescent="0.2">
      <c r="H5613" s="36"/>
    </row>
    <row r="5614" spans="8:8" s="32" customFormat="1" ht="12.75" customHeight="1" x14ac:dyDescent="0.2">
      <c r="H5614" s="36"/>
    </row>
    <row r="5615" spans="8:8" s="32" customFormat="1" ht="12.75" customHeight="1" x14ac:dyDescent="0.2">
      <c r="H5615" s="36"/>
    </row>
    <row r="5616" spans="8:8" s="32" customFormat="1" ht="12.75" customHeight="1" x14ac:dyDescent="0.2">
      <c r="H5616" s="36"/>
    </row>
    <row r="5617" spans="8:8" s="32" customFormat="1" ht="12.75" customHeight="1" x14ac:dyDescent="0.2">
      <c r="H5617" s="36"/>
    </row>
    <row r="5618" spans="8:8" s="32" customFormat="1" ht="12.75" customHeight="1" x14ac:dyDescent="0.2">
      <c r="H5618" s="36"/>
    </row>
    <row r="5619" spans="8:8" s="32" customFormat="1" ht="12.75" customHeight="1" x14ac:dyDescent="0.2">
      <c r="H5619" s="36"/>
    </row>
    <row r="5620" spans="8:8" s="32" customFormat="1" ht="12.75" customHeight="1" x14ac:dyDescent="0.2">
      <c r="H5620" s="36"/>
    </row>
    <row r="5621" spans="8:8" s="32" customFormat="1" ht="12.75" customHeight="1" x14ac:dyDescent="0.2">
      <c r="H5621" s="36"/>
    </row>
    <row r="5622" spans="8:8" s="32" customFormat="1" ht="12.75" customHeight="1" x14ac:dyDescent="0.2">
      <c r="H5622" s="36"/>
    </row>
    <row r="5623" spans="8:8" s="32" customFormat="1" ht="12.75" customHeight="1" x14ac:dyDescent="0.2">
      <c r="H5623" s="36"/>
    </row>
    <row r="5624" spans="8:8" s="32" customFormat="1" ht="12.75" customHeight="1" x14ac:dyDescent="0.2">
      <c r="H5624" s="36"/>
    </row>
    <row r="5625" spans="8:8" s="32" customFormat="1" ht="12.75" customHeight="1" x14ac:dyDescent="0.2">
      <c r="H5625" s="36"/>
    </row>
    <row r="5626" spans="8:8" s="32" customFormat="1" ht="12.75" customHeight="1" x14ac:dyDescent="0.2">
      <c r="H5626" s="36"/>
    </row>
    <row r="5627" spans="8:8" s="32" customFormat="1" ht="12.75" customHeight="1" x14ac:dyDescent="0.2">
      <c r="H5627" s="36"/>
    </row>
    <row r="5628" spans="8:8" s="32" customFormat="1" ht="12.75" customHeight="1" x14ac:dyDescent="0.2">
      <c r="H5628" s="36"/>
    </row>
    <row r="5629" spans="8:8" s="32" customFormat="1" ht="12.75" customHeight="1" x14ac:dyDescent="0.2">
      <c r="H5629" s="36"/>
    </row>
    <row r="5630" spans="8:8" s="32" customFormat="1" ht="12.75" customHeight="1" x14ac:dyDescent="0.2">
      <c r="H5630" s="36"/>
    </row>
    <row r="5631" spans="8:8" s="32" customFormat="1" ht="12.75" customHeight="1" x14ac:dyDescent="0.2">
      <c r="H5631" s="36"/>
    </row>
    <row r="5632" spans="8:8" s="32" customFormat="1" ht="12.75" customHeight="1" x14ac:dyDescent="0.2">
      <c r="H5632" s="36"/>
    </row>
    <row r="5633" spans="8:8" s="32" customFormat="1" ht="12.75" customHeight="1" x14ac:dyDescent="0.2">
      <c r="H5633" s="36"/>
    </row>
    <row r="5634" spans="8:8" s="32" customFormat="1" ht="12.75" customHeight="1" x14ac:dyDescent="0.2">
      <c r="H5634" s="36"/>
    </row>
    <row r="5635" spans="8:8" s="32" customFormat="1" ht="12.75" customHeight="1" x14ac:dyDescent="0.2">
      <c r="H5635" s="36"/>
    </row>
    <row r="5636" spans="8:8" s="32" customFormat="1" ht="12.75" customHeight="1" x14ac:dyDescent="0.2">
      <c r="H5636" s="36"/>
    </row>
    <row r="5637" spans="8:8" s="32" customFormat="1" ht="12.75" customHeight="1" x14ac:dyDescent="0.2">
      <c r="H5637" s="36"/>
    </row>
    <row r="5638" spans="8:8" s="32" customFormat="1" ht="12.75" customHeight="1" x14ac:dyDescent="0.2">
      <c r="H5638" s="36"/>
    </row>
    <row r="5639" spans="8:8" s="32" customFormat="1" ht="12.75" customHeight="1" x14ac:dyDescent="0.2">
      <c r="H5639" s="36"/>
    </row>
    <row r="5640" spans="8:8" s="32" customFormat="1" ht="12.75" customHeight="1" x14ac:dyDescent="0.2">
      <c r="H5640" s="36"/>
    </row>
    <row r="5641" spans="8:8" s="32" customFormat="1" ht="12.75" customHeight="1" x14ac:dyDescent="0.2">
      <c r="H5641" s="36"/>
    </row>
    <row r="5642" spans="8:8" s="32" customFormat="1" ht="12.75" customHeight="1" x14ac:dyDescent="0.2">
      <c r="H5642" s="36"/>
    </row>
    <row r="5643" spans="8:8" s="32" customFormat="1" ht="12.75" customHeight="1" x14ac:dyDescent="0.2">
      <c r="H5643" s="36"/>
    </row>
    <row r="5644" spans="8:8" s="32" customFormat="1" ht="12.75" customHeight="1" x14ac:dyDescent="0.2">
      <c r="H5644" s="36"/>
    </row>
    <row r="5645" spans="8:8" s="32" customFormat="1" ht="12.75" customHeight="1" x14ac:dyDescent="0.2">
      <c r="H5645" s="36"/>
    </row>
    <row r="5646" spans="8:8" s="32" customFormat="1" ht="12.75" customHeight="1" x14ac:dyDescent="0.2">
      <c r="H5646" s="36"/>
    </row>
    <row r="5647" spans="8:8" s="32" customFormat="1" ht="12.75" customHeight="1" x14ac:dyDescent="0.2">
      <c r="H5647" s="36"/>
    </row>
    <row r="5648" spans="8:8" s="32" customFormat="1" ht="12.75" customHeight="1" x14ac:dyDescent="0.2">
      <c r="H5648" s="36"/>
    </row>
    <row r="5649" spans="8:8" s="32" customFormat="1" ht="12.75" customHeight="1" x14ac:dyDescent="0.2">
      <c r="H5649" s="36"/>
    </row>
    <row r="5650" spans="8:8" s="32" customFormat="1" ht="12.75" customHeight="1" x14ac:dyDescent="0.2">
      <c r="H5650" s="36"/>
    </row>
    <row r="5651" spans="8:8" s="32" customFormat="1" ht="12.75" customHeight="1" x14ac:dyDescent="0.2">
      <c r="H5651" s="36"/>
    </row>
    <row r="5652" spans="8:8" s="32" customFormat="1" ht="12.75" customHeight="1" x14ac:dyDescent="0.2">
      <c r="H5652" s="36"/>
    </row>
    <row r="5653" spans="8:8" s="32" customFormat="1" ht="12.75" customHeight="1" x14ac:dyDescent="0.2">
      <c r="H5653" s="36"/>
    </row>
    <row r="5654" spans="8:8" s="32" customFormat="1" ht="12.75" customHeight="1" x14ac:dyDescent="0.2">
      <c r="H5654" s="36"/>
    </row>
    <row r="5655" spans="8:8" s="32" customFormat="1" ht="12.75" customHeight="1" x14ac:dyDescent="0.2">
      <c r="H5655" s="36"/>
    </row>
    <row r="5656" spans="8:8" s="32" customFormat="1" ht="12.75" customHeight="1" x14ac:dyDescent="0.2">
      <c r="H5656" s="36"/>
    </row>
    <row r="5657" spans="8:8" s="32" customFormat="1" ht="12.75" customHeight="1" x14ac:dyDescent="0.2">
      <c r="H5657" s="36"/>
    </row>
    <row r="5658" spans="8:8" s="32" customFormat="1" ht="12.75" customHeight="1" x14ac:dyDescent="0.2">
      <c r="H5658" s="36"/>
    </row>
    <row r="5659" spans="8:8" s="32" customFormat="1" ht="12.75" customHeight="1" x14ac:dyDescent="0.2">
      <c r="H5659" s="36"/>
    </row>
    <row r="5660" spans="8:8" s="32" customFormat="1" ht="12.75" customHeight="1" x14ac:dyDescent="0.2">
      <c r="H5660" s="36"/>
    </row>
    <row r="5661" spans="8:8" s="32" customFormat="1" ht="12.75" customHeight="1" x14ac:dyDescent="0.2">
      <c r="H5661" s="36"/>
    </row>
    <row r="5662" spans="8:8" s="32" customFormat="1" ht="12.75" customHeight="1" x14ac:dyDescent="0.2">
      <c r="H5662" s="36"/>
    </row>
    <row r="5663" spans="8:8" s="32" customFormat="1" ht="12.75" customHeight="1" x14ac:dyDescent="0.2">
      <c r="H5663" s="36"/>
    </row>
    <row r="5664" spans="8:8" s="32" customFormat="1" ht="12.75" customHeight="1" x14ac:dyDescent="0.2">
      <c r="H5664" s="36"/>
    </row>
    <row r="5665" spans="8:8" s="32" customFormat="1" ht="12.75" customHeight="1" x14ac:dyDescent="0.2">
      <c r="H5665" s="36"/>
    </row>
    <row r="5666" spans="8:8" s="32" customFormat="1" ht="12.75" customHeight="1" x14ac:dyDescent="0.2">
      <c r="H5666" s="36"/>
    </row>
    <row r="5667" spans="8:8" s="32" customFormat="1" ht="12.75" customHeight="1" x14ac:dyDescent="0.2">
      <c r="H5667" s="36"/>
    </row>
    <row r="5668" spans="8:8" s="32" customFormat="1" ht="12.75" customHeight="1" x14ac:dyDescent="0.2">
      <c r="H5668" s="36"/>
    </row>
    <row r="5669" spans="8:8" s="32" customFormat="1" ht="12.75" customHeight="1" x14ac:dyDescent="0.2">
      <c r="H5669" s="36"/>
    </row>
    <row r="5670" spans="8:8" s="32" customFormat="1" ht="12.75" customHeight="1" x14ac:dyDescent="0.2">
      <c r="H5670" s="36"/>
    </row>
    <row r="5671" spans="8:8" s="32" customFormat="1" ht="12.75" customHeight="1" x14ac:dyDescent="0.2">
      <c r="H5671" s="36"/>
    </row>
    <row r="5672" spans="8:8" s="32" customFormat="1" ht="12.75" customHeight="1" x14ac:dyDescent="0.2">
      <c r="H5672" s="36"/>
    </row>
    <row r="5673" spans="8:8" s="32" customFormat="1" ht="12.75" customHeight="1" x14ac:dyDescent="0.2">
      <c r="H5673" s="36"/>
    </row>
    <row r="5674" spans="8:8" s="32" customFormat="1" ht="12.75" customHeight="1" x14ac:dyDescent="0.2">
      <c r="H5674" s="36"/>
    </row>
    <row r="5675" spans="8:8" s="32" customFormat="1" ht="12.75" customHeight="1" x14ac:dyDescent="0.2">
      <c r="H5675" s="36"/>
    </row>
    <row r="5676" spans="8:8" s="32" customFormat="1" ht="12.75" customHeight="1" x14ac:dyDescent="0.2">
      <c r="H5676" s="36"/>
    </row>
    <row r="5677" spans="8:8" s="32" customFormat="1" ht="12.75" customHeight="1" x14ac:dyDescent="0.2">
      <c r="H5677" s="36"/>
    </row>
    <row r="5678" spans="8:8" s="32" customFormat="1" ht="12.75" customHeight="1" x14ac:dyDescent="0.2">
      <c r="H5678" s="36"/>
    </row>
    <row r="5679" spans="8:8" s="32" customFormat="1" ht="12.75" customHeight="1" x14ac:dyDescent="0.2">
      <c r="H5679" s="36"/>
    </row>
    <row r="5680" spans="8:8" s="32" customFormat="1" ht="12.75" customHeight="1" x14ac:dyDescent="0.2">
      <c r="H5680" s="36"/>
    </row>
    <row r="5681" spans="8:8" s="32" customFormat="1" ht="12.75" customHeight="1" x14ac:dyDescent="0.2">
      <c r="H5681" s="36"/>
    </row>
    <row r="5682" spans="8:8" s="32" customFormat="1" ht="12.75" customHeight="1" x14ac:dyDescent="0.2">
      <c r="H5682" s="36"/>
    </row>
    <row r="5683" spans="8:8" s="32" customFormat="1" ht="12.75" customHeight="1" x14ac:dyDescent="0.2">
      <c r="H5683" s="36"/>
    </row>
    <row r="5684" spans="8:8" s="32" customFormat="1" ht="12.75" customHeight="1" x14ac:dyDescent="0.2">
      <c r="H5684" s="36"/>
    </row>
    <row r="5685" spans="8:8" s="32" customFormat="1" ht="12.75" customHeight="1" x14ac:dyDescent="0.2">
      <c r="H5685" s="36"/>
    </row>
    <row r="5686" spans="8:8" s="32" customFormat="1" ht="12.75" customHeight="1" x14ac:dyDescent="0.2">
      <c r="H5686" s="36"/>
    </row>
    <row r="5687" spans="8:8" s="32" customFormat="1" ht="12.75" customHeight="1" x14ac:dyDescent="0.2">
      <c r="H5687" s="36"/>
    </row>
    <row r="5688" spans="8:8" s="32" customFormat="1" ht="12.75" customHeight="1" x14ac:dyDescent="0.2">
      <c r="H5688" s="36"/>
    </row>
    <row r="5689" spans="8:8" s="32" customFormat="1" ht="12.75" customHeight="1" x14ac:dyDescent="0.2">
      <c r="H5689" s="36"/>
    </row>
    <row r="5690" spans="8:8" s="32" customFormat="1" ht="12.75" customHeight="1" x14ac:dyDescent="0.2">
      <c r="H5690" s="36"/>
    </row>
    <row r="5691" spans="8:8" s="32" customFormat="1" ht="12.75" customHeight="1" x14ac:dyDescent="0.2">
      <c r="H5691" s="36"/>
    </row>
    <row r="5692" spans="8:8" s="32" customFormat="1" ht="12.75" customHeight="1" x14ac:dyDescent="0.2">
      <c r="H5692" s="36"/>
    </row>
    <row r="5693" spans="8:8" s="32" customFormat="1" ht="12.75" customHeight="1" x14ac:dyDescent="0.2">
      <c r="H5693" s="36"/>
    </row>
    <row r="5694" spans="8:8" s="32" customFormat="1" ht="12.75" customHeight="1" x14ac:dyDescent="0.2">
      <c r="H5694" s="36"/>
    </row>
    <row r="5695" spans="8:8" s="32" customFormat="1" ht="12.75" customHeight="1" x14ac:dyDescent="0.2">
      <c r="H5695" s="36"/>
    </row>
    <row r="5696" spans="8:8" s="32" customFormat="1" ht="12.75" customHeight="1" x14ac:dyDescent="0.2">
      <c r="H5696" s="36"/>
    </row>
    <row r="5697" spans="8:8" s="32" customFormat="1" ht="12.75" customHeight="1" x14ac:dyDescent="0.2">
      <c r="H5697" s="36"/>
    </row>
    <row r="5698" spans="8:8" s="32" customFormat="1" ht="12.75" customHeight="1" x14ac:dyDescent="0.2">
      <c r="H5698" s="36"/>
    </row>
    <row r="5699" spans="8:8" s="32" customFormat="1" ht="12.75" customHeight="1" x14ac:dyDescent="0.2">
      <c r="H5699" s="36"/>
    </row>
    <row r="5700" spans="8:8" s="32" customFormat="1" ht="12.75" customHeight="1" x14ac:dyDescent="0.2">
      <c r="H5700" s="36"/>
    </row>
    <row r="5701" spans="8:8" s="32" customFormat="1" ht="12.75" customHeight="1" x14ac:dyDescent="0.2">
      <c r="H5701" s="36"/>
    </row>
    <row r="5702" spans="8:8" s="32" customFormat="1" ht="12.75" customHeight="1" x14ac:dyDescent="0.2">
      <c r="H5702" s="36"/>
    </row>
    <row r="5703" spans="8:8" s="32" customFormat="1" ht="12.75" customHeight="1" x14ac:dyDescent="0.2">
      <c r="H5703" s="36"/>
    </row>
    <row r="5704" spans="8:8" s="32" customFormat="1" ht="12.75" customHeight="1" x14ac:dyDescent="0.2">
      <c r="H5704" s="36"/>
    </row>
    <row r="5705" spans="8:8" s="32" customFormat="1" ht="12.75" customHeight="1" x14ac:dyDescent="0.2">
      <c r="H5705" s="36"/>
    </row>
    <row r="5706" spans="8:8" s="32" customFormat="1" ht="12.75" customHeight="1" x14ac:dyDescent="0.2">
      <c r="H5706" s="36"/>
    </row>
    <row r="5707" spans="8:8" s="32" customFormat="1" ht="12.75" customHeight="1" x14ac:dyDescent="0.2">
      <c r="H5707" s="36"/>
    </row>
    <row r="5708" spans="8:8" s="32" customFormat="1" ht="12.75" customHeight="1" x14ac:dyDescent="0.2">
      <c r="H5708" s="36"/>
    </row>
    <row r="5709" spans="8:8" s="32" customFormat="1" ht="12.75" customHeight="1" x14ac:dyDescent="0.2">
      <c r="H5709" s="36"/>
    </row>
    <row r="5710" spans="8:8" s="32" customFormat="1" ht="12.75" customHeight="1" x14ac:dyDescent="0.2">
      <c r="H5710" s="36"/>
    </row>
    <row r="5711" spans="8:8" s="32" customFormat="1" ht="12.75" customHeight="1" x14ac:dyDescent="0.2">
      <c r="H5711" s="36"/>
    </row>
    <row r="5712" spans="8:8" s="32" customFormat="1" ht="12.75" customHeight="1" x14ac:dyDescent="0.2">
      <c r="H5712" s="36"/>
    </row>
    <row r="5713" spans="8:8" s="32" customFormat="1" ht="12.75" customHeight="1" x14ac:dyDescent="0.2">
      <c r="H5713" s="36"/>
    </row>
    <row r="5714" spans="8:8" s="32" customFormat="1" ht="12.75" customHeight="1" x14ac:dyDescent="0.2">
      <c r="H5714" s="36"/>
    </row>
    <row r="5715" spans="8:8" s="32" customFormat="1" ht="12.75" customHeight="1" x14ac:dyDescent="0.2">
      <c r="H5715" s="36"/>
    </row>
    <row r="5716" spans="8:8" s="32" customFormat="1" ht="12.75" customHeight="1" x14ac:dyDescent="0.2">
      <c r="H5716" s="36"/>
    </row>
    <row r="5717" spans="8:8" s="32" customFormat="1" ht="12.75" customHeight="1" x14ac:dyDescent="0.2">
      <c r="H5717" s="36"/>
    </row>
    <row r="5718" spans="8:8" s="32" customFormat="1" ht="12.75" customHeight="1" x14ac:dyDescent="0.2">
      <c r="H5718" s="36"/>
    </row>
    <row r="5719" spans="8:8" s="32" customFormat="1" ht="12.75" customHeight="1" x14ac:dyDescent="0.2">
      <c r="H5719" s="36"/>
    </row>
    <row r="5720" spans="8:8" s="32" customFormat="1" ht="12.75" customHeight="1" x14ac:dyDescent="0.2">
      <c r="H5720" s="36"/>
    </row>
    <row r="5721" spans="8:8" s="32" customFormat="1" ht="12.75" customHeight="1" x14ac:dyDescent="0.2">
      <c r="H5721" s="36"/>
    </row>
    <row r="5722" spans="8:8" s="32" customFormat="1" ht="12.75" customHeight="1" x14ac:dyDescent="0.2">
      <c r="H5722" s="36"/>
    </row>
    <row r="5723" spans="8:8" s="32" customFormat="1" ht="12.75" customHeight="1" x14ac:dyDescent="0.2">
      <c r="H5723" s="36"/>
    </row>
    <row r="5724" spans="8:8" s="32" customFormat="1" ht="12.75" customHeight="1" x14ac:dyDescent="0.2">
      <c r="H5724" s="36"/>
    </row>
    <row r="5725" spans="8:8" s="32" customFormat="1" ht="12.75" customHeight="1" x14ac:dyDescent="0.2">
      <c r="H5725" s="36"/>
    </row>
    <row r="5726" spans="8:8" s="32" customFormat="1" ht="12.75" customHeight="1" x14ac:dyDescent="0.2">
      <c r="H5726" s="36"/>
    </row>
    <row r="5727" spans="8:8" s="32" customFormat="1" ht="12.75" customHeight="1" x14ac:dyDescent="0.2">
      <c r="H5727" s="36"/>
    </row>
    <row r="5728" spans="8:8" s="32" customFormat="1" ht="12.75" customHeight="1" x14ac:dyDescent="0.2">
      <c r="H5728" s="36"/>
    </row>
    <row r="5729" spans="8:8" s="32" customFormat="1" ht="12.75" customHeight="1" x14ac:dyDescent="0.2">
      <c r="H5729" s="36"/>
    </row>
    <row r="5730" spans="8:8" s="32" customFormat="1" ht="12.75" customHeight="1" x14ac:dyDescent="0.2">
      <c r="H5730" s="36"/>
    </row>
    <row r="5731" spans="8:8" s="32" customFormat="1" ht="12.75" customHeight="1" x14ac:dyDescent="0.2">
      <c r="H5731" s="36"/>
    </row>
    <row r="5732" spans="8:8" s="32" customFormat="1" ht="12.75" customHeight="1" x14ac:dyDescent="0.2">
      <c r="H5732" s="36"/>
    </row>
    <row r="5733" spans="8:8" s="32" customFormat="1" ht="12.75" customHeight="1" x14ac:dyDescent="0.2">
      <c r="H5733" s="36"/>
    </row>
    <row r="5734" spans="8:8" s="32" customFormat="1" ht="12.75" customHeight="1" x14ac:dyDescent="0.2">
      <c r="H5734" s="36"/>
    </row>
    <row r="5735" spans="8:8" s="32" customFormat="1" ht="12.75" customHeight="1" x14ac:dyDescent="0.2">
      <c r="H5735" s="36"/>
    </row>
    <row r="5736" spans="8:8" s="32" customFormat="1" ht="12.75" customHeight="1" x14ac:dyDescent="0.2">
      <c r="H5736" s="36"/>
    </row>
    <row r="5737" spans="8:8" s="32" customFormat="1" ht="12.75" customHeight="1" x14ac:dyDescent="0.2">
      <c r="H5737" s="36"/>
    </row>
    <row r="5738" spans="8:8" s="32" customFormat="1" ht="12.75" customHeight="1" x14ac:dyDescent="0.2">
      <c r="H5738" s="36"/>
    </row>
    <row r="5739" spans="8:8" s="32" customFormat="1" ht="12.75" customHeight="1" x14ac:dyDescent="0.2">
      <c r="H5739" s="36"/>
    </row>
    <row r="5740" spans="8:8" s="32" customFormat="1" ht="12.75" customHeight="1" x14ac:dyDescent="0.2">
      <c r="H5740" s="36"/>
    </row>
    <row r="5741" spans="8:8" s="32" customFormat="1" ht="12.75" customHeight="1" x14ac:dyDescent="0.2">
      <c r="H5741" s="36"/>
    </row>
    <row r="5742" spans="8:8" s="32" customFormat="1" ht="12.75" customHeight="1" x14ac:dyDescent="0.2">
      <c r="H5742" s="36"/>
    </row>
    <row r="5743" spans="8:8" s="32" customFormat="1" ht="12.75" customHeight="1" x14ac:dyDescent="0.2">
      <c r="H5743" s="36"/>
    </row>
    <row r="5744" spans="8:8" s="32" customFormat="1" ht="12.75" customHeight="1" x14ac:dyDescent="0.2">
      <c r="H5744" s="36"/>
    </row>
    <row r="5745" spans="8:8" s="32" customFormat="1" ht="12.75" customHeight="1" x14ac:dyDescent="0.2">
      <c r="H5745" s="36"/>
    </row>
    <row r="5746" spans="8:8" s="32" customFormat="1" ht="12.75" customHeight="1" x14ac:dyDescent="0.2">
      <c r="H5746" s="36"/>
    </row>
    <row r="5747" spans="8:8" s="32" customFormat="1" ht="12.75" customHeight="1" x14ac:dyDescent="0.2">
      <c r="H5747" s="36"/>
    </row>
    <row r="5748" spans="8:8" s="32" customFormat="1" ht="12.75" customHeight="1" x14ac:dyDescent="0.2">
      <c r="H5748" s="36"/>
    </row>
    <row r="5749" spans="8:8" s="32" customFormat="1" ht="12.75" customHeight="1" x14ac:dyDescent="0.2">
      <c r="H5749" s="36"/>
    </row>
    <row r="5750" spans="8:8" s="32" customFormat="1" ht="12.75" customHeight="1" x14ac:dyDescent="0.2">
      <c r="H5750" s="36"/>
    </row>
    <row r="5751" spans="8:8" s="32" customFormat="1" ht="12.75" customHeight="1" x14ac:dyDescent="0.2">
      <c r="H5751" s="36"/>
    </row>
    <row r="5752" spans="8:8" s="32" customFormat="1" ht="12.75" customHeight="1" x14ac:dyDescent="0.2">
      <c r="H5752" s="36"/>
    </row>
    <row r="5753" spans="8:8" s="32" customFormat="1" ht="12.75" customHeight="1" x14ac:dyDescent="0.2">
      <c r="H5753" s="36"/>
    </row>
    <row r="5754" spans="8:8" s="32" customFormat="1" ht="12.75" customHeight="1" x14ac:dyDescent="0.2">
      <c r="H5754" s="36"/>
    </row>
    <row r="5755" spans="8:8" s="32" customFormat="1" ht="12.75" customHeight="1" x14ac:dyDescent="0.2">
      <c r="H5755" s="36"/>
    </row>
    <row r="5756" spans="8:8" s="32" customFormat="1" ht="12.75" customHeight="1" x14ac:dyDescent="0.2">
      <c r="H5756" s="36"/>
    </row>
    <row r="5757" spans="8:8" s="32" customFormat="1" ht="12.75" customHeight="1" x14ac:dyDescent="0.2">
      <c r="H5757" s="36"/>
    </row>
    <row r="5758" spans="8:8" s="32" customFormat="1" ht="12.75" customHeight="1" x14ac:dyDescent="0.2">
      <c r="H5758" s="36"/>
    </row>
    <row r="5759" spans="8:8" s="32" customFormat="1" ht="12.75" customHeight="1" x14ac:dyDescent="0.2">
      <c r="H5759" s="36"/>
    </row>
    <row r="5760" spans="8:8" s="32" customFormat="1" ht="12.75" customHeight="1" x14ac:dyDescent="0.2">
      <c r="H5760" s="36"/>
    </row>
    <row r="5761" spans="8:8" s="32" customFormat="1" ht="12.75" customHeight="1" x14ac:dyDescent="0.2">
      <c r="H5761" s="36"/>
    </row>
    <row r="5762" spans="8:8" s="32" customFormat="1" ht="12.75" customHeight="1" x14ac:dyDescent="0.2">
      <c r="H5762" s="36"/>
    </row>
    <row r="5763" spans="8:8" s="32" customFormat="1" ht="12.75" customHeight="1" x14ac:dyDescent="0.2">
      <c r="H5763" s="36"/>
    </row>
    <row r="5764" spans="8:8" s="32" customFormat="1" ht="12.75" customHeight="1" x14ac:dyDescent="0.2">
      <c r="H5764" s="36"/>
    </row>
    <row r="5765" spans="8:8" s="32" customFormat="1" ht="12.75" customHeight="1" x14ac:dyDescent="0.2">
      <c r="H5765" s="36"/>
    </row>
    <row r="5766" spans="8:8" s="32" customFormat="1" ht="12.75" customHeight="1" x14ac:dyDescent="0.2">
      <c r="H5766" s="36"/>
    </row>
    <row r="5767" spans="8:8" s="32" customFormat="1" ht="12.75" customHeight="1" x14ac:dyDescent="0.2">
      <c r="H5767" s="36"/>
    </row>
    <row r="5768" spans="8:8" s="32" customFormat="1" ht="12.75" customHeight="1" x14ac:dyDescent="0.2">
      <c r="H5768" s="36"/>
    </row>
    <row r="5769" spans="8:8" s="32" customFormat="1" ht="12.75" customHeight="1" x14ac:dyDescent="0.2">
      <c r="H5769" s="36"/>
    </row>
    <row r="5770" spans="8:8" s="32" customFormat="1" ht="12.75" customHeight="1" x14ac:dyDescent="0.2">
      <c r="H5770" s="36"/>
    </row>
    <row r="5771" spans="8:8" s="32" customFormat="1" ht="12.75" customHeight="1" x14ac:dyDescent="0.2">
      <c r="H5771" s="36"/>
    </row>
    <row r="5772" spans="8:8" s="32" customFormat="1" ht="12.75" customHeight="1" x14ac:dyDescent="0.2">
      <c r="H5772" s="36"/>
    </row>
    <row r="5773" spans="8:8" s="32" customFormat="1" ht="12.75" customHeight="1" x14ac:dyDescent="0.2">
      <c r="H5773" s="36"/>
    </row>
    <row r="5774" spans="8:8" s="32" customFormat="1" ht="12.75" customHeight="1" x14ac:dyDescent="0.2">
      <c r="H5774" s="36"/>
    </row>
    <row r="5775" spans="8:8" s="32" customFormat="1" ht="12.75" customHeight="1" x14ac:dyDescent="0.2">
      <c r="H5775" s="36"/>
    </row>
    <row r="5776" spans="8:8" s="32" customFormat="1" ht="12.75" customHeight="1" x14ac:dyDescent="0.2">
      <c r="H5776" s="36"/>
    </row>
    <row r="5777" spans="8:8" s="32" customFormat="1" ht="12.75" customHeight="1" x14ac:dyDescent="0.2">
      <c r="H5777" s="36"/>
    </row>
    <row r="5778" spans="8:8" s="32" customFormat="1" ht="12.75" customHeight="1" x14ac:dyDescent="0.2">
      <c r="H5778" s="36"/>
    </row>
    <row r="5779" spans="8:8" s="32" customFormat="1" ht="12.75" customHeight="1" x14ac:dyDescent="0.2">
      <c r="H5779" s="36"/>
    </row>
    <row r="5780" spans="8:8" s="32" customFormat="1" ht="12.75" customHeight="1" x14ac:dyDescent="0.2">
      <c r="H5780" s="36"/>
    </row>
    <row r="5781" spans="8:8" s="32" customFormat="1" ht="12.75" customHeight="1" x14ac:dyDescent="0.2">
      <c r="H5781" s="36"/>
    </row>
    <row r="5782" spans="8:8" s="32" customFormat="1" ht="12.75" customHeight="1" x14ac:dyDescent="0.2">
      <c r="H5782" s="36"/>
    </row>
    <row r="5783" spans="8:8" s="32" customFormat="1" ht="12.75" customHeight="1" x14ac:dyDescent="0.2">
      <c r="H5783" s="36"/>
    </row>
    <row r="5784" spans="8:8" s="32" customFormat="1" ht="12.75" customHeight="1" x14ac:dyDescent="0.2">
      <c r="H5784" s="36"/>
    </row>
    <row r="5785" spans="8:8" s="32" customFormat="1" ht="12.75" customHeight="1" x14ac:dyDescent="0.2">
      <c r="H5785" s="36"/>
    </row>
    <row r="5786" spans="8:8" s="32" customFormat="1" ht="12.75" customHeight="1" x14ac:dyDescent="0.2">
      <c r="H5786" s="36"/>
    </row>
    <row r="5787" spans="8:8" s="32" customFormat="1" ht="12.75" customHeight="1" x14ac:dyDescent="0.2">
      <c r="H5787" s="36"/>
    </row>
    <row r="5788" spans="8:8" s="32" customFormat="1" ht="12.75" customHeight="1" x14ac:dyDescent="0.2">
      <c r="H5788" s="36"/>
    </row>
    <row r="5789" spans="8:8" s="32" customFormat="1" ht="12.75" customHeight="1" x14ac:dyDescent="0.2">
      <c r="H5789" s="36"/>
    </row>
    <row r="5790" spans="8:8" s="32" customFormat="1" ht="12.75" customHeight="1" x14ac:dyDescent="0.2">
      <c r="H5790" s="36"/>
    </row>
    <row r="5791" spans="8:8" s="32" customFormat="1" ht="12.75" customHeight="1" x14ac:dyDescent="0.2">
      <c r="H5791" s="36"/>
    </row>
    <row r="5792" spans="8:8" s="32" customFormat="1" ht="12.75" customHeight="1" x14ac:dyDescent="0.2">
      <c r="H5792" s="36"/>
    </row>
    <row r="5793" spans="8:8" s="32" customFormat="1" ht="12.75" customHeight="1" x14ac:dyDescent="0.2">
      <c r="H5793" s="36"/>
    </row>
    <row r="5794" spans="8:8" s="32" customFormat="1" ht="12.75" customHeight="1" x14ac:dyDescent="0.2">
      <c r="H5794" s="36"/>
    </row>
    <row r="5795" spans="8:8" s="32" customFormat="1" ht="12.75" customHeight="1" x14ac:dyDescent="0.2">
      <c r="H5795" s="36"/>
    </row>
    <row r="5796" spans="8:8" s="32" customFormat="1" ht="12.75" customHeight="1" x14ac:dyDescent="0.2">
      <c r="H5796" s="36"/>
    </row>
    <row r="5797" spans="8:8" s="32" customFormat="1" ht="12.75" customHeight="1" x14ac:dyDescent="0.2">
      <c r="H5797" s="36"/>
    </row>
    <row r="5798" spans="8:8" s="32" customFormat="1" ht="12.75" customHeight="1" x14ac:dyDescent="0.2">
      <c r="H5798" s="36"/>
    </row>
    <row r="5799" spans="8:8" s="32" customFormat="1" ht="12.75" customHeight="1" x14ac:dyDescent="0.2">
      <c r="H5799" s="36"/>
    </row>
    <row r="5800" spans="8:8" s="32" customFormat="1" ht="12.75" customHeight="1" x14ac:dyDescent="0.2">
      <c r="H5800" s="36"/>
    </row>
    <row r="5801" spans="8:8" s="32" customFormat="1" ht="12.75" customHeight="1" x14ac:dyDescent="0.2">
      <c r="H5801" s="36"/>
    </row>
    <row r="5802" spans="8:8" s="32" customFormat="1" ht="12.75" customHeight="1" x14ac:dyDescent="0.2">
      <c r="H5802" s="36"/>
    </row>
    <row r="5803" spans="8:8" s="32" customFormat="1" ht="12.75" customHeight="1" x14ac:dyDescent="0.2">
      <c r="H5803" s="36"/>
    </row>
    <row r="5804" spans="8:8" s="32" customFormat="1" ht="12.75" customHeight="1" x14ac:dyDescent="0.2">
      <c r="H5804" s="36"/>
    </row>
    <row r="5805" spans="8:8" s="32" customFormat="1" ht="12.75" customHeight="1" x14ac:dyDescent="0.2">
      <c r="H5805" s="36"/>
    </row>
    <row r="5806" spans="8:8" s="32" customFormat="1" ht="12.75" customHeight="1" x14ac:dyDescent="0.2">
      <c r="H5806" s="36"/>
    </row>
    <row r="5807" spans="8:8" s="32" customFormat="1" ht="12.75" customHeight="1" x14ac:dyDescent="0.2">
      <c r="H5807" s="36"/>
    </row>
    <row r="5808" spans="8:8" s="32" customFormat="1" ht="12.75" customHeight="1" x14ac:dyDescent="0.2">
      <c r="H5808" s="36"/>
    </row>
    <row r="5809" spans="8:8" s="32" customFormat="1" ht="12.75" customHeight="1" x14ac:dyDescent="0.2">
      <c r="H5809" s="36"/>
    </row>
    <row r="5810" spans="8:8" s="32" customFormat="1" ht="12.75" customHeight="1" x14ac:dyDescent="0.2">
      <c r="H5810" s="36"/>
    </row>
    <row r="5811" spans="8:8" s="32" customFormat="1" ht="12.75" customHeight="1" x14ac:dyDescent="0.2">
      <c r="H5811" s="36"/>
    </row>
    <row r="5812" spans="8:8" s="32" customFormat="1" ht="12.75" customHeight="1" x14ac:dyDescent="0.2">
      <c r="H5812" s="36"/>
    </row>
    <row r="5813" spans="8:8" s="32" customFormat="1" ht="12.75" customHeight="1" x14ac:dyDescent="0.2">
      <c r="H5813" s="36"/>
    </row>
    <row r="5814" spans="8:8" s="32" customFormat="1" ht="12.75" customHeight="1" x14ac:dyDescent="0.2">
      <c r="H5814" s="36"/>
    </row>
    <row r="5815" spans="8:8" s="32" customFormat="1" ht="12.75" customHeight="1" x14ac:dyDescent="0.2">
      <c r="H5815" s="36"/>
    </row>
    <row r="5816" spans="8:8" s="32" customFormat="1" ht="12.75" customHeight="1" x14ac:dyDescent="0.2">
      <c r="H5816" s="36"/>
    </row>
    <row r="5817" spans="8:8" s="32" customFormat="1" ht="12.75" customHeight="1" x14ac:dyDescent="0.2">
      <c r="H5817" s="36"/>
    </row>
    <row r="5818" spans="8:8" s="32" customFormat="1" ht="12.75" customHeight="1" x14ac:dyDescent="0.2">
      <c r="H5818" s="36"/>
    </row>
    <row r="5819" spans="8:8" s="32" customFormat="1" ht="12.75" customHeight="1" x14ac:dyDescent="0.2">
      <c r="H5819" s="36"/>
    </row>
    <row r="5820" spans="8:8" s="32" customFormat="1" ht="12.75" customHeight="1" x14ac:dyDescent="0.2">
      <c r="H5820" s="36"/>
    </row>
    <row r="5821" spans="8:8" s="32" customFormat="1" ht="12.75" customHeight="1" x14ac:dyDescent="0.2">
      <c r="H5821" s="36"/>
    </row>
    <row r="5822" spans="8:8" s="32" customFormat="1" ht="12.75" customHeight="1" x14ac:dyDescent="0.2">
      <c r="H5822" s="36"/>
    </row>
    <row r="5823" spans="8:8" s="32" customFormat="1" ht="12.75" customHeight="1" x14ac:dyDescent="0.2">
      <c r="H5823" s="36"/>
    </row>
    <row r="5824" spans="8:8" s="32" customFormat="1" ht="12.75" customHeight="1" x14ac:dyDescent="0.2">
      <c r="H5824" s="36"/>
    </row>
    <row r="5825" spans="8:8" s="32" customFormat="1" ht="12.75" customHeight="1" x14ac:dyDescent="0.2">
      <c r="H5825" s="36"/>
    </row>
    <row r="5826" spans="8:8" s="32" customFormat="1" ht="12.75" customHeight="1" x14ac:dyDescent="0.2">
      <c r="H5826" s="36"/>
    </row>
    <row r="5827" spans="8:8" s="32" customFormat="1" ht="12.75" customHeight="1" x14ac:dyDescent="0.2">
      <c r="H5827" s="36"/>
    </row>
    <row r="5828" spans="8:8" s="32" customFormat="1" ht="12.75" customHeight="1" x14ac:dyDescent="0.2">
      <c r="H5828" s="36"/>
    </row>
    <row r="5829" spans="8:8" s="32" customFormat="1" ht="12.75" customHeight="1" x14ac:dyDescent="0.2">
      <c r="H5829" s="36"/>
    </row>
    <row r="5830" spans="8:8" s="32" customFormat="1" ht="12.75" customHeight="1" x14ac:dyDescent="0.2">
      <c r="H5830" s="36"/>
    </row>
    <row r="5831" spans="8:8" s="32" customFormat="1" ht="12.75" customHeight="1" x14ac:dyDescent="0.2">
      <c r="H5831" s="36"/>
    </row>
    <row r="5832" spans="8:8" s="32" customFormat="1" ht="12.75" customHeight="1" x14ac:dyDescent="0.2">
      <c r="H5832" s="36"/>
    </row>
    <row r="5833" spans="8:8" s="32" customFormat="1" ht="12.75" customHeight="1" x14ac:dyDescent="0.2">
      <c r="H5833" s="36"/>
    </row>
    <row r="5834" spans="8:8" s="32" customFormat="1" ht="12.75" customHeight="1" x14ac:dyDescent="0.2">
      <c r="H5834" s="36"/>
    </row>
    <row r="5835" spans="8:8" s="32" customFormat="1" ht="12.75" customHeight="1" x14ac:dyDescent="0.2">
      <c r="H5835" s="36"/>
    </row>
    <row r="5836" spans="8:8" s="32" customFormat="1" ht="12.75" customHeight="1" x14ac:dyDescent="0.2">
      <c r="H5836" s="36"/>
    </row>
    <row r="5837" spans="8:8" s="32" customFormat="1" ht="12.75" customHeight="1" x14ac:dyDescent="0.2">
      <c r="H5837" s="36"/>
    </row>
    <row r="5838" spans="8:8" s="32" customFormat="1" ht="12.75" customHeight="1" x14ac:dyDescent="0.2">
      <c r="H5838" s="36"/>
    </row>
    <row r="5839" spans="8:8" s="32" customFormat="1" ht="12.75" customHeight="1" x14ac:dyDescent="0.2">
      <c r="H5839" s="36"/>
    </row>
    <row r="5840" spans="8:8" s="32" customFormat="1" ht="12.75" customHeight="1" x14ac:dyDescent="0.2">
      <c r="H5840" s="36"/>
    </row>
    <row r="5841" spans="8:8" s="32" customFormat="1" ht="12.75" customHeight="1" x14ac:dyDescent="0.2">
      <c r="H5841" s="36"/>
    </row>
    <row r="5842" spans="8:8" s="32" customFormat="1" ht="12.75" customHeight="1" x14ac:dyDescent="0.2">
      <c r="H5842" s="36"/>
    </row>
    <row r="5843" spans="8:8" s="32" customFormat="1" ht="12.75" customHeight="1" x14ac:dyDescent="0.2">
      <c r="H5843" s="36"/>
    </row>
    <row r="5844" spans="8:8" s="32" customFormat="1" ht="12.75" customHeight="1" x14ac:dyDescent="0.2">
      <c r="H5844" s="36"/>
    </row>
    <row r="5845" spans="8:8" s="32" customFormat="1" ht="12.75" customHeight="1" x14ac:dyDescent="0.2">
      <c r="H5845" s="36"/>
    </row>
    <row r="5846" spans="8:8" s="32" customFormat="1" ht="12.75" customHeight="1" x14ac:dyDescent="0.2">
      <c r="H5846" s="36"/>
    </row>
    <row r="5847" spans="8:8" s="32" customFormat="1" ht="12.75" customHeight="1" x14ac:dyDescent="0.2">
      <c r="H5847" s="36"/>
    </row>
    <row r="5848" spans="8:8" s="32" customFormat="1" ht="12.75" customHeight="1" x14ac:dyDescent="0.2">
      <c r="H5848" s="36"/>
    </row>
    <row r="5849" spans="8:8" s="32" customFormat="1" ht="12.75" customHeight="1" x14ac:dyDescent="0.2">
      <c r="H5849" s="36"/>
    </row>
    <row r="5850" spans="8:8" s="32" customFormat="1" ht="12.75" customHeight="1" x14ac:dyDescent="0.2">
      <c r="H5850" s="36"/>
    </row>
    <row r="5851" spans="8:8" s="32" customFormat="1" ht="12.75" customHeight="1" x14ac:dyDescent="0.2">
      <c r="H5851" s="36"/>
    </row>
    <row r="5852" spans="8:8" s="32" customFormat="1" ht="12.75" customHeight="1" x14ac:dyDescent="0.2">
      <c r="H5852" s="36"/>
    </row>
    <row r="5853" spans="8:8" s="32" customFormat="1" ht="12.75" customHeight="1" x14ac:dyDescent="0.2">
      <c r="H5853" s="36"/>
    </row>
    <row r="5854" spans="8:8" s="32" customFormat="1" ht="12.75" customHeight="1" x14ac:dyDescent="0.2">
      <c r="H5854" s="36"/>
    </row>
    <row r="5855" spans="8:8" s="32" customFormat="1" ht="12.75" customHeight="1" x14ac:dyDescent="0.2">
      <c r="H5855" s="36"/>
    </row>
    <row r="5856" spans="8:8" s="32" customFormat="1" ht="12.75" customHeight="1" x14ac:dyDescent="0.2">
      <c r="H5856" s="36"/>
    </row>
    <row r="5857" spans="8:8" s="32" customFormat="1" ht="12.75" customHeight="1" x14ac:dyDescent="0.2">
      <c r="H5857" s="36"/>
    </row>
    <row r="5858" spans="8:8" s="32" customFormat="1" ht="12.75" customHeight="1" x14ac:dyDescent="0.2">
      <c r="H5858" s="36"/>
    </row>
    <row r="5859" spans="8:8" s="32" customFormat="1" ht="12.75" customHeight="1" x14ac:dyDescent="0.2">
      <c r="H5859" s="36"/>
    </row>
    <row r="5860" spans="8:8" s="32" customFormat="1" ht="12.75" customHeight="1" x14ac:dyDescent="0.2">
      <c r="H5860" s="36"/>
    </row>
    <row r="5861" spans="8:8" s="32" customFormat="1" ht="12.75" customHeight="1" x14ac:dyDescent="0.2">
      <c r="H5861" s="36"/>
    </row>
    <row r="5862" spans="8:8" s="32" customFormat="1" ht="12.75" customHeight="1" x14ac:dyDescent="0.2">
      <c r="H5862" s="36"/>
    </row>
    <row r="5863" spans="8:8" s="32" customFormat="1" ht="12.75" customHeight="1" x14ac:dyDescent="0.2">
      <c r="H5863" s="36"/>
    </row>
    <row r="5864" spans="8:8" s="32" customFormat="1" ht="12.75" customHeight="1" x14ac:dyDescent="0.2">
      <c r="H5864" s="36"/>
    </row>
    <row r="5865" spans="8:8" s="32" customFormat="1" ht="12.75" customHeight="1" x14ac:dyDescent="0.2">
      <c r="H5865" s="36"/>
    </row>
    <row r="5866" spans="8:8" s="32" customFormat="1" ht="12.75" customHeight="1" x14ac:dyDescent="0.2">
      <c r="H5866" s="36"/>
    </row>
    <row r="5867" spans="8:8" s="32" customFormat="1" ht="12.75" customHeight="1" x14ac:dyDescent="0.2">
      <c r="H5867" s="36"/>
    </row>
    <row r="5868" spans="8:8" s="32" customFormat="1" ht="12.75" customHeight="1" x14ac:dyDescent="0.2">
      <c r="H5868" s="36"/>
    </row>
    <row r="5869" spans="8:8" s="32" customFormat="1" ht="12.75" customHeight="1" x14ac:dyDescent="0.2">
      <c r="H5869" s="36"/>
    </row>
    <row r="5870" spans="8:8" s="32" customFormat="1" ht="12.75" customHeight="1" x14ac:dyDescent="0.2">
      <c r="H5870" s="36"/>
    </row>
    <row r="5871" spans="8:8" s="32" customFormat="1" ht="12.75" customHeight="1" x14ac:dyDescent="0.2">
      <c r="H5871" s="36"/>
    </row>
    <row r="5872" spans="8:8" s="32" customFormat="1" ht="12.75" customHeight="1" x14ac:dyDescent="0.2">
      <c r="H5872" s="36"/>
    </row>
    <row r="5873" spans="8:8" s="32" customFormat="1" ht="12.75" customHeight="1" x14ac:dyDescent="0.2">
      <c r="H5873" s="36"/>
    </row>
    <row r="5874" spans="8:8" s="32" customFormat="1" ht="12.75" customHeight="1" x14ac:dyDescent="0.2">
      <c r="H5874" s="36"/>
    </row>
    <row r="5875" spans="8:8" s="32" customFormat="1" ht="12.75" customHeight="1" x14ac:dyDescent="0.2">
      <c r="H5875" s="36"/>
    </row>
    <row r="5876" spans="8:8" s="32" customFormat="1" ht="12.75" customHeight="1" x14ac:dyDescent="0.2">
      <c r="H5876" s="36"/>
    </row>
    <row r="5877" spans="8:8" s="32" customFormat="1" ht="12.75" customHeight="1" x14ac:dyDescent="0.2">
      <c r="H5877" s="36"/>
    </row>
    <row r="5878" spans="8:8" s="32" customFormat="1" ht="12.75" customHeight="1" x14ac:dyDescent="0.2">
      <c r="H5878" s="36"/>
    </row>
    <row r="5879" spans="8:8" s="32" customFormat="1" ht="12.75" customHeight="1" x14ac:dyDescent="0.2">
      <c r="H5879" s="36"/>
    </row>
    <row r="5880" spans="8:8" s="32" customFormat="1" ht="12.75" customHeight="1" x14ac:dyDescent="0.2">
      <c r="H5880" s="36"/>
    </row>
    <row r="5881" spans="8:8" s="32" customFormat="1" ht="12.75" customHeight="1" x14ac:dyDescent="0.2">
      <c r="H5881" s="36"/>
    </row>
    <row r="5882" spans="8:8" s="32" customFormat="1" ht="12.75" customHeight="1" x14ac:dyDescent="0.2">
      <c r="H5882" s="36"/>
    </row>
    <row r="5883" spans="8:8" s="32" customFormat="1" ht="12.75" customHeight="1" x14ac:dyDescent="0.2">
      <c r="H5883" s="36"/>
    </row>
    <row r="5884" spans="8:8" s="32" customFormat="1" ht="12.75" customHeight="1" x14ac:dyDescent="0.2">
      <c r="H5884" s="36"/>
    </row>
    <row r="5885" spans="8:8" s="32" customFormat="1" ht="12.75" customHeight="1" x14ac:dyDescent="0.2">
      <c r="H5885" s="36"/>
    </row>
    <row r="5886" spans="8:8" s="32" customFormat="1" ht="12.75" customHeight="1" x14ac:dyDescent="0.2">
      <c r="H5886" s="36"/>
    </row>
    <row r="5887" spans="8:8" s="32" customFormat="1" ht="12.75" customHeight="1" x14ac:dyDescent="0.2">
      <c r="H5887" s="36"/>
    </row>
    <row r="5888" spans="8:8" s="32" customFormat="1" ht="12.75" customHeight="1" x14ac:dyDescent="0.2">
      <c r="H5888" s="36"/>
    </row>
    <row r="5889" spans="8:8" s="32" customFormat="1" ht="12.75" customHeight="1" x14ac:dyDescent="0.2">
      <c r="H5889" s="36"/>
    </row>
    <row r="5890" spans="8:8" s="32" customFormat="1" ht="12.75" customHeight="1" x14ac:dyDescent="0.2">
      <c r="H5890" s="36"/>
    </row>
    <row r="5891" spans="8:8" s="32" customFormat="1" ht="12.75" customHeight="1" x14ac:dyDescent="0.2">
      <c r="H5891" s="36"/>
    </row>
    <row r="5892" spans="8:8" s="32" customFormat="1" ht="12.75" customHeight="1" x14ac:dyDescent="0.2">
      <c r="H5892" s="36"/>
    </row>
    <row r="5893" spans="8:8" s="32" customFormat="1" ht="12.75" customHeight="1" x14ac:dyDescent="0.2">
      <c r="H5893" s="36"/>
    </row>
    <row r="5894" spans="8:8" s="32" customFormat="1" ht="12.75" customHeight="1" x14ac:dyDescent="0.2">
      <c r="H5894" s="36"/>
    </row>
    <row r="5895" spans="8:8" s="32" customFormat="1" ht="12.75" customHeight="1" x14ac:dyDescent="0.2">
      <c r="H5895" s="36"/>
    </row>
    <row r="5896" spans="8:8" s="32" customFormat="1" ht="12.75" customHeight="1" x14ac:dyDescent="0.2">
      <c r="H5896" s="36"/>
    </row>
    <row r="5897" spans="8:8" s="32" customFormat="1" ht="12.75" customHeight="1" x14ac:dyDescent="0.2">
      <c r="H5897" s="36"/>
    </row>
    <row r="5898" spans="8:8" s="32" customFormat="1" ht="12.75" customHeight="1" x14ac:dyDescent="0.2">
      <c r="H5898" s="36"/>
    </row>
    <row r="5899" spans="8:8" s="32" customFormat="1" ht="12.75" customHeight="1" x14ac:dyDescent="0.2">
      <c r="H5899" s="36"/>
    </row>
    <row r="5900" spans="8:8" s="32" customFormat="1" ht="12.75" customHeight="1" x14ac:dyDescent="0.2">
      <c r="H5900" s="36"/>
    </row>
    <row r="5901" spans="8:8" s="32" customFormat="1" ht="12.75" customHeight="1" x14ac:dyDescent="0.2">
      <c r="H5901" s="36"/>
    </row>
    <row r="5902" spans="8:8" s="32" customFormat="1" ht="12.75" customHeight="1" x14ac:dyDescent="0.2">
      <c r="H5902" s="36"/>
    </row>
    <row r="5903" spans="8:8" s="32" customFormat="1" ht="12.75" customHeight="1" x14ac:dyDescent="0.2">
      <c r="H5903" s="36"/>
    </row>
    <row r="5904" spans="8:8" s="32" customFormat="1" ht="12.75" customHeight="1" x14ac:dyDescent="0.2">
      <c r="H5904" s="36"/>
    </row>
    <row r="5905" spans="8:8" s="32" customFormat="1" ht="12.75" customHeight="1" x14ac:dyDescent="0.2">
      <c r="H5905" s="36"/>
    </row>
    <row r="5906" spans="8:8" s="32" customFormat="1" ht="12.75" customHeight="1" x14ac:dyDescent="0.2">
      <c r="H5906" s="36"/>
    </row>
    <row r="5907" spans="8:8" s="32" customFormat="1" ht="12.75" customHeight="1" x14ac:dyDescent="0.2">
      <c r="H5907" s="36"/>
    </row>
    <row r="5908" spans="8:8" s="32" customFormat="1" ht="12.75" customHeight="1" x14ac:dyDescent="0.2">
      <c r="H5908" s="36"/>
    </row>
    <row r="5909" spans="8:8" s="32" customFormat="1" ht="12.75" customHeight="1" x14ac:dyDescent="0.2">
      <c r="H5909" s="36"/>
    </row>
    <row r="5910" spans="8:8" s="32" customFormat="1" ht="12.75" customHeight="1" x14ac:dyDescent="0.2">
      <c r="H5910" s="36"/>
    </row>
    <row r="5911" spans="8:8" s="32" customFormat="1" ht="12.75" customHeight="1" x14ac:dyDescent="0.2">
      <c r="H5911" s="36"/>
    </row>
    <row r="5912" spans="8:8" s="32" customFormat="1" ht="12.75" customHeight="1" x14ac:dyDescent="0.2">
      <c r="H5912" s="36"/>
    </row>
    <row r="5913" spans="8:8" s="32" customFormat="1" ht="12.75" customHeight="1" x14ac:dyDescent="0.2">
      <c r="H5913" s="36"/>
    </row>
    <row r="5914" spans="8:8" s="32" customFormat="1" ht="12.75" customHeight="1" x14ac:dyDescent="0.2">
      <c r="H5914" s="36"/>
    </row>
    <row r="5915" spans="8:8" s="32" customFormat="1" ht="12.75" customHeight="1" x14ac:dyDescent="0.2">
      <c r="H5915" s="36"/>
    </row>
    <row r="5916" spans="8:8" s="32" customFormat="1" ht="12.75" customHeight="1" x14ac:dyDescent="0.2">
      <c r="H5916" s="36"/>
    </row>
    <row r="5917" spans="8:8" s="32" customFormat="1" ht="12.75" customHeight="1" x14ac:dyDescent="0.2">
      <c r="H5917" s="36"/>
    </row>
    <row r="5918" spans="8:8" s="32" customFormat="1" ht="12.75" customHeight="1" x14ac:dyDescent="0.2">
      <c r="H5918" s="36"/>
    </row>
    <row r="5919" spans="8:8" s="32" customFormat="1" ht="12.75" customHeight="1" x14ac:dyDescent="0.2">
      <c r="H5919" s="36"/>
    </row>
    <row r="5920" spans="8:8" s="32" customFormat="1" ht="12.75" customHeight="1" x14ac:dyDescent="0.2">
      <c r="H5920" s="36"/>
    </row>
    <row r="5921" spans="8:8" s="32" customFormat="1" ht="12.75" customHeight="1" x14ac:dyDescent="0.2">
      <c r="H5921" s="36"/>
    </row>
    <row r="5922" spans="8:8" s="32" customFormat="1" ht="12.75" customHeight="1" x14ac:dyDescent="0.2">
      <c r="H5922" s="36"/>
    </row>
    <row r="5923" spans="8:8" s="32" customFormat="1" ht="12.75" customHeight="1" x14ac:dyDescent="0.2">
      <c r="H5923" s="36"/>
    </row>
    <row r="5924" spans="8:8" s="32" customFormat="1" ht="12.75" customHeight="1" x14ac:dyDescent="0.2">
      <c r="H5924" s="36"/>
    </row>
    <row r="5925" spans="8:8" s="32" customFormat="1" ht="12.75" customHeight="1" x14ac:dyDescent="0.2">
      <c r="H5925" s="36"/>
    </row>
    <row r="5926" spans="8:8" s="32" customFormat="1" ht="12.75" customHeight="1" x14ac:dyDescent="0.2">
      <c r="H5926" s="36"/>
    </row>
    <row r="5927" spans="8:8" s="32" customFormat="1" ht="12.75" customHeight="1" x14ac:dyDescent="0.2">
      <c r="H5927" s="36"/>
    </row>
    <row r="5928" spans="8:8" s="32" customFormat="1" ht="12.75" customHeight="1" x14ac:dyDescent="0.2">
      <c r="H5928" s="36"/>
    </row>
    <row r="5929" spans="8:8" s="32" customFormat="1" ht="12.75" customHeight="1" x14ac:dyDescent="0.2">
      <c r="H5929" s="36"/>
    </row>
    <row r="5930" spans="8:8" s="32" customFormat="1" ht="12.75" customHeight="1" x14ac:dyDescent="0.2">
      <c r="H5930" s="36"/>
    </row>
    <row r="5931" spans="8:8" s="32" customFormat="1" ht="12.75" customHeight="1" x14ac:dyDescent="0.2">
      <c r="H5931" s="36"/>
    </row>
    <row r="5932" spans="8:8" s="32" customFormat="1" ht="12.75" customHeight="1" x14ac:dyDescent="0.2">
      <c r="H5932" s="36"/>
    </row>
    <row r="5933" spans="8:8" s="32" customFormat="1" ht="12.75" customHeight="1" x14ac:dyDescent="0.2">
      <c r="H5933" s="36"/>
    </row>
    <row r="5934" spans="8:8" s="32" customFormat="1" ht="12.75" customHeight="1" x14ac:dyDescent="0.2">
      <c r="H5934" s="36"/>
    </row>
    <row r="5935" spans="8:8" s="32" customFormat="1" ht="12.75" customHeight="1" x14ac:dyDescent="0.2">
      <c r="H5935" s="36"/>
    </row>
    <row r="5936" spans="8:8" s="32" customFormat="1" ht="12.75" customHeight="1" x14ac:dyDescent="0.2">
      <c r="H5936" s="36"/>
    </row>
    <row r="5937" spans="8:8" s="32" customFormat="1" ht="12.75" customHeight="1" x14ac:dyDescent="0.2">
      <c r="H5937" s="36"/>
    </row>
    <row r="5938" spans="8:8" s="32" customFormat="1" ht="12.75" customHeight="1" x14ac:dyDescent="0.2">
      <c r="H5938" s="36"/>
    </row>
    <row r="5939" spans="8:8" s="32" customFormat="1" ht="12.75" customHeight="1" x14ac:dyDescent="0.2">
      <c r="H5939" s="36"/>
    </row>
    <row r="5940" spans="8:8" s="32" customFormat="1" ht="12.75" customHeight="1" x14ac:dyDescent="0.2">
      <c r="H5940" s="36"/>
    </row>
    <row r="5941" spans="8:8" s="32" customFormat="1" ht="12.75" customHeight="1" x14ac:dyDescent="0.2">
      <c r="H5941" s="36"/>
    </row>
    <row r="5942" spans="8:8" s="32" customFormat="1" ht="12.75" customHeight="1" x14ac:dyDescent="0.2">
      <c r="H5942" s="36"/>
    </row>
    <row r="5943" spans="8:8" s="32" customFormat="1" ht="12.75" customHeight="1" x14ac:dyDescent="0.2">
      <c r="H5943" s="36"/>
    </row>
    <row r="5944" spans="8:8" s="32" customFormat="1" ht="12.75" customHeight="1" x14ac:dyDescent="0.2">
      <c r="H5944" s="36"/>
    </row>
    <row r="5945" spans="8:8" s="32" customFormat="1" ht="12.75" customHeight="1" x14ac:dyDescent="0.2">
      <c r="H5945" s="36"/>
    </row>
    <row r="5946" spans="8:8" s="32" customFormat="1" ht="12.75" customHeight="1" x14ac:dyDescent="0.2">
      <c r="H5946" s="36"/>
    </row>
    <row r="5947" spans="8:8" s="32" customFormat="1" ht="12.75" customHeight="1" x14ac:dyDescent="0.2">
      <c r="H5947" s="36"/>
    </row>
    <row r="5948" spans="8:8" s="32" customFormat="1" ht="12.75" customHeight="1" x14ac:dyDescent="0.2">
      <c r="H5948" s="36"/>
    </row>
    <row r="5949" spans="8:8" s="32" customFormat="1" ht="12.75" customHeight="1" x14ac:dyDescent="0.2">
      <c r="H5949" s="36"/>
    </row>
    <row r="5950" spans="8:8" s="32" customFormat="1" ht="12.75" customHeight="1" x14ac:dyDescent="0.2">
      <c r="H5950" s="36"/>
    </row>
    <row r="5951" spans="8:8" s="32" customFormat="1" ht="12.75" customHeight="1" x14ac:dyDescent="0.2">
      <c r="H5951" s="36"/>
    </row>
    <row r="5952" spans="8:8" s="32" customFormat="1" ht="12.75" customHeight="1" x14ac:dyDescent="0.2">
      <c r="H5952" s="36"/>
    </row>
    <row r="5953" spans="8:8" s="32" customFormat="1" ht="12.75" customHeight="1" x14ac:dyDescent="0.2">
      <c r="H5953" s="36"/>
    </row>
    <row r="5954" spans="8:8" s="32" customFormat="1" ht="12.75" customHeight="1" x14ac:dyDescent="0.2">
      <c r="H5954" s="36"/>
    </row>
    <row r="5955" spans="8:8" s="32" customFormat="1" ht="12.75" customHeight="1" x14ac:dyDescent="0.2">
      <c r="H5955" s="36"/>
    </row>
    <row r="5956" spans="8:8" s="32" customFormat="1" ht="12.75" customHeight="1" x14ac:dyDescent="0.2">
      <c r="H5956" s="36"/>
    </row>
    <row r="5957" spans="8:8" s="32" customFormat="1" ht="12.75" customHeight="1" x14ac:dyDescent="0.2">
      <c r="H5957" s="36"/>
    </row>
    <row r="5958" spans="8:8" s="32" customFormat="1" ht="12.75" customHeight="1" x14ac:dyDescent="0.2">
      <c r="H5958" s="36"/>
    </row>
    <row r="5959" spans="8:8" s="32" customFormat="1" ht="12.75" customHeight="1" x14ac:dyDescent="0.2">
      <c r="H5959" s="36"/>
    </row>
    <row r="5960" spans="8:8" s="32" customFormat="1" ht="12.75" customHeight="1" x14ac:dyDescent="0.2">
      <c r="H5960" s="36"/>
    </row>
    <row r="5961" spans="8:8" s="32" customFormat="1" ht="12.75" customHeight="1" x14ac:dyDescent="0.2">
      <c r="H5961" s="36"/>
    </row>
    <row r="5962" spans="8:8" s="32" customFormat="1" ht="12.75" customHeight="1" x14ac:dyDescent="0.2">
      <c r="H5962" s="36"/>
    </row>
    <row r="5963" spans="8:8" s="32" customFormat="1" ht="12.75" customHeight="1" x14ac:dyDescent="0.2">
      <c r="H5963" s="36"/>
    </row>
    <row r="5964" spans="8:8" s="32" customFormat="1" ht="12.75" customHeight="1" x14ac:dyDescent="0.2">
      <c r="H5964" s="36"/>
    </row>
    <row r="5965" spans="8:8" s="32" customFormat="1" ht="12.75" customHeight="1" x14ac:dyDescent="0.2">
      <c r="H5965" s="36"/>
    </row>
    <row r="5966" spans="8:8" s="32" customFormat="1" ht="12.75" customHeight="1" x14ac:dyDescent="0.2">
      <c r="H5966" s="36"/>
    </row>
    <row r="5967" spans="8:8" s="32" customFormat="1" ht="12.75" customHeight="1" x14ac:dyDescent="0.2">
      <c r="H5967" s="36"/>
    </row>
    <row r="5968" spans="8:8" s="32" customFormat="1" ht="12.75" customHeight="1" x14ac:dyDescent="0.2">
      <c r="H5968" s="36"/>
    </row>
    <row r="5969" spans="8:8" s="32" customFormat="1" ht="12.75" customHeight="1" x14ac:dyDescent="0.2">
      <c r="H5969" s="36"/>
    </row>
    <row r="5970" spans="8:8" s="32" customFormat="1" ht="12.75" customHeight="1" x14ac:dyDescent="0.2">
      <c r="H5970" s="36"/>
    </row>
    <row r="5971" spans="8:8" s="32" customFormat="1" ht="12.75" customHeight="1" x14ac:dyDescent="0.2">
      <c r="H5971" s="36"/>
    </row>
    <row r="5972" spans="8:8" s="32" customFormat="1" ht="12.75" customHeight="1" x14ac:dyDescent="0.2">
      <c r="H5972" s="36"/>
    </row>
    <row r="5973" spans="8:8" s="32" customFormat="1" ht="12.75" customHeight="1" x14ac:dyDescent="0.2">
      <c r="H5973" s="36"/>
    </row>
    <row r="5974" spans="8:8" s="32" customFormat="1" ht="12.75" customHeight="1" x14ac:dyDescent="0.2">
      <c r="H5974" s="36"/>
    </row>
    <row r="5975" spans="8:8" s="32" customFormat="1" ht="12.75" customHeight="1" x14ac:dyDescent="0.2">
      <c r="H5975" s="36"/>
    </row>
    <row r="5976" spans="8:8" s="32" customFormat="1" ht="12.75" customHeight="1" x14ac:dyDescent="0.2">
      <c r="H5976" s="36"/>
    </row>
    <row r="5977" spans="8:8" s="32" customFormat="1" ht="12.75" customHeight="1" x14ac:dyDescent="0.2">
      <c r="H5977" s="36"/>
    </row>
    <row r="5978" spans="8:8" s="32" customFormat="1" ht="12.75" customHeight="1" x14ac:dyDescent="0.2">
      <c r="H5978" s="36"/>
    </row>
    <row r="5979" spans="8:8" s="32" customFormat="1" ht="12.75" customHeight="1" x14ac:dyDescent="0.2">
      <c r="H5979" s="36"/>
    </row>
    <row r="5980" spans="8:8" s="32" customFormat="1" ht="12.75" customHeight="1" x14ac:dyDescent="0.2">
      <c r="H5980" s="36"/>
    </row>
    <row r="5981" spans="8:8" s="32" customFormat="1" ht="12.75" customHeight="1" x14ac:dyDescent="0.2">
      <c r="H5981" s="36"/>
    </row>
    <row r="5982" spans="8:8" s="32" customFormat="1" ht="12.75" customHeight="1" x14ac:dyDescent="0.2">
      <c r="H5982" s="36"/>
    </row>
    <row r="5983" spans="8:8" s="32" customFormat="1" ht="12.75" customHeight="1" x14ac:dyDescent="0.2">
      <c r="H5983" s="36"/>
    </row>
    <row r="5984" spans="8:8" s="32" customFormat="1" ht="12.75" customHeight="1" x14ac:dyDescent="0.2">
      <c r="H5984" s="36"/>
    </row>
    <row r="5985" spans="8:8" s="32" customFormat="1" ht="12.75" customHeight="1" x14ac:dyDescent="0.2">
      <c r="H5985" s="36"/>
    </row>
    <row r="5986" spans="8:8" s="32" customFormat="1" ht="12.75" customHeight="1" x14ac:dyDescent="0.2">
      <c r="H5986" s="36"/>
    </row>
    <row r="5987" spans="8:8" s="32" customFormat="1" ht="12.75" customHeight="1" x14ac:dyDescent="0.2">
      <c r="H5987" s="36"/>
    </row>
    <row r="5988" spans="8:8" s="32" customFormat="1" ht="12.75" customHeight="1" x14ac:dyDescent="0.2">
      <c r="H5988" s="36"/>
    </row>
    <row r="5989" spans="8:8" s="32" customFormat="1" ht="12.75" customHeight="1" x14ac:dyDescent="0.2">
      <c r="H5989" s="36"/>
    </row>
    <row r="5990" spans="8:8" s="32" customFormat="1" ht="12.75" customHeight="1" x14ac:dyDescent="0.2">
      <c r="H5990" s="36"/>
    </row>
    <row r="5991" spans="8:8" s="32" customFormat="1" ht="12.75" customHeight="1" x14ac:dyDescent="0.2">
      <c r="H5991" s="36"/>
    </row>
    <row r="5992" spans="8:8" s="32" customFormat="1" ht="12.75" customHeight="1" x14ac:dyDescent="0.2">
      <c r="H5992" s="36"/>
    </row>
    <row r="5993" spans="8:8" s="32" customFormat="1" ht="12.75" customHeight="1" x14ac:dyDescent="0.2">
      <c r="H5993" s="36"/>
    </row>
    <row r="5994" spans="8:8" s="32" customFormat="1" ht="12.75" customHeight="1" x14ac:dyDescent="0.2">
      <c r="H5994" s="36"/>
    </row>
    <row r="5995" spans="8:8" s="32" customFormat="1" ht="12.75" customHeight="1" x14ac:dyDescent="0.2">
      <c r="H5995" s="36"/>
    </row>
    <row r="5996" spans="8:8" s="32" customFormat="1" ht="12.75" customHeight="1" x14ac:dyDescent="0.2">
      <c r="H5996" s="36"/>
    </row>
    <row r="5997" spans="8:8" s="32" customFormat="1" ht="12.75" customHeight="1" x14ac:dyDescent="0.2">
      <c r="H5997" s="36"/>
    </row>
    <row r="5998" spans="8:8" s="32" customFormat="1" ht="12.75" customHeight="1" x14ac:dyDescent="0.2">
      <c r="H5998" s="36"/>
    </row>
    <row r="5999" spans="8:8" s="32" customFormat="1" ht="12.75" customHeight="1" x14ac:dyDescent="0.2">
      <c r="H5999" s="36"/>
    </row>
    <row r="6000" spans="8:8" s="32" customFormat="1" ht="12.75" customHeight="1" x14ac:dyDescent="0.2">
      <c r="H6000" s="36"/>
    </row>
    <row r="6001" spans="8:8" s="32" customFormat="1" ht="12.75" customHeight="1" x14ac:dyDescent="0.2">
      <c r="H6001" s="36"/>
    </row>
    <row r="6002" spans="8:8" s="32" customFormat="1" ht="12.75" customHeight="1" x14ac:dyDescent="0.2">
      <c r="H6002" s="36"/>
    </row>
    <row r="6003" spans="8:8" s="32" customFormat="1" ht="12.75" customHeight="1" x14ac:dyDescent="0.2">
      <c r="H6003" s="36"/>
    </row>
    <row r="6004" spans="8:8" s="32" customFormat="1" ht="12.75" customHeight="1" x14ac:dyDescent="0.2">
      <c r="H6004" s="36"/>
    </row>
    <row r="6005" spans="8:8" s="32" customFormat="1" ht="12.75" customHeight="1" x14ac:dyDescent="0.2">
      <c r="H6005" s="36"/>
    </row>
    <row r="6006" spans="8:8" s="32" customFormat="1" ht="12.75" customHeight="1" x14ac:dyDescent="0.2">
      <c r="H6006" s="36"/>
    </row>
    <row r="6007" spans="8:8" s="32" customFormat="1" ht="12.75" customHeight="1" x14ac:dyDescent="0.2">
      <c r="H6007" s="36"/>
    </row>
    <row r="6008" spans="8:8" s="32" customFormat="1" ht="12.75" customHeight="1" x14ac:dyDescent="0.2">
      <c r="H6008" s="36"/>
    </row>
    <row r="6009" spans="8:8" s="32" customFormat="1" ht="12.75" customHeight="1" x14ac:dyDescent="0.2">
      <c r="H6009" s="36"/>
    </row>
    <row r="6010" spans="8:8" s="32" customFormat="1" ht="12.75" customHeight="1" x14ac:dyDescent="0.2">
      <c r="H6010" s="36"/>
    </row>
    <row r="6011" spans="8:8" s="32" customFormat="1" ht="12.75" customHeight="1" x14ac:dyDescent="0.2">
      <c r="H6011" s="36"/>
    </row>
    <row r="6012" spans="8:8" s="32" customFormat="1" ht="12.75" customHeight="1" x14ac:dyDescent="0.2">
      <c r="H6012" s="36"/>
    </row>
    <row r="6013" spans="8:8" s="32" customFormat="1" ht="12.75" customHeight="1" x14ac:dyDescent="0.2">
      <c r="H6013" s="36"/>
    </row>
    <row r="6014" spans="8:8" s="32" customFormat="1" ht="12.75" customHeight="1" x14ac:dyDescent="0.2">
      <c r="H6014" s="36"/>
    </row>
    <row r="6015" spans="8:8" s="32" customFormat="1" ht="12.75" customHeight="1" x14ac:dyDescent="0.2">
      <c r="H6015" s="36"/>
    </row>
    <row r="6016" spans="8:8" s="32" customFormat="1" ht="12.75" customHeight="1" x14ac:dyDescent="0.2">
      <c r="H6016" s="36"/>
    </row>
    <row r="6017" spans="8:8" s="32" customFormat="1" ht="12.75" customHeight="1" x14ac:dyDescent="0.2">
      <c r="H6017" s="36"/>
    </row>
    <row r="6018" spans="8:8" s="32" customFormat="1" ht="12.75" customHeight="1" x14ac:dyDescent="0.2">
      <c r="H6018" s="36"/>
    </row>
    <row r="6019" spans="8:8" s="32" customFormat="1" ht="12.75" customHeight="1" x14ac:dyDescent="0.2">
      <c r="H6019" s="36"/>
    </row>
    <row r="6020" spans="8:8" s="32" customFormat="1" ht="12.75" customHeight="1" x14ac:dyDescent="0.2">
      <c r="H6020" s="36"/>
    </row>
    <row r="6021" spans="8:8" s="32" customFormat="1" ht="12.75" customHeight="1" x14ac:dyDescent="0.2">
      <c r="H6021" s="36"/>
    </row>
    <row r="6022" spans="8:8" s="32" customFormat="1" ht="12.75" customHeight="1" x14ac:dyDescent="0.2">
      <c r="H6022" s="36"/>
    </row>
    <row r="6023" spans="8:8" s="32" customFormat="1" ht="12.75" customHeight="1" x14ac:dyDescent="0.2">
      <c r="H6023" s="36"/>
    </row>
    <row r="6024" spans="8:8" s="32" customFormat="1" ht="12.75" customHeight="1" x14ac:dyDescent="0.2">
      <c r="H6024" s="36"/>
    </row>
    <row r="6025" spans="8:8" s="32" customFormat="1" ht="12.75" customHeight="1" x14ac:dyDescent="0.2">
      <c r="H6025" s="36"/>
    </row>
    <row r="6026" spans="8:8" s="32" customFormat="1" ht="12.75" customHeight="1" x14ac:dyDescent="0.2">
      <c r="H6026" s="36"/>
    </row>
    <row r="6027" spans="8:8" s="32" customFormat="1" ht="12.75" customHeight="1" x14ac:dyDescent="0.2">
      <c r="H6027" s="36"/>
    </row>
    <row r="6028" spans="8:8" s="32" customFormat="1" ht="12.75" customHeight="1" x14ac:dyDescent="0.2">
      <c r="H6028" s="36"/>
    </row>
    <row r="6029" spans="8:8" s="32" customFormat="1" ht="12.75" customHeight="1" x14ac:dyDescent="0.2">
      <c r="H6029" s="36"/>
    </row>
    <row r="6030" spans="8:8" s="32" customFormat="1" ht="12.75" customHeight="1" x14ac:dyDescent="0.2">
      <c r="H6030" s="36"/>
    </row>
    <row r="6031" spans="8:8" s="32" customFormat="1" ht="12.75" customHeight="1" x14ac:dyDescent="0.2">
      <c r="H6031" s="36"/>
    </row>
    <row r="6032" spans="8:8" s="32" customFormat="1" ht="12.75" customHeight="1" x14ac:dyDescent="0.2">
      <c r="H6032" s="36"/>
    </row>
    <row r="6033" spans="8:8" s="32" customFormat="1" ht="12.75" customHeight="1" x14ac:dyDescent="0.2">
      <c r="H6033" s="36"/>
    </row>
    <row r="6034" spans="8:8" s="32" customFormat="1" ht="12.75" customHeight="1" x14ac:dyDescent="0.2">
      <c r="H6034" s="36"/>
    </row>
    <row r="6035" spans="8:8" s="32" customFormat="1" ht="12.75" customHeight="1" x14ac:dyDescent="0.2">
      <c r="H6035" s="36"/>
    </row>
    <row r="6036" spans="8:8" s="32" customFormat="1" ht="12.75" customHeight="1" x14ac:dyDescent="0.2">
      <c r="H6036" s="36"/>
    </row>
    <row r="6037" spans="8:8" s="32" customFormat="1" ht="12.75" customHeight="1" x14ac:dyDescent="0.2">
      <c r="H6037" s="36"/>
    </row>
    <row r="6038" spans="8:8" s="32" customFormat="1" ht="12.75" customHeight="1" x14ac:dyDescent="0.2">
      <c r="H6038" s="36"/>
    </row>
    <row r="6039" spans="8:8" s="32" customFormat="1" ht="12.75" customHeight="1" x14ac:dyDescent="0.2">
      <c r="H6039" s="36"/>
    </row>
    <row r="6040" spans="8:8" s="32" customFormat="1" ht="12.75" customHeight="1" x14ac:dyDescent="0.2">
      <c r="H6040" s="36"/>
    </row>
    <row r="6041" spans="8:8" s="32" customFormat="1" ht="12.75" customHeight="1" x14ac:dyDescent="0.2">
      <c r="H6041" s="36"/>
    </row>
    <row r="6042" spans="8:8" s="32" customFormat="1" ht="12.75" customHeight="1" x14ac:dyDescent="0.2">
      <c r="H6042" s="36"/>
    </row>
    <row r="6043" spans="8:8" s="32" customFormat="1" ht="12.75" customHeight="1" x14ac:dyDescent="0.2">
      <c r="H6043" s="36"/>
    </row>
    <row r="6044" spans="8:8" s="32" customFormat="1" ht="12.75" customHeight="1" x14ac:dyDescent="0.2">
      <c r="H6044" s="36"/>
    </row>
    <row r="6045" spans="8:8" s="32" customFormat="1" ht="12.75" customHeight="1" x14ac:dyDescent="0.2">
      <c r="H6045" s="36"/>
    </row>
    <row r="6046" spans="8:8" s="32" customFormat="1" ht="12.75" customHeight="1" x14ac:dyDescent="0.2">
      <c r="H6046" s="36"/>
    </row>
    <row r="6047" spans="8:8" s="32" customFormat="1" ht="12.75" customHeight="1" x14ac:dyDescent="0.2">
      <c r="H6047" s="36"/>
    </row>
    <row r="6048" spans="8:8" s="32" customFormat="1" ht="12.75" customHeight="1" x14ac:dyDescent="0.2">
      <c r="H6048" s="36"/>
    </row>
    <row r="6049" spans="8:8" s="32" customFormat="1" ht="12.75" customHeight="1" x14ac:dyDescent="0.2">
      <c r="H6049" s="36"/>
    </row>
    <row r="6050" spans="8:8" s="32" customFormat="1" ht="12.75" customHeight="1" x14ac:dyDescent="0.2">
      <c r="H6050" s="36"/>
    </row>
    <row r="6051" spans="8:8" s="32" customFormat="1" ht="12.75" customHeight="1" x14ac:dyDescent="0.2">
      <c r="H6051" s="36"/>
    </row>
    <row r="6052" spans="8:8" s="32" customFormat="1" ht="12.75" customHeight="1" x14ac:dyDescent="0.2">
      <c r="H6052" s="36"/>
    </row>
    <row r="6053" spans="8:8" s="32" customFormat="1" ht="12.75" customHeight="1" x14ac:dyDescent="0.2">
      <c r="H6053" s="36"/>
    </row>
    <row r="6054" spans="8:8" s="32" customFormat="1" ht="12.75" customHeight="1" x14ac:dyDescent="0.2">
      <c r="H6054" s="36"/>
    </row>
    <row r="6055" spans="8:8" s="32" customFormat="1" ht="12.75" customHeight="1" x14ac:dyDescent="0.2">
      <c r="H6055" s="36"/>
    </row>
    <row r="6056" spans="8:8" s="32" customFormat="1" ht="12.75" customHeight="1" x14ac:dyDescent="0.2">
      <c r="H6056" s="36"/>
    </row>
    <row r="6057" spans="8:8" s="32" customFormat="1" ht="12.75" customHeight="1" x14ac:dyDescent="0.2">
      <c r="H6057" s="36"/>
    </row>
    <row r="6058" spans="8:8" s="32" customFormat="1" ht="12.75" customHeight="1" x14ac:dyDescent="0.2">
      <c r="H6058" s="36"/>
    </row>
    <row r="6059" spans="8:8" s="32" customFormat="1" ht="12.75" customHeight="1" x14ac:dyDescent="0.2">
      <c r="H6059" s="36"/>
    </row>
    <row r="6060" spans="8:8" s="32" customFormat="1" ht="12.75" customHeight="1" x14ac:dyDescent="0.2">
      <c r="H6060" s="36"/>
    </row>
    <row r="6061" spans="8:8" s="32" customFormat="1" ht="12.75" customHeight="1" x14ac:dyDescent="0.2">
      <c r="H6061" s="36"/>
    </row>
    <row r="6062" spans="8:8" s="32" customFormat="1" ht="12.75" customHeight="1" x14ac:dyDescent="0.2">
      <c r="H6062" s="36"/>
    </row>
    <row r="6063" spans="8:8" s="32" customFormat="1" ht="12.75" customHeight="1" x14ac:dyDescent="0.2">
      <c r="H6063" s="36"/>
    </row>
    <row r="6064" spans="8:8" s="32" customFormat="1" ht="12.75" customHeight="1" x14ac:dyDescent="0.2">
      <c r="H6064" s="36"/>
    </row>
    <row r="6065" spans="8:8" s="32" customFormat="1" ht="12.75" customHeight="1" x14ac:dyDescent="0.2">
      <c r="H6065" s="36"/>
    </row>
    <row r="6066" spans="8:8" s="32" customFormat="1" ht="12.75" customHeight="1" x14ac:dyDescent="0.2">
      <c r="H6066" s="36"/>
    </row>
    <row r="6067" spans="8:8" s="32" customFormat="1" ht="12.75" customHeight="1" x14ac:dyDescent="0.2">
      <c r="H6067" s="36"/>
    </row>
    <row r="6068" spans="8:8" s="32" customFormat="1" ht="12.75" customHeight="1" x14ac:dyDescent="0.2">
      <c r="H6068" s="36"/>
    </row>
    <row r="6069" spans="8:8" s="32" customFormat="1" ht="12.75" customHeight="1" x14ac:dyDescent="0.2">
      <c r="H6069" s="36"/>
    </row>
    <row r="6070" spans="8:8" s="32" customFormat="1" ht="12.75" customHeight="1" x14ac:dyDescent="0.2">
      <c r="H6070" s="36"/>
    </row>
    <row r="6071" spans="8:8" s="32" customFormat="1" ht="12.75" customHeight="1" x14ac:dyDescent="0.2">
      <c r="H6071" s="36"/>
    </row>
    <row r="6072" spans="8:8" s="32" customFormat="1" ht="12.75" customHeight="1" x14ac:dyDescent="0.2">
      <c r="H6072" s="36"/>
    </row>
    <row r="6073" spans="8:8" s="32" customFormat="1" ht="12.75" customHeight="1" x14ac:dyDescent="0.2">
      <c r="H6073" s="36"/>
    </row>
    <row r="6074" spans="8:8" s="32" customFormat="1" ht="12.75" customHeight="1" x14ac:dyDescent="0.2">
      <c r="H6074" s="36"/>
    </row>
    <row r="6075" spans="8:8" s="32" customFormat="1" ht="12.75" customHeight="1" x14ac:dyDescent="0.2">
      <c r="H6075" s="36"/>
    </row>
    <row r="6076" spans="8:8" s="32" customFormat="1" ht="12.75" customHeight="1" x14ac:dyDescent="0.2">
      <c r="H6076" s="36"/>
    </row>
    <row r="6077" spans="8:8" s="32" customFormat="1" ht="12.75" customHeight="1" x14ac:dyDescent="0.2">
      <c r="H6077" s="36"/>
    </row>
    <row r="6078" spans="8:8" s="32" customFormat="1" ht="12.75" customHeight="1" x14ac:dyDescent="0.2">
      <c r="H6078" s="36"/>
    </row>
    <row r="6079" spans="8:8" s="32" customFormat="1" ht="12.75" customHeight="1" x14ac:dyDescent="0.2">
      <c r="H6079" s="36"/>
    </row>
    <row r="6080" spans="8:8" s="32" customFormat="1" ht="12.75" customHeight="1" x14ac:dyDescent="0.2">
      <c r="H6080" s="36"/>
    </row>
    <row r="6081" spans="8:8" s="32" customFormat="1" ht="12.75" customHeight="1" x14ac:dyDescent="0.2">
      <c r="H6081" s="36"/>
    </row>
    <row r="6082" spans="8:8" s="32" customFormat="1" ht="12.75" customHeight="1" x14ac:dyDescent="0.2">
      <c r="H6082" s="36"/>
    </row>
    <row r="6083" spans="8:8" s="32" customFormat="1" ht="12.75" customHeight="1" x14ac:dyDescent="0.2">
      <c r="H6083" s="36"/>
    </row>
    <row r="6084" spans="8:8" s="32" customFormat="1" ht="12.75" customHeight="1" x14ac:dyDescent="0.2">
      <c r="H6084" s="36"/>
    </row>
    <row r="6085" spans="8:8" s="32" customFormat="1" ht="12.75" customHeight="1" x14ac:dyDescent="0.2">
      <c r="H6085" s="36"/>
    </row>
    <row r="6086" spans="8:8" s="32" customFormat="1" ht="12.75" customHeight="1" x14ac:dyDescent="0.2">
      <c r="H6086" s="36"/>
    </row>
    <row r="6087" spans="8:8" s="32" customFormat="1" ht="12.75" customHeight="1" x14ac:dyDescent="0.2">
      <c r="H6087" s="36"/>
    </row>
    <row r="6088" spans="8:8" s="32" customFormat="1" ht="12.75" customHeight="1" x14ac:dyDescent="0.2">
      <c r="H6088" s="36"/>
    </row>
    <row r="6089" spans="8:8" s="32" customFormat="1" ht="12.75" customHeight="1" x14ac:dyDescent="0.2">
      <c r="H6089" s="36"/>
    </row>
    <row r="6090" spans="8:8" s="32" customFormat="1" ht="12.75" customHeight="1" x14ac:dyDescent="0.2">
      <c r="H6090" s="36"/>
    </row>
    <row r="6091" spans="8:8" s="32" customFormat="1" ht="12.75" customHeight="1" x14ac:dyDescent="0.2">
      <c r="H6091" s="36"/>
    </row>
    <row r="6092" spans="8:8" s="32" customFormat="1" ht="12.75" customHeight="1" x14ac:dyDescent="0.2">
      <c r="H6092" s="36"/>
    </row>
    <row r="6093" spans="8:8" s="32" customFormat="1" ht="12.75" customHeight="1" x14ac:dyDescent="0.2">
      <c r="H6093" s="36"/>
    </row>
    <row r="6094" spans="8:8" s="32" customFormat="1" ht="12.75" customHeight="1" x14ac:dyDescent="0.2">
      <c r="H6094" s="36"/>
    </row>
    <row r="6095" spans="8:8" s="32" customFormat="1" ht="12.75" customHeight="1" x14ac:dyDescent="0.2">
      <c r="H6095" s="36"/>
    </row>
    <row r="6096" spans="8:8" s="32" customFormat="1" ht="12.75" customHeight="1" x14ac:dyDescent="0.2">
      <c r="H6096" s="36"/>
    </row>
    <row r="6097" spans="8:8" s="32" customFormat="1" ht="12.75" customHeight="1" x14ac:dyDescent="0.2">
      <c r="H6097" s="36"/>
    </row>
    <row r="6098" spans="8:8" s="32" customFormat="1" ht="12.75" customHeight="1" x14ac:dyDescent="0.2">
      <c r="H6098" s="36"/>
    </row>
    <row r="6099" spans="8:8" s="32" customFormat="1" ht="12.75" customHeight="1" x14ac:dyDescent="0.2">
      <c r="H6099" s="36"/>
    </row>
    <row r="6100" spans="8:8" s="32" customFormat="1" ht="12.75" customHeight="1" x14ac:dyDescent="0.2">
      <c r="H6100" s="36"/>
    </row>
    <row r="6101" spans="8:8" s="32" customFormat="1" ht="12.75" customHeight="1" x14ac:dyDescent="0.2">
      <c r="H6101" s="36"/>
    </row>
    <row r="6102" spans="8:8" s="32" customFormat="1" ht="12.75" customHeight="1" x14ac:dyDescent="0.2">
      <c r="H6102" s="36"/>
    </row>
    <row r="6103" spans="8:8" s="32" customFormat="1" ht="12.75" customHeight="1" x14ac:dyDescent="0.2">
      <c r="H6103" s="36"/>
    </row>
    <row r="6104" spans="8:8" s="32" customFormat="1" ht="12.75" customHeight="1" x14ac:dyDescent="0.2">
      <c r="H6104" s="36"/>
    </row>
    <row r="6105" spans="8:8" s="32" customFormat="1" ht="12.75" customHeight="1" x14ac:dyDescent="0.2">
      <c r="H6105" s="36"/>
    </row>
    <row r="6106" spans="8:8" s="32" customFormat="1" ht="12.75" customHeight="1" x14ac:dyDescent="0.2">
      <c r="H6106" s="36"/>
    </row>
    <row r="6107" spans="8:8" s="32" customFormat="1" ht="12.75" customHeight="1" x14ac:dyDescent="0.2">
      <c r="H6107" s="36"/>
    </row>
    <row r="6108" spans="8:8" s="32" customFormat="1" ht="12.75" customHeight="1" x14ac:dyDescent="0.2">
      <c r="H6108" s="36"/>
    </row>
    <row r="6109" spans="8:8" s="32" customFormat="1" ht="12.75" customHeight="1" x14ac:dyDescent="0.2">
      <c r="H6109" s="36"/>
    </row>
    <row r="6110" spans="8:8" s="32" customFormat="1" ht="12.75" customHeight="1" x14ac:dyDescent="0.2">
      <c r="H6110" s="36"/>
    </row>
    <row r="6111" spans="8:8" s="32" customFormat="1" ht="12.75" customHeight="1" x14ac:dyDescent="0.2">
      <c r="H6111" s="36"/>
    </row>
    <row r="6112" spans="8:8" s="32" customFormat="1" ht="12.75" customHeight="1" x14ac:dyDescent="0.2">
      <c r="H6112" s="36"/>
    </row>
    <row r="6113" spans="8:8" s="32" customFormat="1" ht="12.75" customHeight="1" x14ac:dyDescent="0.2">
      <c r="H6113" s="36"/>
    </row>
    <row r="6114" spans="8:8" s="32" customFormat="1" ht="12.75" customHeight="1" x14ac:dyDescent="0.2">
      <c r="H6114" s="36"/>
    </row>
    <row r="6115" spans="8:8" s="32" customFormat="1" ht="12.75" customHeight="1" x14ac:dyDescent="0.2">
      <c r="H6115" s="36"/>
    </row>
    <row r="6116" spans="8:8" s="32" customFormat="1" ht="12.75" customHeight="1" x14ac:dyDescent="0.2">
      <c r="H6116" s="36"/>
    </row>
    <row r="6117" spans="8:8" s="32" customFormat="1" ht="12.75" customHeight="1" x14ac:dyDescent="0.2">
      <c r="H6117" s="36"/>
    </row>
    <row r="6118" spans="8:8" s="32" customFormat="1" ht="12.75" customHeight="1" x14ac:dyDescent="0.2">
      <c r="H6118" s="36"/>
    </row>
    <row r="6119" spans="8:8" s="32" customFormat="1" ht="12.75" customHeight="1" x14ac:dyDescent="0.2">
      <c r="H6119" s="36"/>
    </row>
    <row r="6120" spans="8:8" s="32" customFormat="1" ht="12.75" customHeight="1" x14ac:dyDescent="0.2">
      <c r="H6120" s="36"/>
    </row>
    <row r="6121" spans="8:8" s="32" customFormat="1" ht="12.75" customHeight="1" x14ac:dyDescent="0.2">
      <c r="H6121" s="36"/>
    </row>
    <row r="6122" spans="8:8" s="32" customFormat="1" ht="12.75" customHeight="1" x14ac:dyDescent="0.2">
      <c r="H6122" s="36"/>
    </row>
    <row r="6123" spans="8:8" s="32" customFormat="1" ht="12.75" customHeight="1" x14ac:dyDescent="0.2">
      <c r="H6123" s="36"/>
    </row>
    <row r="6124" spans="8:8" s="32" customFormat="1" ht="12.75" customHeight="1" x14ac:dyDescent="0.2">
      <c r="H6124" s="36"/>
    </row>
    <row r="6125" spans="8:8" s="32" customFormat="1" ht="12.75" customHeight="1" x14ac:dyDescent="0.2">
      <c r="H6125" s="36"/>
    </row>
    <row r="6126" spans="8:8" s="32" customFormat="1" ht="12.75" customHeight="1" x14ac:dyDescent="0.2">
      <c r="H6126" s="36"/>
    </row>
    <row r="6127" spans="8:8" s="32" customFormat="1" ht="12.75" customHeight="1" x14ac:dyDescent="0.2">
      <c r="H6127" s="36"/>
    </row>
    <row r="6128" spans="8:8" s="32" customFormat="1" ht="12.75" customHeight="1" x14ac:dyDescent="0.2">
      <c r="H6128" s="36"/>
    </row>
    <row r="6129" spans="8:8" s="32" customFormat="1" ht="12.75" customHeight="1" x14ac:dyDescent="0.2">
      <c r="H6129" s="36"/>
    </row>
    <row r="6130" spans="8:8" s="32" customFormat="1" ht="12.75" customHeight="1" x14ac:dyDescent="0.2">
      <c r="H6130" s="36"/>
    </row>
    <row r="6131" spans="8:8" s="32" customFormat="1" ht="12.75" customHeight="1" x14ac:dyDescent="0.2">
      <c r="H6131" s="36"/>
    </row>
    <row r="6132" spans="8:8" s="32" customFormat="1" ht="12.75" customHeight="1" x14ac:dyDescent="0.2">
      <c r="H6132" s="36"/>
    </row>
    <row r="6133" spans="8:8" s="32" customFormat="1" ht="12.75" customHeight="1" x14ac:dyDescent="0.2">
      <c r="H6133" s="36"/>
    </row>
    <row r="6134" spans="8:8" s="32" customFormat="1" ht="12.75" customHeight="1" x14ac:dyDescent="0.2">
      <c r="H6134" s="36"/>
    </row>
    <row r="6135" spans="8:8" s="32" customFormat="1" ht="12.75" customHeight="1" x14ac:dyDescent="0.2">
      <c r="H6135" s="36"/>
    </row>
    <row r="6136" spans="8:8" s="32" customFormat="1" ht="12.75" customHeight="1" x14ac:dyDescent="0.2">
      <c r="H6136" s="36"/>
    </row>
    <row r="6137" spans="8:8" s="32" customFormat="1" ht="12.75" customHeight="1" x14ac:dyDescent="0.2">
      <c r="H6137" s="36"/>
    </row>
    <row r="6138" spans="8:8" s="32" customFormat="1" ht="12.75" customHeight="1" x14ac:dyDescent="0.2">
      <c r="H6138" s="36"/>
    </row>
    <row r="6139" spans="8:8" s="32" customFormat="1" ht="12.75" customHeight="1" x14ac:dyDescent="0.2">
      <c r="H6139" s="36"/>
    </row>
    <row r="6140" spans="8:8" s="32" customFormat="1" ht="12.75" customHeight="1" x14ac:dyDescent="0.2">
      <c r="H6140" s="36"/>
    </row>
    <row r="6141" spans="8:8" s="32" customFormat="1" ht="12.75" customHeight="1" x14ac:dyDescent="0.2">
      <c r="H6141" s="36"/>
    </row>
    <row r="6142" spans="8:8" s="32" customFormat="1" ht="12.75" customHeight="1" x14ac:dyDescent="0.2">
      <c r="H6142" s="36"/>
    </row>
    <row r="6143" spans="8:8" s="32" customFormat="1" ht="12.75" customHeight="1" x14ac:dyDescent="0.2">
      <c r="H6143" s="36"/>
    </row>
    <row r="6144" spans="8:8" s="32" customFormat="1" ht="12.75" customHeight="1" x14ac:dyDescent="0.2">
      <c r="H6144" s="36"/>
    </row>
    <row r="6145" spans="8:8" s="32" customFormat="1" ht="12.75" customHeight="1" x14ac:dyDescent="0.2">
      <c r="H6145" s="36"/>
    </row>
    <row r="6146" spans="8:8" s="32" customFormat="1" ht="12.75" customHeight="1" x14ac:dyDescent="0.2">
      <c r="H6146" s="36"/>
    </row>
    <row r="6147" spans="8:8" s="32" customFormat="1" ht="12.75" customHeight="1" x14ac:dyDescent="0.2">
      <c r="H6147" s="36"/>
    </row>
    <row r="6148" spans="8:8" s="32" customFormat="1" ht="12.75" customHeight="1" x14ac:dyDescent="0.2">
      <c r="H6148" s="36"/>
    </row>
    <row r="6149" spans="8:8" s="32" customFormat="1" ht="12.75" customHeight="1" x14ac:dyDescent="0.2">
      <c r="H6149" s="36"/>
    </row>
    <row r="6150" spans="8:8" s="32" customFormat="1" ht="12.75" customHeight="1" x14ac:dyDescent="0.2">
      <c r="H6150" s="36"/>
    </row>
    <row r="6151" spans="8:8" s="32" customFormat="1" ht="12.75" customHeight="1" x14ac:dyDescent="0.2">
      <c r="H6151" s="36"/>
    </row>
    <row r="6152" spans="8:8" s="32" customFormat="1" ht="12.75" customHeight="1" x14ac:dyDescent="0.2">
      <c r="H6152" s="36"/>
    </row>
    <row r="6153" spans="8:8" s="32" customFormat="1" ht="12.75" customHeight="1" x14ac:dyDescent="0.2">
      <c r="H6153" s="36"/>
    </row>
    <row r="6154" spans="8:8" s="32" customFormat="1" ht="12.75" customHeight="1" x14ac:dyDescent="0.2">
      <c r="H6154" s="36"/>
    </row>
    <row r="6155" spans="8:8" s="32" customFormat="1" ht="12.75" customHeight="1" x14ac:dyDescent="0.2">
      <c r="H6155" s="36"/>
    </row>
    <row r="6156" spans="8:8" s="32" customFormat="1" ht="12.75" customHeight="1" x14ac:dyDescent="0.2">
      <c r="H6156" s="36"/>
    </row>
    <row r="6157" spans="8:8" s="32" customFormat="1" ht="12.75" customHeight="1" x14ac:dyDescent="0.2">
      <c r="H6157" s="36"/>
    </row>
    <row r="6158" spans="8:8" s="32" customFormat="1" ht="12.75" customHeight="1" x14ac:dyDescent="0.2">
      <c r="H6158" s="36"/>
    </row>
    <row r="6159" spans="8:8" s="32" customFormat="1" ht="12.75" customHeight="1" x14ac:dyDescent="0.2">
      <c r="H6159" s="36"/>
    </row>
    <row r="6160" spans="8:8" s="32" customFormat="1" ht="12.75" customHeight="1" x14ac:dyDescent="0.2">
      <c r="H6160" s="36"/>
    </row>
    <row r="6161" spans="8:8" s="32" customFormat="1" ht="12.75" customHeight="1" x14ac:dyDescent="0.2">
      <c r="H6161" s="36"/>
    </row>
    <row r="6162" spans="8:8" s="32" customFormat="1" ht="12.75" customHeight="1" x14ac:dyDescent="0.2">
      <c r="H6162" s="36"/>
    </row>
    <row r="6163" spans="8:8" s="32" customFormat="1" ht="12.75" customHeight="1" x14ac:dyDescent="0.2">
      <c r="H6163" s="36"/>
    </row>
    <row r="6164" spans="8:8" s="32" customFormat="1" ht="12.75" customHeight="1" x14ac:dyDescent="0.2">
      <c r="H6164" s="36"/>
    </row>
    <row r="6165" spans="8:8" s="32" customFormat="1" ht="12.75" customHeight="1" x14ac:dyDescent="0.2">
      <c r="H6165" s="36"/>
    </row>
    <row r="6166" spans="8:8" s="32" customFormat="1" ht="12.75" customHeight="1" x14ac:dyDescent="0.2">
      <c r="H6166" s="36"/>
    </row>
    <row r="6167" spans="8:8" s="32" customFormat="1" ht="12.75" customHeight="1" x14ac:dyDescent="0.2">
      <c r="H6167" s="36"/>
    </row>
    <row r="6168" spans="8:8" s="32" customFormat="1" ht="12.75" customHeight="1" x14ac:dyDescent="0.2">
      <c r="H6168" s="36"/>
    </row>
    <row r="6169" spans="8:8" s="32" customFormat="1" ht="12.75" customHeight="1" x14ac:dyDescent="0.2">
      <c r="H6169" s="36"/>
    </row>
    <row r="6170" spans="8:8" s="32" customFormat="1" ht="12.75" customHeight="1" x14ac:dyDescent="0.2">
      <c r="H6170" s="36"/>
    </row>
    <row r="6171" spans="8:8" s="32" customFormat="1" ht="12.75" customHeight="1" x14ac:dyDescent="0.2">
      <c r="H6171" s="36"/>
    </row>
    <row r="6172" spans="8:8" s="32" customFormat="1" ht="12.75" customHeight="1" x14ac:dyDescent="0.2">
      <c r="H6172" s="36"/>
    </row>
    <row r="6173" spans="8:8" s="32" customFormat="1" ht="12.75" customHeight="1" x14ac:dyDescent="0.2">
      <c r="H6173" s="36"/>
    </row>
    <row r="6174" spans="8:8" s="32" customFormat="1" ht="12.75" customHeight="1" x14ac:dyDescent="0.2">
      <c r="H6174" s="36"/>
    </row>
    <row r="6175" spans="8:8" s="32" customFormat="1" ht="12.75" customHeight="1" x14ac:dyDescent="0.2">
      <c r="H6175" s="36"/>
    </row>
    <row r="6176" spans="8:8" s="32" customFormat="1" ht="12.75" customHeight="1" x14ac:dyDescent="0.2">
      <c r="H6176" s="36"/>
    </row>
    <row r="6177" spans="8:8" s="32" customFormat="1" ht="12.75" customHeight="1" x14ac:dyDescent="0.2">
      <c r="H6177" s="36"/>
    </row>
    <row r="6178" spans="8:8" s="32" customFormat="1" ht="12.75" customHeight="1" x14ac:dyDescent="0.2">
      <c r="H6178" s="36"/>
    </row>
    <row r="6179" spans="8:8" s="32" customFormat="1" ht="12.75" customHeight="1" x14ac:dyDescent="0.2">
      <c r="H6179" s="36"/>
    </row>
    <row r="6180" spans="8:8" s="32" customFormat="1" ht="12.75" customHeight="1" x14ac:dyDescent="0.2">
      <c r="H6180" s="36"/>
    </row>
    <row r="6181" spans="8:8" s="32" customFormat="1" ht="12.75" customHeight="1" x14ac:dyDescent="0.2">
      <c r="H6181" s="36"/>
    </row>
    <row r="6182" spans="8:8" s="32" customFormat="1" ht="12.75" customHeight="1" x14ac:dyDescent="0.2">
      <c r="H6182" s="36"/>
    </row>
    <row r="6183" spans="8:8" s="32" customFormat="1" ht="12.75" customHeight="1" x14ac:dyDescent="0.2">
      <c r="H6183" s="36"/>
    </row>
    <row r="6184" spans="8:8" s="32" customFormat="1" ht="12.75" customHeight="1" x14ac:dyDescent="0.2">
      <c r="H6184" s="36"/>
    </row>
    <row r="6185" spans="8:8" s="32" customFormat="1" ht="12.75" customHeight="1" x14ac:dyDescent="0.2">
      <c r="H6185" s="36"/>
    </row>
    <row r="6186" spans="8:8" s="32" customFormat="1" ht="12.75" customHeight="1" x14ac:dyDescent="0.2">
      <c r="H6186" s="36"/>
    </row>
    <row r="6187" spans="8:8" s="32" customFormat="1" ht="12.75" customHeight="1" x14ac:dyDescent="0.2">
      <c r="H6187" s="36"/>
    </row>
    <row r="6188" spans="8:8" s="32" customFormat="1" ht="12.75" customHeight="1" x14ac:dyDescent="0.2">
      <c r="H6188" s="36"/>
    </row>
    <row r="6189" spans="8:8" s="32" customFormat="1" ht="12.75" customHeight="1" x14ac:dyDescent="0.2">
      <c r="H6189" s="36"/>
    </row>
    <row r="6190" spans="8:8" s="32" customFormat="1" ht="12.75" customHeight="1" x14ac:dyDescent="0.2">
      <c r="H6190" s="36"/>
    </row>
    <row r="6191" spans="8:8" s="32" customFormat="1" ht="12.75" customHeight="1" x14ac:dyDescent="0.2">
      <c r="H6191" s="36"/>
    </row>
    <row r="6192" spans="8:8" s="32" customFormat="1" ht="12.75" customHeight="1" x14ac:dyDescent="0.2">
      <c r="H6192" s="36"/>
    </row>
    <row r="6193" spans="8:8" s="32" customFormat="1" ht="12.75" customHeight="1" x14ac:dyDescent="0.2">
      <c r="H6193" s="36"/>
    </row>
    <row r="6194" spans="8:8" s="32" customFormat="1" ht="12.75" customHeight="1" x14ac:dyDescent="0.2">
      <c r="H6194" s="36"/>
    </row>
    <row r="6195" spans="8:8" s="32" customFormat="1" ht="12.75" customHeight="1" x14ac:dyDescent="0.2">
      <c r="H6195" s="36"/>
    </row>
    <row r="6196" spans="8:8" s="32" customFormat="1" ht="12.75" customHeight="1" x14ac:dyDescent="0.2">
      <c r="H6196" s="36"/>
    </row>
    <row r="6197" spans="8:8" s="32" customFormat="1" ht="12.75" customHeight="1" x14ac:dyDescent="0.2">
      <c r="H6197" s="36"/>
    </row>
    <row r="6198" spans="8:8" s="32" customFormat="1" ht="12.75" customHeight="1" x14ac:dyDescent="0.2">
      <c r="H6198" s="36"/>
    </row>
    <row r="6199" spans="8:8" s="32" customFormat="1" ht="12.75" customHeight="1" x14ac:dyDescent="0.2">
      <c r="H6199" s="36"/>
    </row>
    <row r="6200" spans="8:8" s="32" customFormat="1" ht="12.75" customHeight="1" x14ac:dyDescent="0.2">
      <c r="H6200" s="36"/>
    </row>
    <row r="6201" spans="8:8" s="32" customFormat="1" ht="12.75" customHeight="1" x14ac:dyDescent="0.2">
      <c r="H6201" s="36"/>
    </row>
    <row r="6202" spans="8:8" s="32" customFormat="1" ht="12.75" customHeight="1" x14ac:dyDescent="0.2">
      <c r="H6202" s="36"/>
    </row>
    <row r="6203" spans="8:8" s="32" customFormat="1" ht="12.75" customHeight="1" x14ac:dyDescent="0.2">
      <c r="H6203" s="36"/>
    </row>
    <row r="6204" spans="8:8" s="32" customFormat="1" ht="12.75" customHeight="1" x14ac:dyDescent="0.2">
      <c r="H6204" s="36"/>
    </row>
    <row r="6205" spans="8:8" s="32" customFormat="1" ht="12.75" customHeight="1" x14ac:dyDescent="0.2">
      <c r="H6205" s="36"/>
    </row>
    <row r="6206" spans="8:8" s="32" customFormat="1" ht="12.75" customHeight="1" x14ac:dyDescent="0.2">
      <c r="H6206" s="36"/>
    </row>
    <row r="6207" spans="8:8" s="32" customFormat="1" ht="12.75" customHeight="1" x14ac:dyDescent="0.2">
      <c r="H6207" s="36"/>
    </row>
    <row r="6208" spans="8:8" s="32" customFormat="1" ht="12.75" customHeight="1" x14ac:dyDescent="0.2">
      <c r="H6208" s="36"/>
    </row>
    <row r="6209" spans="8:8" s="32" customFormat="1" ht="12.75" customHeight="1" x14ac:dyDescent="0.2">
      <c r="H6209" s="36"/>
    </row>
    <row r="6210" spans="8:8" s="32" customFormat="1" ht="12.75" customHeight="1" x14ac:dyDescent="0.2">
      <c r="H6210" s="36"/>
    </row>
    <row r="6211" spans="8:8" s="32" customFormat="1" ht="12.75" customHeight="1" x14ac:dyDescent="0.2">
      <c r="H6211" s="36"/>
    </row>
    <row r="6212" spans="8:8" s="32" customFormat="1" ht="12.75" customHeight="1" x14ac:dyDescent="0.2">
      <c r="H6212" s="36"/>
    </row>
    <row r="6213" spans="8:8" s="32" customFormat="1" ht="12.75" customHeight="1" x14ac:dyDescent="0.2">
      <c r="H6213" s="36"/>
    </row>
    <row r="6214" spans="8:8" s="32" customFormat="1" ht="12.75" customHeight="1" x14ac:dyDescent="0.2">
      <c r="H6214" s="36"/>
    </row>
    <row r="6215" spans="8:8" s="32" customFormat="1" ht="12.75" customHeight="1" x14ac:dyDescent="0.2">
      <c r="H6215" s="36"/>
    </row>
    <row r="6216" spans="8:8" s="32" customFormat="1" ht="12.75" customHeight="1" x14ac:dyDescent="0.2">
      <c r="H6216" s="36"/>
    </row>
    <row r="6217" spans="8:8" s="32" customFormat="1" ht="12.75" customHeight="1" x14ac:dyDescent="0.2">
      <c r="H6217" s="36"/>
    </row>
    <row r="6218" spans="8:8" s="32" customFormat="1" ht="12.75" customHeight="1" x14ac:dyDescent="0.2">
      <c r="H6218" s="36"/>
    </row>
    <row r="6219" spans="8:8" s="32" customFormat="1" ht="12.75" customHeight="1" x14ac:dyDescent="0.2">
      <c r="H6219" s="36"/>
    </row>
    <row r="6220" spans="8:8" s="32" customFormat="1" ht="12.75" customHeight="1" x14ac:dyDescent="0.2">
      <c r="H6220" s="36"/>
    </row>
    <row r="6221" spans="8:8" s="32" customFormat="1" ht="12.75" customHeight="1" x14ac:dyDescent="0.2">
      <c r="H6221" s="36"/>
    </row>
    <row r="6222" spans="8:8" s="32" customFormat="1" ht="12.75" customHeight="1" x14ac:dyDescent="0.2">
      <c r="H6222" s="36"/>
    </row>
    <row r="6223" spans="8:8" s="32" customFormat="1" ht="12.75" customHeight="1" x14ac:dyDescent="0.2">
      <c r="H6223" s="36"/>
    </row>
    <row r="6224" spans="8:8" s="32" customFormat="1" ht="12.75" customHeight="1" x14ac:dyDescent="0.2">
      <c r="H6224" s="36"/>
    </row>
    <row r="6225" spans="8:8" s="32" customFormat="1" ht="12.75" customHeight="1" x14ac:dyDescent="0.2">
      <c r="H6225" s="36"/>
    </row>
    <row r="6226" spans="8:8" s="32" customFormat="1" ht="12.75" customHeight="1" x14ac:dyDescent="0.2">
      <c r="H6226" s="36"/>
    </row>
    <row r="6227" spans="8:8" s="32" customFormat="1" ht="12.75" customHeight="1" x14ac:dyDescent="0.2">
      <c r="H6227" s="36"/>
    </row>
    <row r="6228" spans="8:8" s="32" customFormat="1" ht="12.75" customHeight="1" x14ac:dyDescent="0.2">
      <c r="H6228" s="36"/>
    </row>
    <row r="6229" spans="8:8" s="32" customFormat="1" ht="12.75" customHeight="1" x14ac:dyDescent="0.2">
      <c r="H6229" s="36"/>
    </row>
    <row r="6230" spans="8:8" s="32" customFormat="1" ht="12.75" customHeight="1" x14ac:dyDescent="0.2">
      <c r="H6230" s="36"/>
    </row>
    <row r="6231" spans="8:8" s="32" customFormat="1" ht="12.75" customHeight="1" x14ac:dyDescent="0.2">
      <c r="H6231" s="36"/>
    </row>
    <row r="6232" spans="8:8" s="32" customFormat="1" ht="12.75" customHeight="1" x14ac:dyDescent="0.2">
      <c r="H6232" s="36"/>
    </row>
    <row r="6233" spans="8:8" s="32" customFormat="1" ht="12.75" customHeight="1" x14ac:dyDescent="0.2">
      <c r="H6233" s="36"/>
    </row>
    <row r="6234" spans="8:8" s="32" customFormat="1" ht="12.75" customHeight="1" x14ac:dyDescent="0.2">
      <c r="H6234" s="36"/>
    </row>
    <row r="6235" spans="8:8" s="32" customFormat="1" ht="12.75" customHeight="1" x14ac:dyDescent="0.2">
      <c r="H6235" s="36"/>
    </row>
    <row r="6236" spans="8:8" s="32" customFormat="1" ht="12.75" customHeight="1" x14ac:dyDescent="0.2">
      <c r="H6236" s="36"/>
    </row>
    <row r="6237" spans="8:8" s="32" customFormat="1" ht="12.75" customHeight="1" x14ac:dyDescent="0.2">
      <c r="H6237" s="36"/>
    </row>
    <row r="6238" spans="8:8" s="32" customFormat="1" ht="12.75" customHeight="1" x14ac:dyDescent="0.2">
      <c r="H6238" s="36"/>
    </row>
    <row r="6239" spans="8:8" s="32" customFormat="1" ht="12.75" customHeight="1" x14ac:dyDescent="0.2">
      <c r="H6239" s="36"/>
    </row>
    <row r="6240" spans="8:8" s="32" customFormat="1" ht="12.75" customHeight="1" x14ac:dyDescent="0.2">
      <c r="H6240" s="36"/>
    </row>
    <row r="6241" spans="8:8" s="32" customFormat="1" ht="12.75" customHeight="1" x14ac:dyDescent="0.2">
      <c r="H6241" s="36"/>
    </row>
    <row r="6242" spans="8:8" s="32" customFormat="1" ht="12.75" customHeight="1" x14ac:dyDescent="0.2">
      <c r="H6242" s="36"/>
    </row>
    <row r="6243" spans="8:8" s="32" customFormat="1" ht="12.75" customHeight="1" x14ac:dyDescent="0.2">
      <c r="H6243" s="36"/>
    </row>
    <row r="6244" spans="8:8" s="32" customFormat="1" ht="12.75" customHeight="1" x14ac:dyDescent="0.2">
      <c r="H6244" s="36"/>
    </row>
    <row r="6245" spans="8:8" s="32" customFormat="1" ht="12.75" customHeight="1" x14ac:dyDescent="0.2">
      <c r="H6245" s="36"/>
    </row>
    <row r="6246" spans="8:8" s="32" customFormat="1" ht="12.75" customHeight="1" x14ac:dyDescent="0.2">
      <c r="H6246" s="36"/>
    </row>
    <row r="6247" spans="8:8" s="32" customFormat="1" ht="12.75" customHeight="1" x14ac:dyDescent="0.2">
      <c r="H6247" s="36"/>
    </row>
    <row r="6248" spans="8:8" s="32" customFormat="1" ht="12.75" customHeight="1" x14ac:dyDescent="0.2">
      <c r="H6248" s="36"/>
    </row>
    <row r="6249" spans="8:8" s="32" customFormat="1" ht="12.75" customHeight="1" x14ac:dyDescent="0.2">
      <c r="H6249" s="36"/>
    </row>
    <row r="6250" spans="8:8" s="32" customFormat="1" ht="12.75" customHeight="1" x14ac:dyDescent="0.2">
      <c r="H6250" s="36"/>
    </row>
    <row r="6251" spans="8:8" s="32" customFormat="1" ht="12.75" customHeight="1" x14ac:dyDescent="0.2">
      <c r="H6251" s="36"/>
    </row>
    <row r="6252" spans="8:8" s="32" customFormat="1" ht="12.75" customHeight="1" x14ac:dyDescent="0.2">
      <c r="H6252" s="36"/>
    </row>
    <row r="6253" spans="8:8" s="32" customFormat="1" ht="12.75" customHeight="1" x14ac:dyDescent="0.2">
      <c r="H6253" s="36"/>
    </row>
    <row r="6254" spans="8:8" s="32" customFormat="1" ht="12.75" customHeight="1" x14ac:dyDescent="0.2">
      <c r="H6254" s="36"/>
    </row>
    <row r="6255" spans="8:8" s="32" customFormat="1" ht="12.75" customHeight="1" x14ac:dyDescent="0.2">
      <c r="H6255" s="36"/>
    </row>
    <row r="6256" spans="8:8" s="32" customFormat="1" ht="12.75" customHeight="1" x14ac:dyDescent="0.2">
      <c r="H6256" s="36"/>
    </row>
    <row r="6257" spans="8:8" s="32" customFormat="1" ht="12.75" customHeight="1" x14ac:dyDescent="0.2">
      <c r="H6257" s="36"/>
    </row>
    <row r="6258" spans="8:8" s="32" customFormat="1" ht="12.75" customHeight="1" x14ac:dyDescent="0.2">
      <c r="H6258" s="36"/>
    </row>
    <row r="6259" spans="8:8" s="32" customFormat="1" ht="12.75" customHeight="1" x14ac:dyDescent="0.2">
      <c r="H6259" s="36"/>
    </row>
    <row r="6260" spans="8:8" s="32" customFormat="1" ht="12.75" customHeight="1" x14ac:dyDescent="0.2">
      <c r="H6260" s="36"/>
    </row>
    <row r="6261" spans="8:8" s="32" customFormat="1" ht="12.75" customHeight="1" x14ac:dyDescent="0.2">
      <c r="H6261" s="36"/>
    </row>
    <row r="6262" spans="8:8" s="32" customFormat="1" ht="12.75" customHeight="1" x14ac:dyDescent="0.2">
      <c r="H6262" s="36"/>
    </row>
    <row r="6263" spans="8:8" s="32" customFormat="1" ht="12.75" customHeight="1" x14ac:dyDescent="0.2">
      <c r="H6263" s="36"/>
    </row>
    <row r="6264" spans="8:8" s="32" customFormat="1" ht="12.75" customHeight="1" x14ac:dyDescent="0.2">
      <c r="H6264" s="36"/>
    </row>
    <row r="6265" spans="8:8" s="32" customFormat="1" ht="12.75" customHeight="1" x14ac:dyDescent="0.2">
      <c r="H6265" s="36"/>
    </row>
    <row r="6266" spans="8:8" s="32" customFormat="1" ht="12.75" customHeight="1" x14ac:dyDescent="0.2">
      <c r="H6266" s="36"/>
    </row>
    <row r="6267" spans="8:8" s="32" customFormat="1" ht="12.75" customHeight="1" x14ac:dyDescent="0.2">
      <c r="H6267" s="36"/>
    </row>
    <row r="6268" spans="8:8" s="32" customFormat="1" ht="12.75" customHeight="1" x14ac:dyDescent="0.2">
      <c r="H6268" s="36"/>
    </row>
    <row r="6269" spans="8:8" s="32" customFormat="1" ht="12.75" customHeight="1" x14ac:dyDescent="0.2">
      <c r="H6269" s="36"/>
    </row>
    <row r="6270" spans="8:8" s="32" customFormat="1" ht="12.75" customHeight="1" x14ac:dyDescent="0.2">
      <c r="H6270" s="36"/>
    </row>
    <row r="6271" spans="8:8" s="32" customFormat="1" ht="12.75" customHeight="1" x14ac:dyDescent="0.2">
      <c r="H6271" s="36"/>
    </row>
    <row r="6272" spans="8:8" s="32" customFormat="1" ht="12.75" customHeight="1" x14ac:dyDescent="0.2">
      <c r="H6272" s="36"/>
    </row>
    <row r="6273" spans="8:8" s="32" customFormat="1" ht="12.75" customHeight="1" x14ac:dyDescent="0.2">
      <c r="H6273" s="36"/>
    </row>
    <row r="6274" spans="8:8" s="32" customFormat="1" ht="12.75" customHeight="1" x14ac:dyDescent="0.2">
      <c r="H6274" s="36"/>
    </row>
    <row r="6275" spans="8:8" s="32" customFormat="1" ht="12.75" customHeight="1" x14ac:dyDescent="0.2">
      <c r="H6275" s="36"/>
    </row>
    <row r="6276" spans="8:8" s="32" customFormat="1" ht="12.75" customHeight="1" x14ac:dyDescent="0.2">
      <c r="H6276" s="36"/>
    </row>
    <row r="6277" spans="8:8" s="32" customFormat="1" ht="12.75" customHeight="1" x14ac:dyDescent="0.2">
      <c r="H6277" s="36"/>
    </row>
    <row r="6278" spans="8:8" s="32" customFormat="1" ht="12.75" customHeight="1" x14ac:dyDescent="0.2">
      <c r="H6278" s="36"/>
    </row>
    <row r="6279" spans="8:8" s="32" customFormat="1" ht="12.75" customHeight="1" x14ac:dyDescent="0.2">
      <c r="H6279" s="36"/>
    </row>
    <row r="6280" spans="8:8" s="32" customFormat="1" ht="12.75" customHeight="1" x14ac:dyDescent="0.2">
      <c r="H6280" s="36"/>
    </row>
    <row r="6281" spans="8:8" s="32" customFormat="1" ht="12.75" customHeight="1" x14ac:dyDescent="0.2">
      <c r="H6281" s="36"/>
    </row>
    <row r="6282" spans="8:8" s="32" customFormat="1" ht="12.75" customHeight="1" x14ac:dyDescent="0.2">
      <c r="H6282" s="36"/>
    </row>
    <row r="6283" spans="8:8" s="32" customFormat="1" ht="12.75" customHeight="1" x14ac:dyDescent="0.2">
      <c r="H6283" s="36"/>
    </row>
    <row r="6284" spans="8:8" s="32" customFormat="1" ht="12.75" customHeight="1" x14ac:dyDescent="0.2">
      <c r="H6284" s="36"/>
    </row>
    <row r="6285" spans="8:8" s="32" customFormat="1" ht="12.75" customHeight="1" x14ac:dyDescent="0.2">
      <c r="H6285" s="36"/>
    </row>
    <row r="6286" spans="8:8" s="32" customFormat="1" ht="12.75" customHeight="1" x14ac:dyDescent="0.2">
      <c r="H6286" s="36"/>
    </row>
    <row r="6287" spans="8:8" s="32" customFormat="1" ht="12.75" customHeight="1" x14ac:dyDescent="0.2">
      <c r="H6287" s="36"/>
    </row>
    <row r="6288" spans="8:8" s="32" customFormat="1" ht="12.75" customHeight="1" x14ac:dyDescent="0.2">
      <c r="H6288" s="36"/>
    </row>
    <row r="6289" spans="8:8" s="32" customFormat="1" ht="12.75" customHeight="1" x14ac:dyDescent="0.2">
      <c r="H6289" s="36"/>
    </row>
    <row r="6290" spans="8:8" s="32" customFormat="1" ht="12.75" customHeight="1" x14ac:dyDescent="0.2">
      <c r="H6290" s="36"/>
    </row>
    <row r="6291" spans="8:8" s="32" customFormat="1" ht="12.75" customHeight="1" x14ac:dyDescent="0.2">
      <c r="H6291" s="36"/>
    </row>
    <row r="6292" spans="8:8" s="32" customFormat="1" ht="12.75" customHeight="1" x14ac:dyDescent="0.2">
      <c r="H6292" s="36"/>
    </row>
    <row r="6293" spans="8:8" s="32" customFormat="1" ht="12.75" customHeight="1" x14ac:dyDescent="0.2">
      <c r="H6293" s="36"/>
    </row>
    <row r="6294" spans="8:8" s="32" customFormat="1" ht="12.75" customHeight="1" x14ac:dyDescent="0.2">
      <c r="H6294" s="36"/>
    </row>
    <row r="6295" spans="8:8" s="32" customFormat="1" ht="12.75" customHeight="1" x14ac:dyDescent="0.2">
      <c r="H6295" s="36"/>
    </row>
    <row r="6296" spans="8:8" s="32" customFormat="1" ht="12.75" customHeight="1" x14ac:dyDescent="0.2">
      <c r="H6296" s="36"/>
    </row>
    <row r="6297" spans="8:8" s="32" customFormat="1" ht="12.75" customHeight="1" x14ac:dyDescent="0.2">
      <c r="H6297" s="36"/>
    </row>
    <row r="6298" spans="8:8" s="32" customFormat="1" ht="12.75" customHeight="1" x14ac:dyDescent="0.2">
      <c r="H6298" s="36"/>
    </row>
    <row r="6299" spans="8:8" s="32" customFormat="1" ht="12.75" customHeight="1" x14ac:dyDescent="0.2">
      <c r="H6299" s="36"/>
    </row>
    <row r="6300" spans="8:8" s="32" customFormat="1" ht="12.75" customHeight="1" x14ac:dyDescent="0.2">
      <c r="H6300" s="36"/>
    </row>
    <row r="6301" spans="8:8" s="32" customFormat="1" ht="12.75" customHeight="1" x14ac:dyDescent="0.2">
      <c r="H6301" s="36"/>
    </row>
    <row r="6302" spans="8:8" s="32" customFormat="1" ht="12.75" customHeight="1" x14ac:dyDescent="0.2">
      <c r="H6302" s="36"/>
    </row>
    <row r="6303" spans="8:8" s="32" customFormat="1" ht="12.75" customHeight="1" x14ac:dyDescent="0.2">
      <c r="H6303" s="36"/>
    </row>
    <row r="6304" spans="8:8" s="32" customFormat="1" ht="12.75" customHeight="1" x14ac:dyDescent="0.2">
      <c r="H6304" s="36"/>
    </row>
    <row r="6305" spans="8:8" s="32" customFormat="1" ht="12.75" customHeight="1" x14ac:dyDescent="0.2">
      <c r="H6305" s="36"/>
    </row>
    <row r="6306" spans="8:8" s="32" customFormat="1" ht="12.75" customHeight="1" x14ac:dyDescent="0.2">
      <c r="H6306" s="36"/>
    </row>
    <row r="6307" spans="8:8" s="32" customFormat="1" ht="12.75" customHeight="1" x14ac:dyDescent="0.2">
      <c r="H6307" s="36"/>
    </row>
    <row r="6308" spans="8:8" s="32" customFormat="1" ht="12.75" customHeight="1" x14ac:dyDescent="0.2">
      <c r="H6308" s="36"/>
    </row>
    <row r="6309" spans="8:8" s="32" customFormat="1" ht="12.75" customHeight="1" x14ac:dyDescent="0.2">
      <c r="H6309" s="36"/>
    </row>
    <row r="6310" spans="8:8" s="32" customFormat="1" ht="12.75" customHeight="1" x14ac:dyDescent="0.2">
      <c r="H6310" s="36"/>
    </row>
    <row r="6311" spans="8:8" s="32" customFormat="1" ht="12.75" customHeight="1" x14ac:dyDescent="0.2">
      <c r="H6311" s="36"/>
    </row>
    <row r="6312" spans="8:8" s="32" customFormat="1" ht="12.75" customHeight="1" x14ac:dyDescent="0.2">
      <c r="H6312" s="36"/>
    </row>
    <row r="6313" spans="8:8" s="32" customFormat="1" ht="12.75" customHeight="1" x14ac:dyDescent="0.2">
      <c r="H6313" s="36"/>
    </row>
    <row r="6314" spans="8:8" s="32" customFormat="1" ht="12.75" customHeight="1" x14ac:dyDescent="0.2">
      <c r="H6314" s="36"/>
    </row>
    <row r="6315" spans="8:8" s="32" customFormat="1" ht="12.75" customHeight="1" x14ac:dyDescent="0.2">
      <c r="H6315" s="36"/>
    </row>
    <row r="6316" spans="8:8" s="32" customFormat="1" ht="12.75" customHeight="1" x14ac:dyDescent="0.2">
      <c r="H6316" s="36"/>
    </row>
    <row r="6317" spans="8:8" s="32" customFormat="1" ht="12.75" customHeight="1" x14ac:dyDescent="0.2">
      <c r="H6317" s="36"/>
    </row>
    <row r="6318" spans="8:8" s="32" customFormat="1" ht="12.75" customHeight="1" x14ac:dyDescent="0.2">
      <c r="H6318" s="36"/>
    </row>
    <row r="6319" spans="8:8" s="32" customFormat="1" ht="12.75" customHeight="1" x14ac:dyDescent="0.2">
      <c r="H6319" s="36"/>
    </row>
    <row r="6320" spans="8:8" s="32" customFormat="1" ht="12.75" customHeight="1" x14ac:dyDescent="0.2">
      <c r="H6320" s="36"/>
    </row>
    <row r="6321" spans="8:8" s="32" customFormat="1" ht="12.75" customHeight="1" x14ac:dyDescent="0.2">
      <c r="H6321" s="36"/>
    </row>
    <row r="6322" spans="8:8" s="32" customFormat="1" ht="12.75" customHeight="1" x14ac:dyDescent="0.2">
      <c r="H6322" s="36"/>
    </row>
    <row r="6323" spans="8:8" s="32" customFormat="1" ht="12.75" customHeight="1" x14ac:dyDescent="0.2">
      <c r="H6323" s="36"/>
    </row>
    <row r="6324" spans="8:8" s="32" customFormat="1" ht="12.75" customHeight="1" x14ac:dyDescent="0.2">
      <c r="H6324" s="36"/>
    </row>
    <row r="6325" spans="8:8" s="32" customFormat="1" ht="12.75" customHeight="1" x14ac:dyDescent="0.2">
      <c r="H6325" s="36"/>
    </row>
    <row r="6326" spans="8:8" s="32" customFormat="1" ht="12.75" customHeight="1" x14ac:dyDescent="0.2">
      <c r="H6326" s="36"/>
    </row>
    <row r="6327" spans="8:8" s="32" customFormat="1" ht="12.75" customHeight="1" x14ac:dyDescent="0.2">
      <c r="H6327" s="36"/>
    </row>
    <row r="6328" spans="8:8" s="32" customFormat="1" ht="12.75" customHeight="1" x14ac:dyDescent="0.2">
      <c r="H6328" s="36"/>
    </row>
    <row r="6329" spans="8:8" s="32" customFormat="1" ht="12.75" customHeight="1" x14ac:dyDescent="0.2">
      <c r="H6329" s="36"/>
    </row>
    <row r="6330" spans="8:8" s="32" customFormat="1" ht="12.75" customHeight="1" x14ac:dyDescent="0.2">
      <c r="H6330" s="36"/>
    </row>
    <row r="6331" spans="8:8" s="32" customFormat="1" ht="12.75" customHeight="1" x14ac:dyDescent="0.2">
      <c r="H6331" s="36"/>
    </row>
    <row r="6332" spans="8:8" s="32" customFormat="1" ht="12.75" customHeight="1" x14ac:dyDescent="0.2">
      <c r="H6332" s="36"/>
    </row>
    <row r="6333" spans="8:8" s="32" customFormat="1" ht="12.75" customHeight="1" x14ac:dyDescent="0.2">
      <c r="H6333" s="36"/>
    </row>
    <row r="6334" spans="8:8" s="32" customFormat="1" ht="12.75" customHeight="1" x14ac:dyDescent="0.2">
      <c r="H6334" s="36"/>
    </row>
    <row r="6335" spans="8:8" s="32" customFormat="1" ht="12.75" customHeight="1" x14ac:dyDescent="0.2">
      <c r="H6335" s="36"/>
    </row>
    <row r="6336" spans="8:8" s="32" customFormat="1" ht="12.75" customHeight="1" x14ac:dyDescent="0.2">
      <c r="H6336" s="36"/>
    </row>
    <row r="6337" spans="8:8" s="32" customFormat="1" ht="12.75" customHeight="1" x14ac:dyDescent="0.2">
      <c r="H6337" s="36"/>
    </row>
    <row r="6338" spans="8:8" s="32" customFormat="1" ht="12.75" customHeight="1" x14ac:dyDescent="0.2">
      <c r="H6338" s="36"/>
    </row>
    <row r="6339" spans="8:8" s="32" customFormat="1" ht="12.75" customHeight="1" x14ac:dyDescent="0.2">
      <c r="H6339" s="36"/>
    </row>
    <row r="6340" spans="8:8" s="32" customFormat="1" ht="12.75" customHeight="1" x14ac:dyDescent="0.2">
      <c r="H6340" s="36"/>
    </row>
    <row r="6341" spans="8:8" s="32" customFormat="1" ht="12.75" customHeight="1" x14ac:dyDescent="0.2">
      <c r="H6341" s="36"/>
    </row>
    <row r="6342" spans="8:8" s="32" customFormat="1" ht="12.75" customHeight="1" x14ac:dyDescent="0.2">
      <c r="H6342" s="36"/>
    </row>
    <row r="6343" spans="8:8" s="32" customFormat="1" ht="12.75" customHeight="1" x14ac:dyDescent="0.2">
      <c r="H6343" s="36"/>
    </row>
    <row r="6344" spans="8:8" s="32" customFormat="1" ht="12.75" customHeight="1" x14ac:dyDescent="0.2">
      <c r="H6344" s="36"/>
    </row>
    <row r="6345" spans="8:8" s="32" customFormat="1" ht="12.75" customHeight="1" x14ac:dyDescent="0.2">
      <c r="H6345" s="36"/>
    </row>
    <row r="6346" spans="8:8" s="32" customFormat="1" ht="12.75" customHeight="1" x14ac:dyDescent="0.2">
      <c r="H6346" s="36"/>
    </row>
    <row r="6347" spans="8:8" s="32" customFormat="1" ht="12.75" customHeight="1" x14ac:dyDescent="0.2">
      <c r="H6347" s="36"/>
    </row>
    <row r="6348" spans="8:8" s="32" customFormat="1" ht="12.75" customHeight="1" x14ac:dyDescent="0.2">
      <c r="H6348" s="36"/>
    </row>
    <row r="6349" spans="8:8" s="32" customFormat="1" ht="12.75" customHeight="1" x14ac:dyDescent="0.2">
      <c r="H6349" s="36"/>
    </row>
    <row r="6350" spans="8:8" s="32" customFormat="1" ht="12.75" customHeight="1" x14ac:dyDescent="0.2">
      <c r="H6350" s="36"/>
    </row>
    <row r="6351" spans="8:8" s="32" customFormat="1" ht="12.75" customHeight="1" x14ac:dyDescent="0.2">
      <c r="H6351" s="36"/>
    </row>
    <row r="6352" spans="8:8" s="32" customFormat="1" ht="12.75" customHeight="1" x14ac:dyDescent="0.2">
      <c r="H6352" s="36"/>
    </row>
    <row r="6353" spans="8:8" s="32" customFormat="1" ht="12.75" customHeight="1" x14ac:dyDescent="0.2">
      <c r="H6353" s="36"/>
    </row>
    <row r="6354" spans="8:8" s="32" customFormat="1" ht="12.75" customHeight="1" x14ac:dyDescent="0.2">
      <c r="H6354" s="36"/>
    </row>
    <row r="6355" spans="8:8" s="32" customFormat="1" ht="12.75" customHeight="1" x14ac:dyDescent="0.2">
      <c r="H6355" s="36"/>
    </row>
    <row r="6356" spans="8:8" s="32" customFormat="1" ht="12.75" customHeight="1" x14ac:dyDescent="0.2">
      <c r="H6356" s="36"/>
    </row>
    <row r="6357" spans="8:8" s="32" customFormat="1" ht="12.75" customHeight="1" x14ac:dyDescent="0.2">
      <c r="H6357" s="36"/>
    </row>
    <row r="6358" spans="8:8" s="32" customFormat="1" ht="12.75" customHeight="1" x14ac:dyDescent="0.2">
      <c r="H6358" s="36"/>
    </row>
    <row r="6359" spans="8:8" s="32" customFormat="1" ht="12.75" customHeight="1" x14ac:dyDescent="0.2">
      <c r="H6359" s="36"/>
    </row>
    <row r="6360" spans="8:8" s="32" customFormat="1" ht="12.75" customHeight="1" x14ac:dyDescent="0.2">
      <c r="H6360" s="36"/>
    </row>
    <row r="6361" spans="8:8" s="32" customFormat="1" ht="12.75" customHeight="1" x14ac:dyDescent="0.2">
      <c r="H6361" s="36"/>
    </row>
    <row r="6362" spans="8:8" s="32" customFormat="1" ht="12.75" customHeight="1" x14ac:dyDescent="0.2">
      <c r="H6362" s="36"/>
    </row>
    <row r="6363" spans="8:8" s="32" customFormat="1" ht="12.75" customHeight="1" x14ac:dyDescent="0.2">
      <c r="H6363" s="36"/>
    </row>
    <row r="6364" spans="8:8" s="32" customFormat="1" ht="12.75" customHeight="1" x14ac:dyDescent="0.2">
      <c r="H6364" s="36"/>
    </row>
    <row r="6365" spans="8:8" s="32" customFormat="1" ht="12.75" customHeight="1" x14ac:dyDescent="0.2">
      <c r="H6365" s="36"/>
    </row>
    <row r="6366" spans="8:8" s="32" customFormat="1" ht="12.75" customHeight="1" x14ac:dyDescent="0.2">
      <c r="H6366" s="36"/>
    </row>
    <row r="6367" spans="8:8" s="32" customFormat="1" ht="12.75" customHeight="1" x14ac:dyDescent="0.2">
      <c r="H6367" s="36"/>
    </row>
    <row r="6368" spans="8:8" s="32" customFormat="1" ht="12.75" customHeight="1" x14ac:dyDescent="0.2">
      <c r="H6368" s="36"/>
    </row>
    <row r="6369" spans="8:8" s="32" customFormat="1" ht="12.75" customHeight="1" x14ac:dyDescent="0.2">
      <c r="H6369" s="36"/>
    </row>
    <row r="6370" spans="8:8" s="32" customFormat="1" ht="12.75" customHeight="1" x14ac:dyDescent="0.2">
      <c r="H6370" s="36"/>
    </row>
    <row r="6371" spans="8:8" s="32" customFormat="1" ht="12.75" customHeight="1" x14ac:dyDescent="0.2">
      <c r="H6371" s="36"/>
    </row>
    <row r="6372" spans="8:8" s="32" customFormat="1" ht="12.75" customHeight="1" x14ac:dyDescent="0.2">
      <c r="H6372" s="36"/>
    </row>
    <row r="6373" spans="8:8" s="32" customFormat="1" ht="12.75" customHeight="1" x14ac:dyDescent="0.2">
      <c r="H6373" s="36"/>
    </row>
    <row r="6374" spans="8:8" s="32" customFormat="1" ht="12.75" customHeight="1" x14ac:dyDescent="0.2">
      <c r="H6374" s="36"/>
    </row>
    <row r="6375" spans="8:8" s="32" customFormat="1" ht="12.75" customHeight="1" x14ac:dyDescent="0.2">
      <c r="H6375" s="36"/>
    </row>
    <row r="6376" spans="8:8" s="32" customFormat="1" ht="12.75" customHeight="1" x14ac:dyDescent="0.2">
      <c r="H6376" s="36"/>
    </row>
    <row r="6377" spans="8:8" s="32" customFormat="1" ht="12.75" customHeight="1" x14ac:dyDescent="0.2">
      <c r="H6377" s="36"/>
    </row>
    <row r="6378" spans="8:8" s="32" customFormat="1" ht="12.75" customHeight="1" x14ac:dyDescent="0.2">
      <c r="H6378" s="36"/>
    </row>
    <row r="6379" spans="8:8" s="32" customFormat="1" ht="12.75" customHeight="1" x14ac:dyDescent="0.2">
      <c r="H6379" s="36"/>
    </row>
    <row r="6380" spans="8:8" s="32" customFormat="1" ht="12.75" customHeight="1" x14ac:dyDescent="0.2">
      <c r="H6380" s="36"/>
    </row>
    <row r="6381" spans="8:8" s="32" customFormat="1" ht="12.75" customHeight="1" x14ac:dyDescent="0.2">
      <c r="H6381" s="36"/>
    </row>
    <row r="6382" spans="8:8" s="32" customFormat="1" ht="12.75" customHeight="1" x14ac:dyDescent="0.2">
      <c r="H6382" s="36"/>
    </row>
    <row r="6383" spans="8:8" s="32" customFormat="1" ht="12.75" customHeight="1" x14ac:dyDescent="0.2">
      <c r="H6383" s="36"/>
    </row>
    <row r="6384" spans="8:8" s="32" customFormat="1" ht="12.75" customHeight="1" x14ac:dyDescent="0.2">
      <c r="H6384" s="36"/>
    </row>
    <row r="6385" spans="8:8" s="32" customFormat="1" ht="12.75" customHeight="1" x14ac:dyDescent="0.2">
      <c r="H6385" s="36"/>
    </row>
    <row r="6386" spans="8:8" s="32" customFormat="1" ht="12.75" customHeight="1" x14ac:dyDescent="0.2">
      <c r="H6386" s="36"/>
    </row>
    <row r="6387" spans="8:8" s="32" customFormat="1" ht="12.75" customHeight="1" x14ac:dyDescent="0.2">
      <c r="H6387" s="36"/>
    </row>
    <row r="6388" spans="8:8" s="32" customFormat="1" ht="12.75" customHeight="1" x14ac:dyDescent="0.2">
      <c r="H6388" s="36"/>
    </row>
    <row r="6389" spans="8:8" s="32" customFormat="1" ht="12.75" customHeight="1" x14ac:dyDescent="0.2">
      <c r="H6389" s="36"/>
    </row>
    <row r="6390" spans="8:8" s="32" customFormat="1" ht="12.75" customHeight="1" x14ac:dyDescent="0.2">
      <c r="H6390" s="36"/>
    </row>
    <row r="6391" spans="8:8" s="32" customFormat="1" ht="12.75" customHeight="1" x14ac:dyDescent="0.2">
      <c r="H6391" s="36"/>
    </row>
    <row r="6392" spans="8:8" s="32" customFormat="1" ht="12.75" customHeight="1" x14ac:dyDescent="0.2">
      <c r="H6392" s="36"/>
    </row>
    <row r="6393" spans="8:8" s="32" customFormat="1" ht="12.75" customHeight="1" x14ac:dyDescent="0.2">
      <c r="H6393" s="36"/>
    </row>
    <row r="6394" spans="8:8" s="32" customFormat="1" ht="12.75" customHeight="1" x14ac:dyDescent="0.2">
      <c r="H6394" s="36"/>
    </row>
    <row r="6395" spans="8:8" s="32" customFormat="1" ht="12.75" customHeight="1" x14ac:dyDescent="0.2">
      <c r="H6395" s="36"/>
    </row>
    <row r="6396" spans="8:8" s="32" customFormat="1" ht="12.75" customHeight="1" x14ac:dyDescent="0.2">
      <c r="H6396" s="36"/>
    </row>
    <row r="6397" spans="8:8" s="32" customFormat="1" ht="12.75" customHeight="1" x14ac:dyDescent="0.2">
      <c r="H6397" s="36"/>
    </row>
    <row r="6398" spans="8:8" s="32" customFormat="1" ht="12.75" customHeight="1" x14ac:dyDescent="0.2">
      <c r="H6398" s="36"/>
    </row>
    <row r="6399" spans="8:8" s="32" customFormat="1" ht="12.75" customHeight="1" x14ac:dyDescent="0.2">
      <c r="H6399" s="36"/>
    </row>
    <row r="6400" spans="8:8" s="32" customFormat="1" ht="12.75" customHeight="1" x14ac:dyDescent="0.2">
      <c r="H6400" s="36"/>
    </row>
    <row r="6401" spans="8:8" s="32" customFormat="1" ht="12.75" customHeight="1" x14ac:dyDescent="0.2">
      <c r="H6401" s="36"/>
    </row>
    <row r="6402" spans="8:8" s="32" customFormat="1" ht="12.75" customHeight="1" x14ac:dyDescent="0.2">
      <c r="H6402" s="36"/>
    </row>
    <row r="6403" spans="8:8" s="32" customFormat="1" ht="12.75" customHeight="1" x14ac:dyDescent="0.2">
      <c r="H6403" s="36"/>
    </row>
    <row r="6404" spans="8:8" s="32" customFormat="1" ht="12.75" customHeight="1" x14ac:dyDescent="0.2">
      <c r="H6404" s="36"/>
    </row>
    <row r="6405" spans="8:8" s="32" customFormat="1" ht="12.75" customHeight="1" x14ac:dyDescent="0.2">
      <c r="H6405" s="36"/>
    </row>
    <row r="6406" spans="8:8" s="32" customFormat="1" ht="12.75" customHeight="1" x14ac:dyDescent="0.2">
      <c r="H6406" s="36"/>
    </row>
    <row r="6407" spans="8:8" s="32" customFormat="1" ht="12.75" customHeight="1" x14ac:dyDescent="0.2">
      <c r="H6407" s="36"/>
    </row>
    <row r="6408" spans="8:8" s="32" customFormat="1" ht="12.75" customHeight="1" x14ac:dyDescent="0.2">
      <c r="H6408" s="36"/>
    </row>
    <row r="6409" spans="8:8" s="32" customFormat="1" ht="12.75" customHeight="1" x14ac:dyDescent="0.2">
      <c r="H6409" s="36"/>
    </row>
    <row r="6410" spans="8:8" s="32" customFormat="1" ht="12.75" customHeight="1" x14ac:dyDescent="0.2">
      <c r="H6410" s="36"/>
    </row>
    <row r="6411" spans="8:8" s="32" customFormat="1" ht="12.75" customHeight="1" x14ac:dyDescent="0.2">
      <c r="H6411" s="36"/>
    </row>
    <row r="6412" spans="8:8" s="32" customFormat="1" ht="12.75" customHeight="1" x14ac:dyDescent="0.2">
      <c r="H6412" s="36"/>
    </row>
    <row r="6413" spans="8:8" s="32" customFormat="1" ht="12.75" customHeight="1" x14ac:dyDescent="0.2">
      <c r="H6413" s="36"/>
    </row>
    <row r="6414" spans="8:8" s="32" customFormat="1" ht="12.75" customHeight="1" x14ac:dyDescent="0.2">
      <c r="H6414" s="36"/>
    </row>
    <row r="6415" spans="8:8" s="32" customFormat="1" ht="12.75" customHeight="1" x14ac:dyDescent="0.2">
      <c r="H6415" s="36"/>
    </row>
    <row r="6416" spans="8:8" s="32" customFormat="1" ht="12.75" customHeight="1" x14ac:dyDescent="0.2">
      <c r="H6416" s="36"/>
    </row>
    <row r="6417" spans="8:8" s="32" customFormat="1" ht="12.75" customHeight="1" x14ac:dyDescent="0.2">
      <c r="H6417" s="36"/>
    </row>
    <row r="6418" spans="8:8" s="32" customFormat="1" ht="12.75" customHeight="1" x14ac:dyDescent="0.2">
      <c r="H6418" s="36"/>
    </row>
    <row r="6419" spans="8:8" s="32" customFormat="1" ht="12.75" customHeight="1" x14ac:dyDescent="0.2">
      <c r="H6419" s="36"/>
    </row>
    <row r="6420" spans="8:8" s="32" customFormat="1" ht="12.75" customHeight="1" x14ac:dyDescent="0.2">
      <c r="H6420" s="36"/>
    </row>
    <row r="6421" spans="8:8" s="32" customFormat="1" ht="12.75" customHeight="1" x14ac:dyDescent="0.2">
      <c r="H6421" s="36"/>
    </row>
    <row r="6422" spans="8:8" s="32" customFormat="1" ht="12.75" customHeight="1" x14ac:dyDescent="0.2">
      <c r="H6422" s="36"/>
    </row>
    <row r="6423" spans="8:8" s="32" customFormat="1" ht="12.75" customHeight="1" x14ac:dyDescent="0.2">
      <c r="H6423" s="36"/>
    </row>
    <row r="6424" spans="8:8" s="32" customFormat="1" ht="12.75" customHeight="1" x14ac:dyDescent="0.2">
      <c r="H6424" s="36"/>
    </row>
    <row r="6425" spans="8:8" s="32" customFormat="1" ht="12.75" customHeight="1" x14ac:dyDescent="0.2">
      <c r="H6425" s="36"/>
    </row>
    <row r="6426" spans="8:8" s="32" customFormat="1" ht="12.75" customHeight="1" x14ac:dyDescent="0.2">
      <c r="H6426" s="36"/>
    </row>
    <row r="6427" spans="8:8" s="32" customFormat="1" ht="12.75" customHeight="1" x14ac:dyDescent="0.2">
      <c r="H6427" s="36"/>
    </row>
    <row r="6428" spans="8:8" s="32" customFormat="1" ht="12.75" customHeight="1" x14ac:dyDescent="0.2">
      <c r="H6428" s="36"/>
    </row>
    <row r="6429" spans="8:8" s="32" customFormat="1" ht="12.75" customHeight="1" x14ac:dyDescent="0.2">
      <c r="H6429" s="36"/>
    </row>
    <row r="6430" spans="8:8" s="32" customFormat="1" ht="12.75" customHeight="1" x14ac:dyDescent="0.2">
      <c r="H6430" s="36"/>
    </row>
    <row r="6431" spans="8:8" s="32" customFormat="1" ht="12.75" customHeight="1" x14ac:dyDescent="0.2">
      <c r="H6431" s="36"/>
    </row>
    <row r="6432" spans="8:8" s="32" customFormat="1" ht="12.75" customHeight="1" x14ac:dyDescent="0.2">
      <c r="H6432" s="36"/>
    </row>
    <row r="6433" spans="8:8" s="32" customFormat="1" ht="12.75" customHeight="1" x14ac:dyDescent="0.2">
      <c r="H6433" s="36"/>
    </row>
    <row r="6434" spans="8:8" s="32" customFormat="1" ht="12.75" customHeight="1" x14ac:dyDescent="0.2">
      <c r="H6434" s="36"/>
    </row>
    <row r="6435" spans="8:8" s="32" customFormat="1" ht="12.75" customHeight="1" x14ac:dyDescent="0.2">
      <c r="H6435" s="36"/>
    </row>
    <row r="6436" spans="8:8" s="32" customFormat="1" ht="12.75" customHeight="1" x14ac:dyDescent="0.2">
      <c r="H6436" s="36"/>
    </row>
    <row r="6437" spans="8:8" s="32" customFormat="1" ht="12.75" customHeight="1" x14ac:dyDescent="0.2">
      <c r="H6437" s="36"/>
    </row>
    <row r="6438" spans="8:8" s="32" customFormat="1" ht="12.75" customHeight="1" x14ac:dyDescent="0.2">
      <c r="H6438" s="36"/>
    </row>
    <row r="6439" spans="8:8" s="32" customFormat="1" ht="12.75" customHeight="1" x14ac:dyDescent="0.2">
      <c r="H6439" s="36"/>
    </row>
    <row r="6440" spans="8:8" s="32" customFormat="1" ht="12.75" customHeight="1" x14ac:dyDescent="0.2">
      <c r="H6440" s="36"/>
    </row>
    <row r="6441" spans="8:8" s="32" customFormat="1" ht="12.75" customHeight="1" x14ac:dyDescent="0.2">
      <c r="H6441" s="36"/>
    </row>
    <row r="6442" spans="8:8" s="32" customFormat="1" ht="12.75" customHeight="1" x14ac:dyDescent="0.2">
      <c r="H6442" s="36"/>
    </row>
    <row r="6443" spans="8:8" s="32" customFormat="1" ht="12.75" customHeight="1" x14ac:dyDescent="0.2">
      <c r="H6443" s="36"/>
    </row>
    <row r="6444" spans="8:8" s="32" customFormat="1" ht="12.75" customHeight="1" x14ac:dyDescent="0.2">
      <c r="H6444" s="36"/>
    </row>
    <row r="6445" spans="8:8" s="32" customFormat="1" ht="12.75" customHeight="1" x14ac:dyDescent="0.2">
      <c r="H6445" s="36"/>
    </row>
    <row r="6446" spans="8:8" s="32" customFormat="1" ht="12.75" customHeight="1" x14ac:dyDescent="0.2">
      <c r="H6446" s="36"/>
    </row>
    <row r="6447" spans="8:8" s="32" customFormat="1" ht="12.75" customHeight="1" x14ac:dyDescent="0.2">
      <c r="H6447" s="36"/>
    </row>
    <row r="6448" spans="8:8" s="32" customFormat="1" ht="12.75" customHeight="1" x14ac:dyDescent="0.2">
      <c r="H6448" s="36"/>
    </row>
    <row r="6449" spans="8:8" s="32" customFormat="1" ht="12.75" customHeight="1" x14ac:dyDescent="0.2">
      <c r="H6449" s="36"/>
    </row>
    <row r="6450" spans="8:8" s="32" customFormat="1" ht="12.75" customHeight="1" x14ac:dyDescent="0.2">
      <c r="H6450" s="36"/>
    </row>
    <row r="6451" spans="8:8" s="32" customFormat="1" ht="12.75" customHeight="1" x14ac:dyDescent="0.2">
      <c r="H6451" s="36"/>
    </row>
    <row r="6452" spans="8:8" s="32" customFormat="1" ht="12.75" customHeight="1" x14ac:dyDescent="0.2">
      <c r="H6452" s="36"/>
    </row>
    <row r="6453" spans="8:8" s="32" customFormat="1" ht="12.75" customHeight="1" x14ac:dyDescent="0.2">
      <c r="H6453" s="36"/>
    </row>
    <row r="6454" spans="8:8" s="32" customFormat="1" ht="12.75" customHeight="1" x14ac:dyDescent="0.2">
      <c r="H6454" s="36"/>
    </row>
    <row r="6455" spans="8:8" s="32" customFormat="1" ht="12.75" customHeight="1" x14ac:dyDescent="0.2">
      <c r="H6455" s="36"/>
    </row>
    <row r="6456" spans="8:8" s="32" customFormat="1" ht="12.75" customHeight="1" x14ac:dyDescent="0.2">
      <c r="H6456" s="36"/>
    </row>
    <row r="6457" spans="8:8" s="32" customFormat="1" ht="12.75" customHeight="1" x14ac:dyDescent="0.2">
      <c r="H6457" s="36"/>
    </row>
    <row r="6458" spans="8:8" s="32" customFormat="1" ht="12.75" customHeight="1" x14ac:dyDescent="0.2">
      <c r="H6458" s="36"/>
    </row>
    <row r="6459" spans="8:8" s="32" customFormat="1" ht="12.75" customHeight="1" x14ac:dyDescent="0.2">
      <c r="H6459" s="36"/>
    </row>
    <row r="6460" spans="8:8" s="32" customFormat="1" ht="12.75" customHeight="1" x14ac:dyDescent="0.2">
      <c r="H6460" s="36"/>
    </row>
    <row r="6461" spans="8:8" s="32" customFormat="1" ht="12.75" customHeight="1" x14ac:dyDescent="0.2">
      <c r="H6461" s="36"/>
    </row>
    <row r="6462" spans="8:8" s="32" customFormat="1" ht="12.75" customHeight="1" x14ac:dyDescent="0.2">
      <c r="H6462" s="36"/>
    </row>
    <row r="6463" spans="8:8" s="32" customFormat="1" ht="12.75" customHeight="1" x14ac:dyDescent="0.2">
      <c r="H6463" s="36"/>
    </row>
    <row r="6464" spans="8:8" s="32" customFormat="1" ht="12.75" customHeight="1" x14ac:dyDescent="0.2">
      <c r="H6464" s="36"/>
    </row>
    <row r="6465" spans="8:8" s="32" customFormat="1" ht="12.75" customHeight="1" x14ac:dyDescent="0.2">
      <c r="H6465" s="36"/>
    </row>
    <row r="6466" spans="8:8" s="32" customFormat="1" ht="12.75" customHeight="1" x14ac:dyDescent="0.2">
      <c r="H6466" s="36"/>
    </row>
    <row r="6467" spans="8:8" s="32" customFormat="1" ht="12.75" customHeight="1" x14ac:dyDescent="0.2">
      <c r="H6467" s="36"/>
    </row>
    <row r="6468" spans="8:8" s="32" customFormat="1" ht="12.75" customHeight="1" x14ac:dyDescent="0.2">
      <c r="H6468" s="36"/>
    </row>
    <row r="6469" spans="8:8" s="32" customFormat="1" ht="12.75" customHeight="1" x14ac:dyDescent="0.2">
      <c r="H6469" s="36"/>
    </row>
    <row r="6470" spans="8:8" s="32" customFormat="1" ht="12.75" customHeight="1" x14ac:dyDescent="0.2">
      <c r="H6470" s="36"/>
    </row>
    <row r="6471" spans="8:8" s="32" customFormat="1" ht="12.75" customHeight="1" x14ac:dyDescent="0.2">
      <c r="H6471" s="36"/>
    </row>
    <row r="6472" spans="8:8" s="32" customFormat="1" ht="12.75" customHeight="1" x14ac:dyDescent="0.2">
      <c r="H6472" s="36"/>
    </row>
    <row r="6473" spans="8:8" s="32" customFormat="1" ht="12.75" customHeight="1" x14ac:dyDescent="0.2">
      <c r="H6473" s="36"/>
    </row>
    <row r="6474" spans="8:8" s="32" customFormat="1" ht="12.75" customHeight="1" x14ac:dyDescent="0.2">
      <c r="H6474" s="36"/>
    </row>
    <row r="6475" spans="8:8" s="32" customFormat="1" ht="12.75" customHeight="1" x14ac:dyDescent="0.2">
      <c r="H6475" s="36"/>
    </row>
    <row r="6476" spans="8:8" s="32" customFormat="1" ht="12.75" customHeight="1" x14ac:dyDescent="0.2">
      <c r="H6476" s="36"/>
    </row>
    <row r="6477" spans="8:8" s="32" customFormat="1" ht="12.75" customHeight="1" x14ac:dyDescent="0.2">
      <c r="H6477" s="36"/>
    </row>
    <row r="6478" spans="8:8" s="32" customFormat="1" ht="12.75" customHeight="1" x14ac:dyDescent="0.2">
      <c r="H6478" s="36"/>
    </row>
    <row r="6479" spans="8:8" s="32" customFormat="1" ht="12.75" customHeight="1" x14ac:dyDescent="0.2">
      <c r="H6479" s="36"/>
    </row>
    <row r="6480" spans="8:8" s="32" customFormat="1" ht="12.75" customHeight="1" x14ac:dyDescent="0.2">
      <c r="H6480" s="36"/>
    </row>
    <row r="6481" spans="8:8" s="32" customFormat="1" ht="12.75" customHeight="1" x14ac:dyDescent="0.2">
      <c r="H6481" s="36"/>
    </row>
    <row r="6482" spans="8:8" s="32" customFormat="1" ht="12.75" customHeight="1" x14ac:dyDescent="0.2">
      <c r="H6482" s="36"/>
    </row>
    <row r="6483" spans="8:8" s="32" customFormat="1" ht="12.75" customHeight="1" x14ac:dyDescent="0.2">
      <c r="H6483" s="36"/>
    </row>
    <row r="6484" spans="8:8" s="32" customFormat="1" ht="12.75" customHeight="1" x14ac:dyDescent="0.2">
      <c r="H6484" s="36"/>
    </row>
    <row r="6485" spans="8:8" s="32" customFormat="1" ht="12.75" customHeight="1" x14ac:dyDescent="0.2">
      <c r="H6485" s="36"/>
    </row>
    <row r="6486" spans="8:8" s="32" customFormat="1" ht="12.75" customHeight="1" x14ac:dyDescent="0.2">
      <c r="H6486" s="36"/>
    </row>
    <row r="6487" spans="8:8" s="32" customFormat="1" ht="12.75" customHeight="1" x14ac:dyDescent="0.2">
      <c r="H6487" s="36"/>
    </row>
    <row r="6488" spans="8:8" s="32" customFormat="1" ht="12.75" customHeight="1" x14ac:dyDescent="0.2">
      <c r="H6488" s="36"/>
    </row>
    <row r="6489" spans="8:8" s="32" customFormat="1" ht="12.75" customHeight="1" x14ac:dyDescent="0.2">
      <c r="H6489" s="36"/>
    </row>
    <row r="6490" spans="8:8" s="32" customFormat="1" ht="12.75" customHeight="1" x14ac:dyDescent="0.2">
      <c r="H6490" s="36"/>
    </row>
    <row r="6491" spans="8:8" s="32" customFormat="1" ht="12.75" customHeight="1" x14ac:dyDescent="0.2">
      <c r="H6491" s="36"/>
    </row>
    <row r="6492" spans="8:8" s="32" customFormat="1" ht="12.75" customHeight="1" x14ac:dyDescent="0.2">
      <c r="H6492" s="36"/>
    </row>
    <row r="6493" spans="8:8" s="32" customFormat="1" ht="12.75" customHeight="1" x14ac:dyDescent="0.2">
      <c r="H6493" s="36"/>
    </row>
    <row r="6494" spans="8:8" s="32" customFormat="1" ht="12.75" customHeight="1" x14ac:dyDescent="0.2">
      <c r="H6494" s="36"/>
    </row>
    <row r="6495" spans="8:8" s="32" customFormat="1" ht="12.75" customHeight="1" x14ac:dyDescent="0.2">
      <c r="H6495" s="36"/>
    </row>
    <row r="6496" spans="8:8" s="32" customFormat="1" ht="12.75" customHeight="1" x14ac:dyDescent="0.2">
      <c r="H6496" s="36"/>
    </row>
    <row r="6497" spans="8:8" s="32" customFormat="1" ht="12.75" customHeight="1" x14ac:dyDescent="0.2">
      <c r="H6497" s="36"/>
    </row>
    <row r="6498" spans="8:8" s="32" customFormat="1" ht="12.75" customHeight="1" x14ac:dyDescent="0.2">
      <c r="H6498" s="36"/>
    </row>
    <row r="6499" spans="8:8" s="32" customFormat="1" ht="12.75" customHeight="1" x14ac:dyDescent="0.2">
      <c r="H6499" s="36"/>
    </row>
    <row r="6500" spans="8:8" s="32" customFormat="1" ht="12.75" customHeight="1" x14ac:dyDescent="0.2">
      <c r="H6500" s="36"/>
    </row>
    <row r="6501" spans="8:8" s="32" customFormat="1" ht="12.75" customHeight="1" x14ac:dyDescent="0.2">
      <c r="H6501" s="36"/>
    </row>
    <row r="6502" spans="8:8" s="32" customFormat="1" ht="12.75" customHeight="1" x14ac:dyDescent="0.2">
      <c r="H6502" s="36"/>
    </row>
    <row r="6503" spans="8:8" s="32" customFormat="1" ht="12.75" customHeight="1" x14ac:dyDescent="0.2">
      <c r="H6503" s="36"/>
    </row>
    <row r="6504" spans="8:8" s="32" customFormat="1" ht="12.75" customHeight="1" x14ac:dyDescent="0.2">
      <c r="H6504" s="36"/>
    </row>
    <row r="6505" spans="8:8" s="32" customFormat="1" ht="12.75" customHeight="1" x14ac:dyDescent="0.2">
      <c r="H6505" s="36"/>
    </row>
    <row r="6506" spans="8:8" s="32" customFormat="1" ht="12.75" customHeight="1" x14ac:dyDescent="0.2">
      <c r="H6506" s="36"/>
    </row>
    <row r="6507" spans="8:8" s="32" customFormat="1" ht="12.75" customHeight="1" x14ac:dyDescent="0.2">
      <c r="H6507" s="36"/>
    </row>
    <row r="6508" spans="8:8" s="32" customFormat="1" ht="12.75" customHeight="1" x14ac:dyDescent="0.2">
      <c r="H6508" s="36"/>
    </row>
    <row r="6509" spans="8:8" s="32" customFormat="1" ht="12.75" customHeight="1" x14ac:dyDescent="0.2">
      <c r="H6509" s="36"/>
    </row>
    <row r="6510" spans="8:8" s="32" customFormat="1" ht="12.75" customHeight="1" x14ac:dyDescent="0.2">
      <c r="H6510" s="36"/>
    </row>
    <row r="6511" spans="8:8" s="32" customFormat="1" ht="12.75" customHeight="1" x14ac:dyDescent="0.2">
      <c r="H6511" s="36"/>
    </row>
    <row r="6512" spans="8:8" s="32" customFormat="1" ht="12.75" customHeight="1" x14ac:dyDescent="0.2">
      <c r="H6512" s="36"/>
    </row>
    <row r="6513" spans="8:8" s="32" customFormat="1" ht="12.75" customHeight="1" x14ac:dyDescent="0.2">
      <c r="H6513" s="36"/>
    </row>
    <row r="6514" spans="8:8" s="32" customFormat="1" ht="12.75" customHeight="1" x14ac:dyDescent="0.2">
      <c r="H6514" s="36"/>
    </row>
    <row r="6515" spans="8:8" s="32" customFormat="1" ht="12.75" customHeight="1" x14ac:dyDescent="0.2">
      <c r="H6515" s="36"/>
    </row>
    <row r="6516" spans="8:8" s="32" customFormat="1" ht="12.75" customHeight="1" x14ac:dyDescent="0.2">
      <c r="H6516" s="36"/>
    </row>
    <row r="6517" spans="8:8" s="32" customFormat="1" ht="12.75" customHeight="1" x14ac:dyDescent="0.2">
      <c r="H6517" s="36"/>
    </row>
    <row r="6518" spans="8:8" s="32" customFormat="1" ht="12.75" customHeight="1" x14ac:dyDescent="0.2">
      <c r="H6518" s="36"/>
    </row>
    <row r="6519" spans="8:8" s="32" customFormat="1" ht="12.75" customHeight="1" x14ac:dyDescent="0.2">
      <c r="H6519" s="36"/>
    </row>
    <row r="6520" spans="8:8" s="32" customFormat="1" ht="12.75" customHeight="1" x14ac:dyDescent="0.2">
      <c r="H6520" s="36"/>
    </row>
    <row r="6521" spans="8:8" s="32" customFormat="1" ht="12.75" customHeight="1" x14ac:dyDescent="0.2">
      <c r="H6521" s="36"/>
    </row>
    <row r="6522" spans="8:8" s="32" customFormat="1" ht="12.75" customHeight="1" x14ac:dyDescent="0.2">
      <c r="H6522" s="36"/>
    </row>
    <row r="6523" spans="8:8" s="32" customFormat="1" ht="12.75" customHeight="1" x14ac:dyDescent="0.2">
      <c r="H6523" s="36"/>
    </row>
    <row r="6524" spans="8:8" s="32" customFormat="1" ht="12.75" customHeight="1" x14ac:dyDescent="0.2">
      <c r="H6524" s="36"/>
    </row>
    <row r="6525" spans="8:8" s="32" customFormat="1" ht="12.75" customHeight="1" x14ac:dyDescent="0.2">
      <c r="H6525" s="36"/>
    </row>
    <row r="6526" spans="8:8" s="32" customFormat="1" ht="12.75" customHeight="1" x14ac:dyDescent="0.2">
      <c r="H6526" s="36"/>
    </row>
    <row r="6527" spans="8:8" s="32" customFormat="1" ht="12.75" customHeight="1" x14ac:dyDescent="0.2">
      <c r="H6527" s="36"/>
    </row>
    <row r="6528" spans="8:8" s="32" customFormat="1" ht="12.75" customHeight="1" x14ac:dyDescent="0.2">
      <c r="H6528" s="36"/>
    </row>
    <row r="6529" spans="8:8" s="32" customFormat="1" ht="12.75" customHeight="1" x14ac:dyDescent="0.2">
      <c r="H6529" s="36"/>
    </row>
    <row r="6530" spans="8:8" s="32" customFormat="1" ht="12.75" customHeight="1" x14ac:dyDescent="0.2">
      <c r="H6530" s="36"/>
    </row>
    <row r="6531" spans="8:8" s="32" customFormat="1" ht="12.75" customHeight="1" x14ac:dyDescent="0.2">
      <c r="H6531" s="36"/>
    </row>
    <row r="6532" spans="8:8" s="32" customFormat="1" ht="12.75" customHeight="1" x14ac:dyDescent="0.2">
      <c r="H6532" s="36"/>
    </row>
    <row r="6533" spans="8:8" s="32" customFormat="1" ht="12.75" customHeight="1" x14ac:dyDescent="0.2">
      <c r="H6533" s="36"/>
    </row>
    <row r="6534" spans="8:8" s="32" customFormat="1" ht="12.75" customHeight="1" x14ac:dyDescent="0.2">
      <c r="H6534" s="36"/>
    </row>
    <row r="6535" spans="8:8" s="32" customFormat="1" ht="12.75" customHeight="1" x14ac:dyDescent="0.2">
      <c r="H6535" s="36"/>
    </row>
    <row r="6536" spans="8:8" s="32" customFormat="1" ht="12.75" customHeight="1" x14ac:dyDescent="0.2">
      <c r="H6536" s="36"/>
    </row>
    <row r="6537" spans="8:8" s="32" customFormat="1" ht="12.75" customHeight="1" x14ac:dyDescent="0.2">
      <c r="H6537" s="36"/>
    </row>
    <row r="6538" spans="8:8" s="32" customFormat="1" ht="12.75" customHeight="1" x14ac:dyDescent="0.2">
      <c r="H6538" s="36"/>
    </row>
    <row r="6539" spans="8:8" s="32" customFormat="1" ht="12.75" customHeight="1" x14ac:dyDescent="0.2">
      <c r="H6539" s="36"/>
    </row>
    <row r="6540" spans="8:8" s="32" customFormat="1" ht="12.75" customHeight="1" x14ac:dyDescent="0.2">
      <c r="H6540" s="36"/>
    </row>
    <row r="6541" spans="8:8" s="32" customFormat="1" ht="12.75" customHeight="1" x14ac:dyDescent="0.2">
      <c r="H6541" s="36"/>
    </row>
    <row r="6542" spans="8:8" s="32" customFormat="1" ht="12.75" customHeight="1" x14ac:dyDescent="0.2">
      <c r="H6542" s="36"/>
    </row>
    <row r="6543" spans="8:8" s="32" customFormat="1" ht="12.75" customHeight="1" x14ac:dyDescent="0.2">
      <c r="H6543" s="36"/>
    </row>
    <row r="6544" spans="8:8" s="32" customFormat="1" ht="12.75" customHeight="1" x14ac:dyDescent="0.2">
      <c r="H6544" s="36"/>
    </row>
    <row r="6545" spans="8:8" s="32" customFormat="1" ht="12.75" customHeight="1" x14ac:dyDescent="0.2">
      <c r="H6545" s="36"/>
    </row>
    <row r="6546" spans="8:8" s="32" customFormat="1" ht="12.75" customHeight="1" x14ac:dyDescent="0.2">
      <c r="H6546" s="36"/>
    </row>
    <row r="6547" spans="8:8" s="32" customFormat="1" ht="12.75" customHeight="1" x14ac:dyDescent="0.2">
      <c r="H6547" s="36"/>
    </row>
    <row r="6548" spans="8:8" s="32" customFormat="1" ht="12.75" customHeight="1" x14ac:dyDescent="0.2">
      <c r="H6548" s="36"/>
    </row>
    <row r="6549" spans="8:8" s="32" customFormat="1" ht="12.75" customHeight="1" x14ac:dyDescent="0.2">
      <c r="H6549" s="36"/>
    </row>
    <row r="6550" spans="8:8" s="32" customFormat="1" ht="12.75" customHeight="1" x14ac:dyDescent="0.2">
      <c r="H6550" s="36"/>
    </row>
    <row r="6551" spans="8:8" s="32" customFormat="1" ht="12.75" customHeight="1" x14ac:dyDescent="0.2">
      <c r="H6551" s="36"/>
    </row>
    <row r="6552" spans="8:8" s="32" customFormat="1" ht="12.75" customHeight="1" x14ac:dyDescent="0.2">
      <c r="H6552" s="36"/>
    </row>
    <row r="6553" spans="8:8" s="32" customFormat="1" ht="12.75" customHeight="1" x14ac:dyDescent="0.2">
      <c r="H6553" s="36"/>
    </row>
    <row r="6554" spans="8:8" s="32" customFormat="1" ht="12.75" customHeight="1" x14ac:dyDescent="0.2">
      <c r="H6554" s="36"/>
    </row>
    <row r="6555" spans="8:8" s="32" customFormat="1" ht="12.75" customHeight="1" x14ac:dyDescent="0.2">
      <c r="H6555" s="36"/>
    </row>
    <row r="6556" spans="8:8" s="32" customFormat="1" ht="12.75" customHeight="1" x14ac:dyDescent="0.2">
      <c r="H6556" s="36"/>
    </row>
    <row r="6557" spans="8:8" s="32" customFormat="1" ht="12.75" customHeight="1" x14ac:dyDescent="0.2">
      <c r="H6557" s="36"/>
    </row>
    <row r="6558" spans="8:8" s="32" customFormat="1" ht="12.75" customHeight="1" x14ac:dyDescent="0.2">
      <c r="H6558" s="36"/>
    </row>
    <row r="6559" spans="8:8" s="32" customFormat="1" ht="12.75" customHeight="1" x14ac:dyDescent="0.2">
      <c r="H6559" s="36"/>
    </row>
    <row r="6560" spans="8:8" s="32" customFormat="1" ht="12.75" customHeight="1" x14ac:dyDescent="0.2">
      <c r="H6560" s="36"/>
    </row>
    <row r="6561" spans="8:8" s="32" customFormat="1" ht="12.75" customHeight="1" x14ac:dyDescent="0.2">
      <c r="H6561" s="36"/>
    </row>
    <row r="6562" spans="8:8" s="32" customFormat="1" ht="12.75" customHeight="1" x14ac:dyDescent="0.2">
      <c r="H6562" s="36"/>
    </row>
    <row r="6563" spans="8:8" s="32" customFormat="1" ht="12.75" customHeight="1" x14ac:dyDescent="0.2">
      <c r="H6563" s="36"/>
    </row>
    <row r="6564" spans="8:8" s="32" customFormat="1" ht="12.75" customHeight="1" x14ac:dyDescent="0.2">
      <c r="H6564" s="36"/>
    </row>
    <row r="6565" spans="8:8" s="32" customFormat="1" ht="12.75" customHeight="1" x14ac:dyDescent="0.2">
      <c r="H6565" s="36"/>
    </row>
    <row r="6566" spans="8:8" s="32" customFormat="1" ht="12.75" customHeight="1" x14ac:dyDescent="0.2">
      <c r="H6566" s="36"/>
    </row>
    <row r="6567" spans="8:8" s="32" customFormat="1" ht="12.75" customHeight="1" x14ac:dyDescent="0.2">
      <c r="H6567" s="36"/>
    </row>
    <row r="6568" spans="8:8" s="32" customFormat="1" ht="12.75" customHeight="1" x14ac:dyDescent="0.2">
      <c r="H6568" s="36"/>
    </row>
    <row r="6569" spans="8:8" s="32" customFormat="1" ht="12.75" customHeight="1" x14ac:dyDescent="0.2">
      <c r="H6569" s="36"/>
    </row>
    <row r="6570" spans="8:8" s="32" customFormat="1" ht="12.75" customHeight="1" x14ac:dyDescent="0.2">
      <c r="H6570" s="36"/>
    </row>
    <row r="6571" spans="8:8" s="32" customFormat="1" ht="12.75" customHeight="1" x14ac:dyDescent="0.2">
      <c r="H6571" s="36"/>
    </row>
    <row r="6572" spans="8:8" s="32" customFormat="1" ht="12.75" customHeight="1" x14ac:dyDescent="0.2">
      <c r="H6572" s="36"/>
    </row>
    <row r="6573" spans="8:8" s="32" customFormat="1" ht="12.75" customHeight="1" x14ac:dyDescent="0.2">
      <c r="H6573" s="36"/>
    </row>
    <row r="6574" spans="8:8" s="32" customFormat="1" ht="12.75" customHeight="1" x14ac:dyDescent="0.2">
      <c r="H6574" s="36"/>
    </row>
    <row r="6575" spans="8:8" s="32" customFormat="1" ht="12.75" customHeight="1" x14ac:dyDescent="0.2">
      <c r="H6575" s="36"/>
    </row>
    <row r="6576" spans="8:8" s="32" customFormat="1" ht="12.75" customHeight="1" x14ac:dyDescent="0.2">
      <c r="H6576" s="36"/>
    </row>
    <row r="6577" spans="8:8" s="32" customFormat="1" ht="12.75" customHeight="1" x14ac:dyDescent="0.2">
      <c r="H6577" s="36"/>
    </row>
    <row r="6578" spans="8:8" s="32" customFormat="1" ht="12.75" customHeight="1" x14ac:dyDescent="0.2">
      <c r="H6578" s="36"/>
    </row>
    <row r="6579" spans="8:8" s="32" customFormat="1" ht="12.75" customHeight="1" x14ac:dyDescent="0.2">
      <c r="H6579" s="36"/>
    </row>
    <row r="6580" spans="8:8" s="32" customFormat="1" ht="12.75" customHeight="1" x14ac:dyDescent="0.2">
      <c r="H6580" s="36"/>
    </row>
    <row r="6581" spans="8:8" s="32" customFormat="1" ht="12.75" customHeight="1" x14ac:dyDescent="0.2">
      <c r="H6581" s="36"/>
    </row>
    <row r="6582" spans="8:8" s="32" customFormat="1" ht="12.75" customHeight="1" x14ac:dyDescent="0.2">
      <c r="H6582" s="36"/>
    </row>
    <row r="6583" spans="8:8" s="32" customFormat="1" ht="12.75" customHeight="1" x14ac:dyDescent="0.2">
      <c r="H6583" s="36"/>
    </row>
    <row r="6584" spans="8:8" s="32" customFormat="1" ht="12.75" customHeight="1" x14ac:dyDescent="0.2">
      <c r="H6584" s="36"/>
    </row>
    <row r="6585" spans="8:8" s="32" customFormat="1" ht="12.75" customHeight="1" x14ac:dyDescent="0.2">
      <c r="H6585" s="36"/>
    </row>
    <row r="6586" spans="8:8" s="32" customFormat="1" ht="12.75" customHeight="1" x14ac:dyDescent="0.2">
      <c r="H6586" s="36"/>
    </row>
    <row r="6587" spans="8:8" s="32" customFormat="1" ht="12.75" customHeight="1" x14ac:dyDescent="0.2">
      <c r="H6587" s="36"/>
    </row>
    <row r="6588" spans="8:8" s="32" customFormat="1" ht="12.75" customHeight="1" x14ac:dyDescent="0.2">
      <c r="H6588" s="36"/>
    </row>
    <row r="6589" spans="8:8" s="32" customFormat="1" ht="12.75" customHeight="1" x14ac:dyDescent="0.2">
      <c r="H6589" s="36"/>
    </row>
    <row r="6590" spans="8:8" s="32" customFormat="1" ht="12.75" customHeight="1" x14ac:dyDescent="0.2">
      <c r="H6590" s="36"/>
    </row>
    <row r="6591" spans="8:8" s="32" customFormat="1" ht="12.75" customHeight="1" x14ac:dyDescent="0.2">
      <c r="H6591" s="36"/>
    </row>
    <row r="6592" spans="8:8" s="32" customFormat="1" ht="12.75" customHeight="1" x14ac:dyDescent="0.2">
      <c r="H6592" s="36"/>
    </row>
    <row r="6593" spans="8:8" s="32" customFormat="1" ht="12.75" customHeight="1" x14ac:dyDescent="0.2">
      <c r="H6593" s="36"/>
    </row>
    <row r="6594" spans="8:8" s="32" customFormat="1" ht="12.75" customHeight="1" x14ac:dyDescent="0.2">
      <c r="H6594" s="36"/>
    </row>
    <row r="6595" spans="8:8" s="32" customFormat="1" ht="12.75" customHeight="1" x14ac:dyDescent="0.2">
      <c r="H6595" s="36"/>
    </row>
    <row r="6596" spans="8:8" s="32" customFormat="1" ht="12.75" customHeight="1" x14ac:dyDescent="0.2">
      <c r="H6596" s="36"/>
    </row>
    <row r="6597" spans="8:8" s="32" customFormat="1" ht="12.75" customHeight="1" x14ac:dyDescent="0.2">
      <c r="H6597" s="36"/>
    </row>
    <row r="6598" spans="8:8" s="32" customFormat="1" ht="12.75" customHeight="1" x14ac:dyDescent="0.2">
      <c r="H6598" s="36"/>
    </row>
    <row r="6599" spans="8:8" s="32" customFormat="1" ht="12.75" customHeight="1" x14ac:dyDescent="0.2">
      <c r="H6599" s="36"/>
    </row>
    <row r="6600" spans="8:8" s="32" customFormat="1" ht="12.75" customHeight="1" x14ac:dyDescent="0.2">
      <c r="H6600" s="36"/>
    </row>
    <row r="6601" spans="8:8" s="32" customFormat="1" ht="12.75" customHeight="1" x14ac:dyDescent="0.2">
      <c r="H6601" s="36"/>
    </row>
    <row r="6602" spans="8:8" s="32" customFormat="1" ht="12.75" customHeight="1" x14ac:dyDescent="0.2">
      <c r="H6602" s="36"/>
    </row>
    <row r="6603" spans="8:8" s="32" customFormat="1" ht="12.75" customHeight="1" x14ac:dyDescent="0.2">
      <c r="H6603" s="36"/>
    </row>
    <row r="6604" spans="8:8" s="32" customFormat="1" ht="12.75" customHeight="1" x14ac:dyDescent="0.2">
      <c r="H6604" s="36"/>
    </row>
    <row r="6605" spans="8:8" s="32" customFormat="1" ht="12.75" customHeight="1" x14ac:dyDescent="0.2">
      <c r="H6605" s="36"/>
    </row>
    <row r="6606" spans="8:8" s="32" customFormat="1" ht="12.75" customHeight="1" x14ac:dyDescent="0.2">
      <c r="H6606" s="36"/>
    </row>
    <row r="6607" spans="8:8" s="32" customFormat="1" ht="12.75" customHeight="1" x14ac:dyDescent="0.2">
      <c r="H6607" s="36"/>
    </row>
    <row r="6608" spans="8:8" s="32" customFormat="1" ht="12.75" customHeight="1" x14ac:dyDescent="0.2">
      <c r="H6608" s="36"/>
    </row>
    <row r="6609" spans="8:8" s="32" customFormat="1" ht="12.75" customHeight="1" x14ac:dyDescent="0.2">
      <c r="H6609" s="36"/>
    </row>
    <row r="6610" spans="8:8" s="32" customFormat="1" ht="12.75" customHeight="1" x14ac:dyDescent="0.2">
      <c r="H6610" s="36"/>
    </row>
    <row r="6611" spans="8:8" s="32" customFormat="1" ht="12.75" customHeight="1" x14ac:dyDescent="0.2">
      <c r="H6611" s="36"/>
    </row>
    <row r="6612" spans="8:8" s="32" customFormat="1" ht="12.75" customHeight="1" x14ac:dyDescent="0.2">
      <c r="H6612" s="36"/>
    </row>
    <row r="6613" spans="8:8" s="32" customFormat="1" ht="12.75" customHeight="1" x14ac:dyDescent="0.2">
      <c r="H6613" s="36"/>
    </row>
    <row r="6614" spans="8:8" s="32" customFormat="1" ht="12.75" customHeight="1" x14ac:dyDescent="0.2">
      <c r="H6614" s="36"/>
    </row>
    <row r="6615" spans="8:8" s="32" customFormat="1" ht="12.75" customHeight="1" x14ac:dyDescent="0.2">
      <c r="H6615" s="36"/>
    </row>
    <row r="6616" spans="8:8" s="32" customFormat="1" ht="12.75" customHeight="1" x14ac:dyDescent="0.2">
      <c r="H6616" s="36"/>
    </row>
    <row r="6617" spans="8:8" s="32" customFormat="1" ht="12.75" customHeight="1" x14ac:dyDescent="0.2">
      <c r="H6617" s="36"/>
    </row>
    <row r="6618" spans="8:8" s="32" customFormat="1" ht="12.75" customHeight="1" x14ac:dyDescent="0.2">
      <c r="H6618" s="36"/>
    </row>
    <row r="6619" spans="8:8" s="32" customFormat="1" ht="12.75" customHeight="1" x14ac:dyDescent="0.2">
      <c r="H6619" s="36"/>
    </row>
    <row r="6620" spans="8:8" s="32" customFormat="1" ht="12.75" customHeight="1" x14ac:dyDescent="0.2">
      <c r="H6620" s="36"/>
    </row>
    <row r="6621" spans="8:8" s="32" customFormat="1" ht="12.75" customHeight="1" x14ac:dyDescent="0.2">
      <c r="H6621" s="36"/>
    </row>
    <row r="6622" spans="8:8" s="32" customFormat="1" ht="12.75" customHeight="1" x14ac:dyDescent="0.2">
      <c r="H6622" s="36"/>
    </row>
    <row r="6623" spans="8:8" s="32" customFormat="1" ht="12.75" customHeight="1" x14ac:dyDescent="0.2">
      <c r="H6623" s="36"/>
    </row>
    <row r="6624" spans="8:8" s="32" customFormat="1" ht="12.75" customHeight="1" x14ac:dyDescent="0.2">
      <c r="H6624" s="36"/>
    </row>
    <row r="6625" spans="8:8" s="32" customFormat="1" ht="12.75" customHeight="1" x14ac:dyDescent="0.2">
      <c r="H6625" s="36"/>
    </row>
    <row r="6626" spans="8:8" s="32" customFormat="1" ht="12.75" customHeight="1" x14ac:dyDescent="0.2">
      <c r="H6626" s="36"/>
    </row>
    <row r="6627" spans="8:8" s="32" customFormat="1" ht="12.75" customHeight="1" x14ac:dyDescent="0.2">
      <c r="H6627" s="36"/>
    </row>
    <row r="6628" spans="8:8" s="32" customFormat="1" ht="12.75" customHeight="1" x14ac:dyDescent="0.2">
      <c r="H6628" s="36"/>
    </row>
    <row r="6629" spans="8:8" s="32" customFormat="1" ht="12.75" customHeight="1" x14ac:dyDescent="0.2">
      <c r="H6629" s="36"/>
    </row>
    <row r="6630" spans="8:8" s="32" customFormat="1" ht="12.75" customHeight="1" x14ac:dyDescent="0.2">
      <c r="H6630" s="36"/>
    </row>
    <row r="6631" spans="8:8" s="32" customFormat="1" ht="12.75" customHeight="1" x14ac:dyDescent="0.2">
      <c r="H6631" s="36"/>
    </row>
    <row r="6632" spans="8:8" s="32" customFormat="1" ht="12.75" customHeight="1" x14ac:dyDescent="0.2">
      <c r="H6632" s="36"/>
    </row>
    <row r="6633" spans="8:8" s="32" customFormat="1" ht="12.75" customHeight="1" x14ac:dyDescent="0.2">
      <c r="H6633" s="36"/>
    </row>
    <row r="6634" spans="8:8" s="32" customFormat="1" ht="12.75" customHeight="1" x14ac:dyDescent="0.2">
      <c r="H6634" s="36"/>
    </row>
    <row r="6635" spans="8:8" s="32" customFormat="1" ht="12.75" customHeight="1" x14ac:dyDescent="0.2">
      <c r="H6635" s="36"/>
    </row>
    <row r="6636" spans="8:8" s="32" customFormat="1" ht="12.75" customHeight="1" x14ac:dyDescent="0.2">
      <c r="H6636" s="36"/>
    </row>
    <row r="6637" spans="8:8" s="32" customFormat="1" ht="12.75" customHeight="1" x14ac:dyDescent="0.2">
      <c r="H6637" s="36"/>
    </row>
    <row r="6638" spans="8:8" s="32" customFormat="1" ht="12.75" customHeight="1" x14ac:dyDescent="0.2">
      <c r="H6638" s="36"/>
    </row>
    <row r="6639" spans="8:8" s="32" customFormat="1" ht="12.75" customHeight="1" x14ac:dyDescent="0.2">
      <c r="H6639" s="36"/>
    </row>
    <row r="6640" spans="8:8" s="32" customFormat="1" ht="12.75" customHeight="1" x14ac:dyDescent="0.2">
      <c r="H6640" s="36"/>
    </row>
    <row r="6641" spans="8:8" s="32" customFormat="1" ht="12.75" customHeight="1" x14ac:dyDescent="0.2">
      <c r="H6641" s="36"/>
    </row>
    <row r="6642" spans="8:8" s="32" customFormat="1" ht="12.75" customHeight="1" x14ac:dyDescent="0.2">
      <c r="H6642" s="36"/>
    </row>
    <row r="6643" spans="8:8" s="32" customFormat="1" ht="12.75" customHeight="1" x14ac:dyDescent="0.2">
      <c r="H6643" s="36"/>
    </row>
    <row r="6644" spans="8:8" s="32" customFormat="1" ht="12.75" customHeight="1" x14ac:dyDescent="0.2">
      <c r="H6644" s="36"/>
    </row>
    <row r="6645" spans="8:8" s="32" customFormat="1" ht="12.75" customHeight="1" x14ac:dyDescent="0.2">
      <c r="H6645" s="36"/>
    </row>
    <row r="6646" spans="8:8" s="32" customFormat="1" ht="12.75" customHeight="1" x14ac:dyDescent="0.2">
      <c r="H6646" s="36"/>
    </row>
    <row r="6647" spans="8:8" s="32" customFormat="1" ht="12.75" customHeight="1" x14ac:dyDescent="0.2">
      <c r="H6647" s="36"/>
    </row>
    <row r="6648" spans="8:8" s="32" customFormat="1" ht="12.75" customHeight="1" x14ac:dyDescent="0.2">
      <c r="H6648" s="36"/>
    </row>
    <row r="6649" spans="8:8" s="32" customFormat="1" ht="12.75" customHeight="1" x14ac:dyDescent="0.2">
      <c r="H6649" s="36"/>
    </row>
    <row r="6650" spans="8:8" s="32" customFormat="1" ht="12.75" customHeight="1" x14ac:dyDescent="0.2">
      <c r="H6650" s="36"/>
    </row>
    <row r="6651" spans="8:8" s="32" customFormat="1" ht="12.75" customHeight="1" x14ac:dyDescent="0.2">
      <c r="H6651" s="36"/>
    </row>
    <row r="6652" spans="8:8" s="32" customFormat="1" ht="12.75" customHeight="1" x14ac:dyDescent="0.2">
      <c r="H6652" s="36"/>
    </row>
    <row r="6653" spans="8:8" s="32" customFormat="1" ht="12.75" customHeight="1" x14ac:dyDescent="0.2">
      <c r="H6653" s="36"/>
    </row>
    <row r="6654" spans="8:8" s="32" customFormat="1" ht="12.75" customHeight="1" x14ac:dyDescent="0.2">
      <c r="H6654" s="36"/>
    </row>
    <row r="6655" spans="8:8" s="32" customFormat="1" ht="12.75" customHeight="1" x14ac:dyDescent="0.2">
      <c r="H6655" s="36"/>
    </row>
    <row r="6656" spans="8:8" s="32" customFormat="1" ht="12.75" customHeight="1" x14ac:dyDescent="0.2">
      <c r="H6656" s="36"/>
    </row>
    <row r="6657" spans="8:8" s="32" customFormat="1" ht="12.75" customHeight="1" x14ac:dyDescent="0.2">
      <c r="H6657" s="36"/>
    </row>
    <row r="6658" spans="8:8" s="32" customFormat="1" ht="12.75" customHeight="1" x14ac:dyDescent="0.2">
      <c r="H6658" s="36"/>
    </row>
    <row r="6659" spans="8:8" s="32" customFormat="1" ht="12.75" customHeight="1" x14ac:dyDescent="0.2">
      <c r="H6659" s="36"/>
    </row>
    <row r="6660" spans="8:8" s="32" customFormat="1" ht="12.75" customHeight="1" x14ac:dyDescent="0.2">
      <c r="H6660" s="36"/>
    </row>
    <row r="6661" spans="8:8" s="32" customFormat="1" ht="12.75" customHeight="1" x14ac:dyDescent="0.2">
      <c r="H6661" s="36"/>
    </row>
    <row r="6662" spans="8:8" s="32" customFormat="1" ht="12.75" customHeight="1" x14ac:dyDescent="0.2">
      <c r="H6662" s="36"/>
    </row>
    <row r="6663" spans="8:8" s="32" customFormat="1" ht="12.75" customHeight="1" x14ac:dyDescent="0.2">
      <c r="H6663" s="36"/>
    </row>
    <row r="6664" spans="8:8" s="32" customFormat="1" ht="12.75" customHeight="1" x14ac:dyDescent="0.2">
      <c r="H6664" s="36"/>
    </row>
    <row r="6665" spans="8:8" s="32" customFormat="1" ht="12.75" customHeight="1" x14ac:dyDescent="0.2">
      <c r="H6665" s="36"/>
    </row>
    <row r="6666" spans="8:8" s="32" customFormat="1" ht="12.75" customHeight="1" x14ac:dyDescent="0.2">
      <c r="H6666" s="36"/>
    </row>
    <row r="6667" spans="8:8" s="32" customFormat="1" ht="12.75" customHeight="1" x14ac:dyDescent="0.2">
      <c r="H6667" s="36"/>
    </row>
    <row r="6668" spans="8:8" s="32" customFormat="1" ht="12.75" customHeight="1" x14ac:dyDescent="0.2">
      <c r="H6668" s="36"/>
    </row>
    <row r="6669" spans="8:8" s="32" customFormat="1" ht="12.75" customHeight="1" x14ac:dyDescent="0.2">
      <c r="H6669" s="36"/>
    </row>
    <row r="6670" spans="8:8" s="32" customFormat="1" ht="12.75" customHeight="1" x14ac:dyDescent="0.2">
      <c r="H6670" s="36"/>
    </row>
    <row r="6671" spans="8:8" s="32" customFormat="1" ht="12.75" customHeight="1" x14ac:dyDescent="0.2">
      <c r="H6671" s="36"/>
    </row>
    <row r="6672" spans="8:8" s="32" customFormat="1" ht="12.75" customHeight="1" x14ac:dyDescent="0.2">
      <c r="H6672" s="36"/>
    </row>
    <row r="6673" spans="8:8" s="32" customFormat="1" ht="12.75" customHeight="1" x14ac:dyDescent="0.2">
      <c r="H6673" s="36"/>
    </row>
    <row r="6674" spans="8:8" s="32" customFormat="1" ht="12.75" customHeight="1" x14ac:dyDescent="0.2">
      <c r="H6674" s="36"/>
    </row>
    <row r="6675" spans="8:8" s="32" customFormat="1" ht="12.75" customHeight="1" x14ac:dyDescent="0.2">
      <c r="H6675" s="36"/>
    </row>
    <row r="6676" spans="8:8" s="32" customFormat="1" ht="12.75" customHeight="1" x14ac:dyDescent="0.2">
      <c r="H6676" s="36"/>
    </row>
    <row r="6677" spans="8:8" s="32" customFormat="1" ht="12.75" customHeight="1" x14ac:dyDescent="0.2">
      <c r="H6677" s="36"/>
    </row>
    <row r="6678" spans="8:8" s="32" customFormat="1" ht="12.75" customHeight="1" x14ac:dyDescent="0.2">
      <c r="H6678" s="36"/>
    </row>
    <row r="6679" spans="8:8" s="32" customFormat="1" ht="12.75" customHeight="1" x14ac:dyDescent="0.2">
      <c r="H6679" s="36"/>
    </row>
    <row r="6680" spans="8:8" s="32" customFormat="1" ht="12.75" customHeight="1" x14ac:dyDescent="0.2">
      <c r="H6680" s="36"/>
    </row>
    <row r="6681" spans="8:8" s="32" customFormat="1" ht="12.75" customHeight="1" x14ac:dyDescent="0.2">
      <c r="H6681" s="36"/>
    </row>
    <row r="6682" spans="8:8" s="32" customFormat="1" ht="12.75" customHeight="1" x14ac:dyDescent="0.2">
      <c r="H6682" s="36"/>
    </row>
    <row r="6683" spans="8:8" s="32" customFormat="1" ht="12.75" customHeight="1" x14ac:dyDescent="0.2">
      <c r="H6683" s="36"/>
    </row>
    <row r="6684" spans="8:8" s="32" customFormat="1" ht="12.75" customHeight="1" x14ac:dyDescent="0.2">
      <c r="H6684" s="36"/>
    </row>
    <row r="6685" spans="8:8" s="32" customFormat="1" ht="12.75" customHeight="1" x14ac:dyDescent="0.2">
      <c r="H6685" s="36"/>
    </row>
    <row r="6686" spans="8:8" s="32" customFormat="1" ht="12.75" customHeight="1" x14ac:dyDescent="0.2">
      <c r="H6686" s="36"/>
    </row>
    <row r="6687" spans="8:8" s="32" customFormat="1" ht="12.75" customHeight="1" x14ac:dyDescent="0.2">
      <c r="H6687" s="36"/>
    </row>
    <row r="6688" spans="8:8" s="32" customFormat="1" ht="12.75" customHeight="1" x14ac:dyDescent="0.2">
      <c r="H6688" s="36"/>
    </row>
    <row r="6689" spans="8:8" s="32" customFormat="1" ht="12.75" customHeight="1" x14ac:dyDescent="0.2">
      <c r="H6689" s="36"/>
    </row>
    <row r="6690" spans="8:8" s="32" customFormat="1" ht="12.75" customHeight="1" x14ac:dyDescent="0.2">
      <c r="H6690" s="36"/>
    </row>
    <row r="6691" spans="8:8" s="32" customFormat="1" ht="12.75" customHeight="1" x14ac:dyDescent="0.2">
      <c r="H6691" s="36"/>
    </row>
    <row r="6692" spans="8:8" s="32" customFormat="1" ht="12.75" customHeight="1" x14ac:dyDescent="0.2">
      <c r="H6692" s="36"/>
    </row>
    <row r="6693" spans="8:8" s="32" customFormat="1" ht="12.75" customHeight="1" x14ac:dyDescent="0.2">
      <c r="H6693" s="36"/>
    </row>
    <row r="6694" spans="8:8" s="32" customFormat="1" ht="12.75" customHeight="1" x14ac:dyDescent="0.2">
      <c r="H6694" s="36"/>
    </row>
    <row r="6695" spans="8:8" s="32" customFormat="1" ht="12.75" customHeight="1" x14ac:dyDescent="0.2">
      <c r="H6695" s="36"/>
    </row>
    <row r="6696" spans="8:8" s="32" customFormat="1" ht="12.75" customHeight="1" x14ac:dyDescent="0.2">
      <c r="H6696" s="36"/>
    </row>
    <row r="6697" spans="8:8" s="32" customFormat="1" ht="12.75" customHeight="1" x14ac:dyDescent="0.2">
      <c r="H6697" s="36"/>
    </row>
    <row r="6698" spans="8:8" s="32" customFormat="1" ht="12.75" customHeight="1" x14ac:dyDescent="0.2">
      <c r="H6698" s="36"/>
    </row>
    <row r="6699" spans="8:8" s="32" customFormat="1" ht="12.75" customHeight="1" x14ac:dyDescent="0.2">
      <c r="H6699" s="36"/>
    </row>
    <row r="6700" spans="8:8" s="32" customFormat="1" ht="12.75" customHeight="1" x14ac:dyDescent="0.2">
      <c r="H6700" s="36"/>
    </row>
    <row r="6701" spans="8:8" s="32" customFormat="1" ht="12.75" customHeight="1" x14ac:dyDescent="0.2">
      <c r="H6701" s="36"/>
    </row>
    <row r="6702" spans="8:8" s="32" customFormat="1" ht="12.75" customHeight="1" x14ac:dyDescent="0.2">
      <c r="H6702" s="36"/>
    </row>
    <row r="6703" spans="8:8" s="32" customFormat="1" ht="12.75" customHeight="1" x14ac:dyDescent="0.2">
      <c r="H6703" s="36"/>
    </row>
    <row r="6704" spans="8:8" s="32" customFormat="1" ht="12.75" customHeight="1" x14ac:dyDescent="0.2">
      <c r="H6704" s="36"/>
    </row>
    <row r="6705" spans="8:8" s="32" customFormat="1" ht="12.75" customHeight="1" x14ac:dyDescent="0.2">
      <c r="H6705" s="36"/>
    </row>
    <row r="6706" spans="8:8" s="32" customFormat="1" ht="12.75" customHeight="1" x14ac:dyDescent="0.2">
      <c r="H6706" s="36"/>
    </row>
    <row r="6707" spans="8:8" s="32" customFormat="1" ht="12.75" customHeight="1" x14ac:dyDescent="0.2">
      <c r="H6707" s="36"/>
    </row>
    <row r="6708" spans="8:8" s="32" customFormat="1" ht="12.75" customHeight="1" x14ac:dyDescent="0.2">
      <c r="H6708" s="36"/>
    </row>
    <row r="6709" spans="8:8" s="32" customFormat="1" ht="12.75" customHeight="1" x14ac:dyDescent="0.2">
      <c r="H6709" s="36"/>
    </row>
    <row r="6710" spans="8:8" s="32" customFormat="1" ht="12.75" customHeight="1" x14ac:dyDescent="0.2">
      <c r="H6710" s="36"/>
    </row>
    <row r="6711" spans="8:8" s="32" customFormat="1" ht="12.75" customHeight="1" x14ac:dyDescent="0.2">
      <c r="H6711" s="36"/>
    </row>
    <row r="6712" spans="8:8" s="32" customFormat="1" ht="12.75" customHeight="1" x14ac:dyDescent="0.2">
      <c r="H6712" s="36"/>
    </row>
    <row r="6713" spans="8:8" s="32" customFormat="1" ht="12.75" customHeight="1" x14ac:dyDescent="0.2">
      <c r="H6713" s="36"/>
    </row>
    <row r="6714" spans="8:8" s="32" customFormat="1" ht="12.75" customHeight="1" x14ac:dyDescent="0.2">
      <c r="H6714" s="36"/>
    </row>
    <row r="6715" spans="8:8" s="32" customFormat="1" ht="12.75" customHeight="1" x14ac:dyDescent="0.2">
      <c r="H6715" s="36"/>
    </row>
    <row r="6716" spans="8:8" s="32" customFormat="1" ht="12.75" customHeight="1" x14ac:dyDescent="0.2">
      <c r="H6716" s="36"/>
    </row>
    <row r="6717" spans="8:8" s="32" customFormat="1" ht="12.75" customHeight="1" x14ac:dyDescent="0.2">
      <c r="H6717" s="36"/>
    </row>
    <row r="6718" spans="8:8" s="32" customFormat="1" ht="12.75" customHeight="1" x14ac:dyDescent="0.2">
      <c r="H6718" s="36"/>
    </row>
    <row r="6719" spans="8:8" s="32" customFormat="1" ht="12.75" customHeight="1" x14ac:dyDescent="0.2">
      <c r="H6719" s="36"/>
    </row>
    <row r="6720" spans="8:8" s="32" customFormat="1" ht="12.75" customHeight="1" x14ac:dyDescent="0.2">
      <c r="H6720" s="36"/>
    </row>
    <row r="6721" spans="8:8" s="32" customFormat="1" ht="12.75" customHeight="1" x14ac:dyDescent="0.2">
      <c r="H6721" s="36"/>
    </row>
    <row r="6722" spans="8:8" s="32" customFormat="1" ht="12.75" customHeight="1" x14ac:dyDescent="0.2">
      <c r="H6722" s="36"/>
    </row>
    <row r="6723" spans="8:8" s="32" customFormat="1" ht="12.75" customHeight="1" x14ac:dyDescent="0.2">
      <c r="H6723" s="36"/>
    </row>
    <row r="6724" spans="8:8" s="32" customFormat="1" ht="12.75" customHeight="1" x14ac:dyDescent="0.2">
      <c r="H6724" s="36"/>
    </row>
    <row r="6725" spans="8:8" s="32" customFormat="1" ht="12.75" customHeight="1" x14ac:dyDescent="0.2">
      <c r="H6725" s="36"/>
    </row>
    <row r="6726" spans="8:8" s="32" customFormat="1" ht="12.75" customHeight="1" x14ac:dyDescent="0.2">
      <c r="H6726" s="36"/>
    </row>
    <row r="6727" spans="8:8" s="32" customFormat="1" ht="12.75" customHeight="1" x14ac:dyDescent="0.2">
      <c r="H6727" s="36"/>
    </row>
    <row r="6728" spans="8:8" s="32" customFormat="1" ht="12.75" customHeight="1" x14ac:dyDescent="0.2">
      <c r="H6728" s="36"/>
    </row>
    <row r="6729" spans="8:8" s="32" customFormat="1" ht="12.75" customHeight="1" x14ac:dyDescent="0.2">
      <c r="H6729" s="36"/>
    </row>
    <row r="6730" spans="8:8" s="32" customFormat="1" ht="12.75" customHeight="1" x14ac:dyDescent="0.2">
      <c r="H6730" s="36"/>
    </row>
    <row r="6731" spans="8:8" s="32" customFormat="1" ht="12.75" customHeight="1" x14ac:dyDescent="0.2">
      <c r="H6731" s="36"/>
    </row>
    <row r="6732" spans="8:8" s="32" customFormat="1" ht="12.75" customHeight="1" x14ac:dyDescent="0.2">
      <c r="H6732" s="36"/>
    </row>
    <row r="6733" spans="8:8" s="32" customFormat="1" ht="12.75" customHeight="1" x14ac:dyDescent="0.2">
      <c r="H6733" s="36"/>
    </row>
    <row r="6734" spans="8:8" s="32" customFormat="1" ht="12.75" customHeight="1" x14ac:dyDescent="0.2">
      <c r="H6734" s="36"/>
    </row>
    <row r="6735" spans="8:8" s="32" customFormat="1" ht="12.75" customHeight="1" x14ac:dyDescent="0.2">
      <c r="H6735" s="36"/>
    </row>
    <row r="6736" spans="8:8" s="32" customFormat="1" ht="12.75" customHeight="1" x14ac:dyDescent="0.2">
      <c r="H6736" s="36"/>
    </row>
    <row r="6737" spans="8:8" s="32" customFormat="1" ht="12.75" customHeight="1" x14ac:dyDescent="0.2">
      <c r="H6737" s="36"/>
    </row>
    <row r="6738" spans="8:8" s="32" customFormat="1" ht="12.75" customHeight="1" x14ac:dyDescent="0.2">
      <c r="H6738" s="36"/>
    </row>
    <row r="6739" spans="8:8" s="32" customFormat="1" ht="12.75" customHeight="1" x14ac:dyDescent="0.2">
      <c r="H6739" s="36"/>
    </row>
    <row r="6740" spans="8:8" s="32" customFormat="1" ht="12.75" customHeight="1" x14ac:dyDescent="0.2">
      <c r="H6740" s="36"/>
    </row>
    <row r="6741" spans="8:8" s="32" customFormat="1" ht="12.75" customHeight="1" x14ac:dyDescent="0.2">
      <c r="H6741" s="36"/>
    </row>
    <row r="6742" spans="8:8" s="32" customFormat="1" ht="12.75" customHeight="1" x14ac:dyDescent="0.2">
      <c r="H6742" s="36"/>
    </row>
    <row r="6743" spans="8:8" s="32" customFormat="1" ht="12.75" customHeight="1" x14ac:dyDescent="0.2">
      <c r="H6743" s="36"/>
    </row>
    <row r="6744" spans="8:8" s="32" customFormat="1" ht="12.75" customHeight="1" x14ac:dyDescent="0.2">
      <c r="H6744" s="36"/>
    </row>
    <row r="6745" spans="8:8" s="32" customFormat="1" ht="12.75" customHeight="1" x14ac:dyDescent="0.2">
      <c r="H6745" s="36"/>
    </row>
    <row r="6746" spans="8:8" s="32" customFormat="1" ht="12.75" customHeight="1" x14ac:dyDescent="0.2">
      <c r="H6746" s="36"/>
    </row>
    <row r="6747" spans="8:8" s="32" customFormat="1" ht="12.75" customHeight="1" x14ac:dyDescent="0.2">
      <c r="H6747" s="36"/>
    </row>
    <row r="6748" spans="8:8" s="32" customFormat="1" ht="12.75" customHeight="1" x14ac:dyDescent="0.2">
      <c r="H6748" s="36"/>
    </row>
    <row r="6749" spans="8:8" s="32" customFormat="1" ht="12.75" customHeight="1" x14ac:dyDescent="0.2">
      <c r="H6749" s="36"/>
    </row>
    <row r="6750" spans="8:8" s="32" customFormat="1" ht="12.75" customHeight="1" x14ac:dyDescent="0.2">
      <c r="H6750" s="36"/>
    </row>
    <row r="6751" spans="8:8" s="32" customFormat="1" ht="12.75" customHeight="1" x14ac:dyDescent="0.2">
      <c r="H6751" s="36"/>
    </row>
    <row r="6752" spans="8:8" s="32" customFormat="1" ht="12.75" customHeight="1" x14ac:dyDescent="0.2">
      <c r="H6752" s="36"/>
    </row>
    <row r="6753" spans="8:8" s="32" customFormat="1" ht="12.75" customHeight="1" x14ac:dyDescent="0.2">
      <c r="H6753" s="36"/>
    </row>
    <row r="6754" spans="8:8" s="32" customFormat="1" ht="12.75" customHeight="1" x14ac:dyDescent="0.2">
      <c r="H6754" s="36"/>
    </row>
    <row r="6755" spans="8:8" s="32" customFormat="1" ht="12.75" customHeight="1" x14ac:dyDescent="0.2">
      <c r="H6755" s="36"/>
    </row>
    <row r="6756" spans="8:8" s="32" customFormat="1" ht="12.75" customHeight="1" x14ac:dyDescent="0.2">
      <c r="H6756" s="36"/>
    </row>
    <row r="6757" spans="8:8" s="32" customFormat="1" ht="12.75" customHeight="1" x14ac:dyDescent="0.2">
      <c r="H6757" s="36"/>
    </row>
    <row r="6758" spans="8:8" s="32" customFormat="1" ht="12.75" customHeight="1" x14ac:dyDescent="0.2">
      <c r="H6758" s="36"/>
    </row>
    <row r="6759" spans="8:8" s="32" customFormat="1" ht="12.75" customHeight="1" x14ac:dyDescent="0.2">
      <c r="H6759" s="36"/>
    </row>
    <row r="6760" spans="8:8" s="32" customFormat="1" ht="12.75" customHeight="1" x14ac:dyDescent="0.2">
      <c r="H6760" s="36"/>
    </row>
    <row r="6761" spans="8:8" s="32" customFormat="1" ht="12.75" customHeight="1" x14ac:dyDescent="0.2">
      <c r="H6761" s="36"/>
    </row>
    <row r="6762" spans="8:8" s="32" customFormat="1" ht="12.75" customHeight="1" x14ac:dyDescent="0.2">
      <c r="H6762" s="36"/>
    </row>
    <row r="6763" spans="8:8" s="32" customFormat="1" ht="12.75" customHeight="1" x14ac:dyDescent="0.2">
      <c r="H6763" s="36"/>
    </row>
    <row r="6764" spans="8:8" s="32" customFormat="1" ht="12.75" customHeight="1" x14ac:dyDescent="0.2">
      <c r="H6764" s="36"/>
    </row>
    <row r="6765" spans="8:8" s="32" customFormat="1" ht="12.75" customHeight="1" x14ac:dyDescent="0.2">
      <c r="H6765" s="36"/>
    </row>
    <row r="6766" spans="8:8" s="32" customFormat="1" ht="12.75" customHeight="1" x14ac:dyDescent="0.2">
      <c r="H6766" s="36"/>
    </row>
    <row r="6767" spans="8:8" s="32" customFormat="1" ht="12.75" customHeight="1" x14ac:dyDescent="0.2">
      <c r="H6767" s="36"/>
    </row>
    <row r="6768" spans="8:8" s="32" customFormat="1" ht="12.75" customHeight="1" x14ac:dyDescent="0.2">
      <c r="H6768" s="36"/>
    </row>
    <row r="6769" spans="8:8" s="32" customFormat="1" ht="12.75" customHeight="1" x14ac:dyDescent="0.2">
      <c r="H6769" s="36"/>
    </row>
    <row r="6770" spans="8:8" s="32" customFormat="1" ht="12.75" customHeight="1" x14ac:dyDescent="0.2">
      <c r="H6770" s="36"/>
    </row>
    <row r="6771" spans="8:8" s="32" customFormat="1" ht="12.75" customHeight="1" x14ac:dyDescent="0.2">
      <c r="H6771" s="36"/>
    </row>
    <row r="6772" spans="8:8" s="32" customFormat="1" ht="12.75" customHeight="1" x14ac:dyDescent="0.2">
      <c r="H6772" s="36"/>
    </row>
    <row r="6773" spans="8:8" s="32" customFormat="1" ht="12.75" customHeight="1" x14ac:dyDescent="0.2">
      <c r="H6773" s="36"/>
    </row>
    <row r="6774" spans="8:8" s="32" customFormat="1" ht="12.75" customHeight="1" x14ac:dyDescent="0.2">
      <c r="H6774" s="36"/>
    </row>
    <row r="6775" spans="8:8" s="32" customFormat="1" ht="12.75" customHeight="1" x14ac:dyDescent="0.2">
      <c r="H6775" s="36"/>
    </row>
    <row r="6776" spans="8:8" s="32" customFormat="1" ht="12.75" customHeight="1" x14ac:dyDescent="0.2">
      <c r="H6776" s="36"/>
    </row>
    <row r="6777" spans="8:8" s="32" customFormat="1" ht="12.75" customHeight="1" x14ac:dyDescent="0.2">
      <c r="H6777" s="36"/>
    </row>
    <row r="6778" spans="8:8" s="32" customFormat="1" ht="12.75" customHeight="1" x14ac:dyDescent="0.2">
      <c r="H6778" s="36"/>
    </row>
    <row r="6779" spans="8:8" s="32" customFormat="1" ht="12.75" customHeight="1" x14ac:dyDescent="0.2">
      <c r="H6779" s="36"/>
    </row>
    <row r="6780" spans="8:8" s="32" customFormat="1" ht="12.75" customHeight="1" x14ac:dyDescent="0.2">
      <c r="H6780" s="36"/>
    </row>
    <row r="6781" spans="8:8" s="32" customFormat="1" ht="12.75" customHeight="1" x14ac:dyDescent="0.2">
      <c r="H6781" s="36"/>
    </row>
    <row r="6782" spans="8:8" s="32" customFormat="1" ht="12.75" customHeight="1" x14ac:dyDescent="0.2">
      <c r="H6782" s="36"/>
    </row>
    <row r="6783" spans="8:8" s="32" customFormat="1" ht="12.75" customHeight="1" x14ac:dyDescent="0.2">
      <c r="H6783" s="36"/>
    </row>
    <row r="6784" spans="8:8" s="32" customFormat="1" ht="12.75" customHeight="1" x14ac:dyDescent="0.2">
      <c r="H6784" s="36"/>
    </row>
    <row r="6785" spans="8:8" s="32" customFormat="1" ht="12.75" customHeight="1" x14ac:dyDescent="0.2">
      <c r="H6785" s="36"/>
    </row>
    <row r="6786" spans="8:8" s="32" customFormat="1" ht="12.75" customHeight="1" x14ac:dyDescent="0.2">
      <c r="H6786" s="36"/>
    </row>
    <row r="6787" spans="8:8" s="32" customFormat="1" ht="12.75" customHeight="1" x14ac:dyDescent="0.2">
      <c r="H6787" s="36"/>
    </row>
    <row r="6788" spans="8:8" s="32" customFormat="1" ht="12.75" customHeight="1" x14ac:dyDescent="0.2">
      <c r="H6788" s="36"/>
    </row>
    <row r="6789" spans="8:8" s="32" customFormat="1" ht="12.75" customHeight="1" x14ac:dyDescent="0.2">
      <c r="H6789" s="36"/>
    </row>
    <row r="6790" spans="8:8" s="32" customFormat="1" ht="12.75" customHeight="1" x14ac:dyDescent="0.2">
      <c r="H6790" s="36"/>
    </row>
    <row r="6791" spans="8:8" s="32" customFormat="1" ht="12.75" customHeight="1" x14ac:dyDescent="0.2">
      <c r="H6791" s="36"/>
    </row>
    <row r="6792" spans="8:8" s="32" customFormat="1" ht="12.75" customHeight="1" x14ac:dyDescent="0.2">
      <c r="H6792" s="36"/>
    </row>
    <row r="6793" spans="8:8" s="32" customFormat="1" ht="12.75" customHeight="1" x14ac:dyDescent="0.2">
      <c r="H6793" s="36"/>
    </row>
    <row r="6794" spans="8:8" s="32" customFormat="1" ht="12.75" customHeight="1" x14ac:dyDescent="0.2">
      <c r="H6794" s="36"/>
    </row>
    <row r="6795" spans="8:8" s="32" customFormat="1" ht="12.75" customHeight="1" x14ac:dyDescent="0.2">
      <c r="H6795" s="36"/>
    </row>
    <row r="6796" spans="8:8" s="32" customFormat="1" ht="12.75" customHeight="1" x14ac:dyDescent="0.2">
      <c r="H6796" s="36"/>
    </row>
    <row r="6797" spans="8:8" s="32" customFormat="1" ht="12.75" customHeight="1" x14ac:dyDescent="0.2">
      <c r="H6797" s="36"/>
    </row>
    <row r="6798" spans="8:8" s="32" customFormat="1" ht="12.75" customHeight="1" x14ac:dyDescent="0.2">
      <c r="H6798" s="36"/>
    </row>
    <row r="6799" spans="8:8" s="32" customFormat="1" ht="12.75" customHeight="1" x14ac:dyDescent="0.2">
      <c r="H6799" s="36"/>
    </row>
    <row r="6800" spans="8:8" s="32" customFormat="1" ht="12.75" customHeight="1" x14ac:dyDescent="0.2">
      <c r="H6800" s="36"/>
    </row>
    <row r="6801" spans="8:8" s="32" customFormat="1" ht="12.75" customHeight="1" x14ac:dyDescent="0.2">
      <c r="H6801" s="36"/>
    </row>
    <row r="6802" spans="8:8" s="32" customFormat="1" ht="12.75" customHeight="1" x14ac:dyDescent="0.2">
      <c r="H6802" s="36"/>
    </row>
    <row r="6803" spans="8:8" s="32" customFormat="1" ht="12.75" customHeight="1" x14ac:dyDescent="0.2">
      <c r="H6803" s="36"/>
    </row>
    <row r="6804" spans="8:8" s="32" customFormat="1" ht="12.75" customHeight="1" x14ac:dyDescent="0.2">
      <c r="H6804" s="36"/>
    </row>
    <row r="6805" spans="8:8" s="32" customFormat="1" ht="12.75" customHeight="1" x14ac:dyDescent="0.2">
      <c r="H6805" s="36"/>
    </row>
    <row r="6806" spans="8:8" s="32" customFormat="1" ht="12.75" customHeight="1" x14ac:dyDescent="0.2">
      <c r="H6806" s="36"/>
    </row>
    <row r="6807" spans="8:8" s="32" customFormat="1" ht="12.75" customHeight="1" x14ac:dyDescent="0.2">
      <c r="H6807" s="36"/>
    </row>
    <row r="6808" spans="8:8" s="32" customFormat="1" ht="12.75" customHeight="1" x14ac:dyDescent="0.2">
      <c r="H6808" s="36"/>
    </row>
    <row r="6809" spans="8:8" s="32" customFormat="1" ht="12.75" customHeight="1" x14ac:dyDescent="0.2">
      <c r="H6809" s="36"/>
    </row>
    <row r="6810" spans="8:8" s="32" customFormat="1" ht="12.75" customHeight="1" x14ac:dyDescent="0.2">
      <c r="H6810" s="36"/>
    </row>
    <row r="6811" spans="8:8" s="32" customFormat="1" ht="12.75" customHeight="1" x14ac:dyDescent="0.2">
      <c r="H6811" s="36"/>
    </row>
    <row r="6812" spans="8:8" s="32" customFormat="1" ht="12.75" customHeight="1" x14ac:dyDescent="0.2">
      <c r="H6812" s="36"/>
    </row>
    <row r="6813" spans="8:8" s="32" customFormat="1" ht="12.75" customHeight="1" x14ac:dyDescent="0.2">
      <c r="H6813" s="36"/>
    </row>
    <row r="6814" spans="8:8" s="32" customFormat="1" ht="12.75" customHeight="1" x14ac:dyDescent="0.2">
      <c r="H6814" s="36"/>
    </row>
    <row r="6815" spans="8:8" s="32" customFormat="1" ht="12.75" customHeight="1" x14ac:dyDescent="0.2">
      <c r="H6815" s="36"/>
    </row>
    <row r="6816" spans="8:8" s="32" customFormat="1" ht="12.75" customHeight="1" x14ac:dyDescent="0.2">
      <c r="H6816" s="36"/>
    </row>
    <row r="6817" spans="8:8" s="32" customFormat="1" ht="12.75" customHeight="1" x14ac:dyDescent="0.2">
      <c r="H6817" s="36"/>
    </row>
    <row r="6818" spans="8:8" s="32" customFormat="1" ht="12.75" customHeight="1" x14ac:dyDescent="0.2">
      <c r="H6818" s="36"/>
    </row>
    <row r="6819" spans="8:8" s="32" customFormat="1" ht="12.75" customHeight="1" x14ac:dyDescent="0.2">
      <c r="H6819" s="36"/>
    </row>
    <row r="6820" spans="8:8" s="32" customFormat="1" ht="12.75" customHeight="1" x14ac:dyDescent="0.2">
      <c r="H6820" s="36"/>
    </row>
    <row r="6821" spans="8:8" s="32" customFormat="1" ht="12.75" customHeight="1" x14ac:dyDescent="0.2">
      <c r="H6821" s="36"/>
    </row>
    <row r="6822" spans="8:8" s="32" customFormat="1" ht="12.75" customHeight="1" x14ac:dyDescent="0.2">
      <c r="H6822" s="36"/>
    </row>
    <row r="6823" spans="8:8" s="32" customFormat="1" ht="12.75" customHeight="1" x14ac:dyDescent="0.2">
      <c r="H6823" s="36"/>
    </row>
    <row r="6824" spans="8:8" s="32" customFormat="1" ht="12.75" customHeight="1" x14ac:dyDescent="0.2">
      <c r="H6824" s="36"/>
    </row>
    <row r="6825" spans="8:8" s="32" customFormat="1" ht="12.75" customHeight="1" x14ac:dyDescent="0.2">
      <c r="H6825" s="36"/>
    </row>
    <row r="6826" spans="8:8" s="32" customFormat="1" ht="12.75" customHeight="1" x14ac:dyDescent="0.2">
      <c r="H6826" s="36"/>
    </row>
    <row r="6827" spans="8:8" s="32" customFormat="1" ht="12.75" customHeight="1" x14ac:dyDescent="0.2">
      <c r="H6827" s="36"/>
    </row>
    <row r="6828" spans="8:8" s="32" customFormat="1" ht="12.75" customHeight="1" x14ac:dyDescent="0.2">
      <c r="H6828" s="36"/>
    </row>
    <row r="6829" spans="8:8" s="32" customFormat="1" ht="12.75" customHeight="1" x14ac:dyDescent="0.2">
      <c r="H6829" s="36"/>
    </row>
    <row r="6830" spans="8:8" s="32" customFormat="1" ht="12.75" customHeight="1" x14ac:dyDescent="0.2">
      <c r="H6830" s="36"/>
    </row>
    <row r="6831" spans="8:8" s="32" customFormat="1" ht="12.75" customHeight="1" x14ac:dyDescent="0.2">
      <c r="H6831" s="36"/>
    </row>
    <row r="6832" spans="8:8" s="32" customFormat="1" ht="12.75" customHeight="1" x14ac:dyDescent="0.2">
      <c r="H6832" s="36"/>
    </row>
    <row r="6833" spans="8:8" s="32" customFormat="1" ht="12.75" customHeight="1" x14ac:dyDescent="0.2">
      <c r="H6833" s="36"/>
    </row>
    <row r="6834" spans="8:8" s="32" customFormat="1" ht="12.75" customHeight="1" x14ac:dyDescent="0.2">
      <c r="H6834" s="36"/>
    </row>
    <row r="6835" spans="8:8" s="32" customFormat="1" ht="12.75" customHeight="1" x14ac:dyDescent="0.2">
      <c r="H6835" s="36"/>
    </row>
    <row r="6836" spans="8:8" s="32" customFormat="1" ht="12.75" customHeight="1" x14ac:dyDescent="0.2">
      <c r="H6836" s="36"/>
    </row>
    <row r="6837" spans="8:8" s="32" customFormat="1" ht="12.75" customHeight="1" x14ac:dyDescent="0.2">
      <c r="H6837" s="36"/>
    </row>
    <row r="6838" spans="8:8" s="32" customFormat="1" ht="12.75" customHeight="1" x14ac:dyDescent="0.2">
      <c r="H6838" s="36"/>
    </row>
    <row r="6839" spans="8:8" s="32" customFormat="1" ht="12.75" customHeight="1" x14ac:dyDescent="0.2">
      <c r="H6839" s="36"/>
    </row>
    <row r="6840" spans="8:8" s="32" customFormat="1" ht="12.75" customHeight="1" x14ac:dyDescent="0.2">
      <c r="H6840" s="36"/>
    </row>
    <row r="6841" spans="8:8" s="32" customFormat="1" ht="12.75" customHeight="1" x14ac:dyDescent="0.2">
      <c r="H6841" s="36"/>
    </row>
    <row r="6842" spans="8:8" s="32" customFormat="1" ht="12.75" customHeight="1" x14ac:dyDescent="0.2">
      <c r="H6842" s="36"/>
    </row>
    <row r="6843" spans="8:8" s="32" customFormat="1" ht="12.75" customHeight="1" x14ac:dyDescent="0.2">
      <c r="H6843" s="36"/>
    </row>
    <row r="6844" spans="8:8" s="32" customFormat="1" ht="12.75" customHeight="1" x14ac:dyDescent="0.2">
      <c r="H6844" s="36"/>
    </row>
    <row r="6845" spans="8:8" s="32" customFormat="1" ht="12.75" customHeight="1" x14ac:dyDescent="0.2">
      <c r="H6845" s="36"/>
    </row>
    <row r="6846" spans="8:8" s="32" customFormat="1" ht="12.75" customHeight="1" x14ac:dyDescent="0.2">
      <c r="H6846" s="36"/>
    </row>
    <row r="6847" spans="8:8" s="32" customFormat="1" ht="12.75" customHeight="1" x14ac:dyDescent="0.2">
      <c r="H6847" s="36"/>
    </row>
    <row r="6848" spans="8:8" s="32" customFormat="1" ht="12.75" customHeight="1" x14ac:dyDescent="0.2">
      <c r="H6848" s="36"/>
    </row>
    <row r="6849" spans="8:8" s="32" customFormat="1" ht="12.75" customHeight="1" x14ac:dyDescent="0.2">
      <c r="H6849" s="36"/>
    </row>
    <row r="6850" spans="8:8" s="32" customFormat="1" ht="12.75" customHeight="1" x14ac:dyDescent="0.2">
      <c r="H6850" s="36"/>
    </row>
    <row r="6851" spans="8:8" s="32" customFormat="1" ht="12.75" customHeight="1" x14ac:dyDescent="0.2">
      <c r="H6851" s="36"/>
    </row>
    <row r="6852" spans="8:8" s="32" customFormat="1" ht="12.75" customHeight="1" x14ac:dyDescent="0.2">
      <c r="H6852" s="36"/>
    </row>
    <row r="6853" spans="8:8" s="32" customFormat="1" ht="12.75" customHeight="1" x14ac:dyDescent="0.2">
      <c r="H6853" s="36"/>
    </row>
    <row r="6854" spans="8:8" s="32" customFormat="1" ht="12.75" customHeight="1" x14ac:dyDescent="0.2">
      <c r="H6854" s="36"/>
    </row>
    <row r="6855" spans="8:8" s="32" customFormat="1" ht="12.75" customHeight="1" x14ac:dyDescent="0.2">
      <c r="H6855" s="36"/>
    </row>
    <row r="6856" spans="8:8" s="32" customFormat="1" ht="12.75" customHeight="1" x14ac:dyDescent="0.2">
      <c r="H6856" s="36"/>
    </row>
    <row r="6857" spans="8:8" s="32" customFormat="1" ht="12.75" customHeight="1" x14ac:dyDescent="0.2">
      <c r="H6857" s="36"/>
    </row>
    <row r="6858" spans="8:8" s="32" customFormat="1" ht="12.75" customHeight="1" x14ac:dyDescent="0.2">
      <c r="H6858" s="36"/>
    </row>
    <row r="6859" spans="8:8" s="32" customFormat="1" ht="12.75" customHeight="1" x14ac:dyDescent="0.2">
      <c r="H6859" s="36"/>
    </row>
    <row r="6860" spans="8:8" s="32" customFormat="1" ht="12.75" customHeight="1" x14ac:dyDescent="0.2">
      <c r="H6860" s="36"/>
    </row>
    <row r="6861" spans="8:8" s="32" customFormat="1" ht="12.75" customHeight="1" x14ac:dyDescent="0.2">
      <c r="H6861" s="36"/>
    </row>
    <row r="6862" spans="8:8" s="32" customFormat="1" ht="12.75" customHeight="1" x14ac:dyDescent="0.2">
      <c r="H6862" s="36"/>
    </row>
    <row r="6863" spans="8:8" s="32" customFormat="1" ht="12.75" customHeight="1" x14ac:dyDescent="0.2">
      <c r="H6863" s="36"/>
    </row>
    <row r="6864" spans="8:8" s="32" customFormat="1" ht="12.75" customHeight="1" x14ac:dyDescent="0.2">
      <c r="H6864" s="36"/>
    </row>
    <row r="6865" spans="8:8" s="32" customFormat="1" ht="12.75" customHeight="1" x14ac:dyDescent="0.2">
      <c r="H6865" s="36"/>
    </row>
    <row r="6866" spans="8:8" s="32" customFormat="1" ht="12.75" customHeight="1" x14ac:dyDescent="0.2">
      <c r="H6866" s="36"/>
    </row>
    <row r="6867" spans="8:8" s="32" customFormat="1" ht="12.75" customHeight="1" x14ac:dyDescent="0.2">
      <c r="H6867" s="36"/>
    </row>
    <row r="6868" spans="8:8" s="32" customFormat="1" ht="12.75" customHeight="1" x14ac:dyDescent="0.2">
      <c r="H6868" s="36"/>
    </row>
    <row r="6869" spans="8:8" s="32" customFormat="1" ht="12.75" customHeight="1" x14ac:dyDescent="0.2">
      <c r="H6869" s="36"/>
    </row>
    <row r="6870" spans="8:8" s="32" customFormat="1" ht="12.75" customHeight="1" x14ac:dyDescent="0.2">
      <c r="H6870" s="36"/>
    </row>
    <row r="6871" spans="8:8" s="32" customFormat="1" ht="12.75" customHeight="1" x14ac:dyDescent="0.2">
      <c r="H6871" s="36"/>
    </row>
    <row r="6872" spans="8:8" s="32" customFormat="1" ht="12.75" customHeight="1" x14ac:dyDescent="0.2">
      <c r="H6872" s="36"/>
    </row>
    <row r="6873" spans="8:8" s="32" customFormat="1" ht="12.75" customHeight="1" x14ac:dyDescent="0.2">
      <c r="H6873" s="36"/>
    </row>
    <row r="6874" spans="8:8" s="32" customFormat="1" ht="12.75" customHeight="1" x14ac:dyDescent="0.2">
      <c r="H6874" s="36"/>
    </row>
    <row r="6875" spans="8:8" s="32" customFormat="1" ht="12.75" customHeight="1" x14ac:dyDescent="0.2">
      <c r="H6875" s="36"/>
    </row>
    <row r="6876" spans="8:8" s="32" customFormat="1" ht="12.75" customHeight="1" x14ac:dyDescent="0.2">
      <c r="H6876" s="36"/>
    </row>
    <row r="6877" spans="8:8" s="32" customFormat="1" ht="12.75" customHeight="1" x14ac:dyDescent="0.2">
      <c r="H6877" s="36"/>
    </row>
    <row r="6878" spans="8:8" s="32" customFormat="1" ht="12.75" customHeight="1" x14ac:dyDescent="0.2">
      <c r="H6878" s="36"/>
    </row>
    <row r="6879" spans="8:8" s="32" customFormat="1" ht="12.75" customHeight="1" x14ac:dyDescent="0.2">
      <c r="H6879" s="36"/>
    </row>
    <row r="6880" spans="8:8" s="32" customFormat="1" ht="12.75" customHeight="1" x14ac:dyDescent="0.2">
      <c r="H6880" s="36"/>
    </row>
    <row r="6881" spans="8:8" s="32" customFormat="1" ht="12.75" customHeight="1" x14ac:dyDescent="0.2">
      <c r="H6881" s="36"/>
    </row>
    <row r="6882" spans="8:8" s="32" customFormat="1" ht="12.75" customHeight="1" x14ac:dyDescent="0.2">
      <c r="H6882" s="36"/>
    </row>
    <row r="6883" spans="8:8" s="32" customFormat="1" ht="12.75" customHeight="1" x14ac:dyDescent="0.2">
      <c r="H6883" s="36"/>
    </row>
    <row r="6884" spans="8:8" s="32" customFormat="1" ht="12.75" customHeight="1" x14ac:dyDescent="0.2">
      <c r="H6884" s="36"/>
    </row>
    <row r="6885" spans="8:8" s="32" customFormat="1" ht="12.75" customHeight="1" x14ac:dyDescent="0.2">
      <c r="H6885" s="36"/>
    </row>
    <row r="6886" spans="8:8" s="32" customFormat="1" ht="12.75" customHeight="1" x14ac:dyDescent="0.2">
      <c r="H6886" s="36"/>
    </row>
    <row r="6887" spans="8:8" s="32" customFormat="1" ht="12.75" customHeight="1" x14ac:dyDescent="0.2">
      <c r="H6887" s="36"/>
    </row>
    <row r="6888" spans="8:8" s="32" customFormat="1" ht="12.75" customHeight="1" x14ac:dyDescent="0.2">
      <c r="H6888" s="36"/>
    </row>
    <row r="6889" spans="8:8" s="32" customFormat="1" ht="12.75" customHeight="1" x14ac:dyDescent="0.2">
      <c r="H6889" s="36"/>
    </row>
    <row r="6890" spans="8:8" s="32" customFormat="1" ht="12.75" customHeight="1" x14ac:dyDescent="0.2">
      <c r="H6890" s="36"/>
    </row>
    <row r="6891" spans="8:8" s="32" customFormat="1" ht="12.75" customHeight="1" x14ac:dyDescent="0.2">
      <c r="H6891" s="36"/>
    </row>
    <row r="6892" spans="8:8" s="32" customFormat="1" ht="12.75" customHeight="1" x14ac:dyDescent="0.2">
      <c r="H6892" s="36"/>
    </row>
    <row r="6893" spans="8:8" s="32" customFormat="1" ht="12.75" customHeight="1" x14ac:dyDescent="0.2">
      <c r="H6893" s="36"/>
    </row>
    <row r="6894" spans="8:8" s="32" customFormat="1" ht="12.75" customHeight="1" x14ac:dyDescent="0.2">
      <c r="H6894" s="36"/>
    </row>
    <row r="6895" spans="8:8" s="32" customFormat="1" ht="12.75" customHeight="1" x14ac:dyDescent="0.2">
      <c r="H6895" s="36"/>
    </row>
    <row r="6896" spans="8:8" s="32" customFormat="1" ht="12.75" customHeight="1" x14ac:dyDescent="0.2">
      <c r="H6896" s="36"/>
    </row>
    <row r="6897" spans="8:8" s="32" customFormat="1" ht="12.75" customHeight="1" x14ac:dyDescent="0.2">
      <c r="H6897" s="36"/>
    </row>
    <row r="6898" spans="8:8" s="32" customFormat="1" ht="12.75" customHeight="1" x14ac:dyDescent="0.2">
      <c r="H6898" s="36"/>
    </row>
    <row r="6899" spans="8:8" s="32" customFormat="1" ht="12.75" customHeight="1" x14ac:dyDescent="0.2">
      <c r="H6899" s="36"/>
    </row>
    <row r="6900" spans="8:8" s="32" customFormat="1" ht="12.75" customHeight="1" x14ac:dyDescent="0.2">
      <c r="H6900" s="36"/>
    </row>
    <row r="6901" spans="8:8" s="32" customFormat="1" ht="12.75" customHeight="1" x14ac:dyDescent="0.2">
      <c r="H6901" s="36"/>
    </row>
    <row r="6902" spans="8:8" s="32" customFormat="1" ht="12.75" customHeight="1" x14ac:dyDescent="0.2">
      <c r="H6902" s="36"/>
    </row>
    <row r="6903" spans="8:8" s="32" customFormat="1" ht="12.75" customHeight="1" x14ac:dyDescent="0.2">
      <c r="H6903" s="36"/>
    </row>
    <row r="6904" spans="8:8" s="32" customFormat="1" ht="12.75" customHeight="1" x14ac:dyDescent="0.2">
      <c r="H6904" s="36"/>
    </row>
    <row r="6905" spans="8:8" s="32" customFormat="1" ht="12.75" customHeight="1" x14ac:dyDescent="0.2">
      <c r="H6905" s="36"/>
    </row>
    <row r="6906" spans="8:8" s="32" customFormat="1" ht="12.75" customHeight="1" x14ac:dyDescent="0.2">
      <c r="H6906" s="36"/>
    </row>
    <row r="6907" spans="8:8" s="32" customFormat="1" ht="12.75" customHeight="1" x14ac:dyDescent="0.2">
      <c r="H6907" s="36"/>
    </row>
    <row r="6908" spans="8:8" s="32" customFormat="1" ht="12.75" customHeight="1" x14ac:dyDescent="0.2">
      <c r="H6908" s="36"/>
    </row>
    <row r="6909" spans="8:8" s="32" customFormat="1" ht="12.75" customHeight="1" x14ac:dyDescent="0.2">
      <c r="H6909" s="36"/>
    </row>
    <row r="6910" spans="8:8" s="32" customFormat="1" ht="12.75" customHeight="1" x14ac:dyDescent="0.2">
      <c r="H6910" s="36"/>
    </row>
    <row r="6911" spans="8:8" s="32" customFormat="1" ht="12.75" customHeight="1" x14ac:dyDescent="0.2">
      <c r="H6911" s="36"/>
    </row>
    <row r="6912" spans="8:8" s="32" customFormat="1" ht="12.75" customHeight="1" x14ac:dyDescent="0.2">
      <c r="H6912" s="36"/>
    </row>
    <row r="6913" spans="8:8" s="32" customFormat="1" ht="12.75" customHeight="1" x14ac:dyDescent="0.2">
      <c r="H6913" s="36"/>
    </row>
    <row r="6914" spans="8:8" s="32" customFormat="1" ht="12.75" customHeight="1" x14ac:dyDescent="0.2">
      <c r="H6914" s="36"/>
    </row>
    <row r="6915" spans="8:8" s="32" customFormat="1" ht="12.75" customHeight="1" x14ac:dyDescent="0.2">
      <c r="H6915" s="36"/>
    </row>
    <row r="6916" spans="8:8" s="32" customFormat="1" ht="12.75" customHeight="1" x14ac:dyDescent="0.2">
      <c r="H6916" s="36"/>
    </row>
    <row r="6917" spans="8:8" s="32" customFormat="1" ht="12.75" customHeight="1" x14ac:dyDescent="0.2">
      <c r="H6917" s="36"/>
    </row>
    <row r="6918" spans="8:8" s="32" customFormat="1" ht="12.75" customHeight="1" x14ac:dyDescent="0.2">
      <c r="H6918" s="36"/>
    </row>
    <row r="6919" spans="8:8" s="32" customFormat="1" ht="12.75" customHeight="1" x14ac:dyDescent="0.2">
      <c r="H6919" s="36"/>
    </row>
    <row r="6920" spans="8:8" s="32" customFormat="1" ht="12.75" customHeight="1" x14ac:dyDescent="0.2">
      <c r="H6920" s="36"/>
    </row>
    <row r="6921" spans="8:8" s="32" customFormat="1" ht="12.75" customHeight="1" x14ac:dyDescent="0.2">
      <c r="H6921" s="36"/>
    </row>
    <row r="6922" spans="8:8" s="32" customFormat="1" ht="12.75" customHeight="1" x14ac:dyDescent="0.2">
      <c r="H6922" s="36"/>
    </row>
    <row r="6923" spans="8:8" s="32" customFormat="1" ht="12.75" customHeight="1" x14ac:dyDescent="0.2">
      <c r="H6923" s="36"/>
    </row>
    <row r="6924" spans="8:8" s="32" customFormat="1" ht="12.75" customHeight="1" x14ac:dyDescent="0.2">
      <c r="H6924" s="36"/>
    </row>
    <row r="6925" spans="8:8" s="32" customFormat="1" ht="12.75" customHeight="1" x14ac:dyDescent="0.2">
      <c r="H6925" s="36"/>
    </row>
    <row r="6926" spans="8:8" s="32" customFormat="1" ht="12.75" customHeight="1" x14ac:dyDescent="0.2">
      <c r="H6926" s="36"/>
    </row>
    <row r="6927" spans="8:8" s="32" customFormat="1" ht="12.75" customHeight="1" x14ac:dyDescent="0.2">
      <c r="H6927" s="36"/>
    </row>
    <row r="6928" spans="8:8" s="32" customFormat="1" ht="12.75" customHeight="1" x14ac:dyDescent="0.2">
      <c r="H6928" s="36"/>
    </row>
    <row r="6929" spans="8:8" s="32" customFormat="1" ht="12.75" customHeight="1" x14ac:dyDescent="0.2">
      <c r="H6929" s="36"/>
    </row>
    <row r="6930" spans="8:8" s="32" customFormat="1" ht="12.75" customHeight="1" x14ac:dyDescent="0.2">
      <c r="H6930" s="36"/>
    </row>
    <row r="6931" spans="8:8" s="32" customFormat="1" ht="12.75" customHeight="1" x14ac:dyDescent="0.2">
      <c r="H6931" s="36"/>
    </row>
    <row r="6932" spans="8:8" s="32" customFormat="1" ht="12.75" customHeight="1" x14ac:dyDescent="0.2">
      <c r="H6932" s="36"/>
    </row>
    <row r="6933" spans="8:8" s="32" customFormat="1" ht="12.75" customHeight="1" x14ac:dyDescent="0.2">
      <c r="H6933" s="36"/>
    </row>
    <row r="6934" spans="8:8" s="32" customFormat="1" ht="12.75" customHeight="1" x14ac:dyDescent="0.2">
      <c r="H6934" s="36"/>
    </row>
    <row r="6935" spans="8:8" s="32" customFormat="1" ht="12.75" customHeight="1" x14ac:dyDescent="0.2">
      <c r="H6935" s="36"/>
    </row>
    <row r="6936" spans="8:8" s="32" customFormat="1" ht="12.75" customHeight="1" x14ac:dyDescent="0.2">
      <c r="H6936" s="36"/>
    </row>
    <row r="6937" spans="8:8" s="32" customFormat="1" ht="12.75" customHeight="1" x14ac:dyDescent="0.2">
      <c r="H6937" s="36"/>
    </row>
    <row r="6938" spans="8:8" s="32" customFormat="1" ht="12.75" customHeight="1" x14ac:dyDescent="0.2">
      <c r="H6938" s="36"/>
    </row>
    <row r="6939" spans="8:8" s="32" customFormat="1" ht="12.75" customHeight="1" x14ac:dyDescent="0.2">
      <c r="H6939" s="36"/>
    </row>
    <row r="6940" spans="8:8" s="32" customFormat="1" ht="12.75" customHeight="1" x14ac:dyDescent="0.2">
      <c r="H6940" s="36"/>
    </row>
    <row r="6941" spans="8:8" s="32" customFormat="1" ht="12.75" customHeight="1" x14ac:dyDescent="0.2">
      <c r="H6941" s="36"/>
    </row>
    <row r="6942" spans="8:8" s="32" customFormat="1" ht="12.75" customHeight="1" x14ac:dyDescent="0.2">
      <c r="H6942" s="36"/>
    </row>
    <row r="6943" spans="8:8" s="32" customFormat="1" ht="12.75" customHeight="1" x14ac:dyDescent="0.2">
      <c r="H6943" s="36"/>
    </row>
    <row r="6944" spans="8:8" s="32" customFormat="1" ht="12.75" customHeight="1" x14ac:dyDescent="0.2">
      <c r="H6944" s="36"/>
    </row>
    <row r="6945" spans="8:8" s="32" customFormat="1" ht="12.75" customHeight="1" x14ac:dyDescent="0.2">
      <c r="H6945" s="36"/>
    </row>
    <row r="6946" spans="8:8" s="32" customFormat="1" ht="12.75" customHeight="1" x14ac:dyDescent="0.2">
      <c r="H6946" s="36"/>
    </row>
    <row r="6947" spans="8:8" s="32" customFormat="1" ht="12.75" customHeight="1" x14ac:dyDescent="0.2">
      <c r="H6947" s="36"/>
    </row>
    <row r="6948" spans="8:8" s="32" customFormat="1" ht="12.75" customHeight="1" x14ac:dyDescent="0.2">
      <c r="H6948" s="36"/>
    </row>
    <row r="6949" spans="8:8" s="32" customFormat="1" ht="12.75" customHeight="1" x14ac:dyDescent="0.2">
      <c r="H6949" s="36"/>
    </row>
    <row r="6950" spans="8:8" s="32" customFormat="1" ht="12.75" customHeight="1" x14ac:dyDescent="0.2">
      <c r="H6950" s="36"/>
    </row>
    <row r="6951" spans="8:8" s="32" customFormat="1" ht="12.75" customHeight="1" x14ac:dyDescent="0.2">
      <c r="H6951" s="36"/>
    </row>
    <row r="6952" spans="8:8" s="32" customFormat="1" ht="12.75" customHeight="1" x14ac:dyDescent="0.2">
      <c r="H6952" s="36"/>
    </row>
    <row r="6953" spans="8:8" s="32" customFormat="1" ht="12.75" customHeight="1" x14ac:dyDescent="0.2">
      <c r="H6953" s="36"/>
    </row>
    <row r="6954" spans="8:8" s="32" customFormat="1" ht="12.75" customHeight="1" x14ac:dyDescent="0.2">
      <c r="H6954" s="36"/>
    </row>
    <row r="6955" spans="8:8" s="32" customFormat="1" ht="12.75" customHeight="1" x14ac:dyDescent="0.2">
      <c r="H6955" s="36"/>
    </row>
    <row r="6956" spans="8:8" s="32" customFormat="1" ht="12.75" customHeight="1" x14ac:dyDescent="0.2">
      <c r="H6956" s="36"/>
    </row>
    <row r="6957" spans="8:8" s="32" customFormat="1" ht="12.75" customHeight="1" x14ac:dyDescent="0.2">
      <c r="H6957" s="36"/>
    </row>
    <row r="6958" spans="8:8" s="32" customFormat="1" ht="12.75" customHeight="1" x14ac:dyDescent="0.2">
      <c r="H6958" s="36"/>
    </row>
    <row r="6959" spans="8:8" s="32" customFormat="1" ht="12.75" customHeight="1" x14ac:dyDescent="0.2">
      <c r="H6959" s="36"/>
    </row>
    <row r="6960" spans="8:8" s="32" customFormat="1" ht="12.75" customHeight="1" x14ac:dyDescent="0.2">
      <c r="H6960" s="36"/>
    </row>
    <row r="6961" spans="8:8" s="32" customFormat="1" ht="12.75" customHeight="1" x14ac:dyDescent="0.2">
      <c r="H6961" s="36"/>
    </row>
    <row r="6962" spans="8:8" s="32" customFormat="1" ht="12.75" customHeight="1" x14ac:dyDescent="0.2">
      <c r="H6962" s="36"/>
    </row>
    <row r="6963" spans="8:8" s="32" customFormat="1" ht="12.75" customHeight="1" x14ac:dyDescent="0.2">
      <c r="H6963" s="36"/>
    </row>
    <row r="6964" spans="8:8" s="32" customFormat="1" ht="12.75" customHeight="1" x14ac:dyDescent="0.2">
      <c r="H6964" s="36"/>
    </row>
    <row r="6965" spans="8:8" s="32" customFormat="1" ht="12.75" customHeight="1" x14ac:dyDescent="0.2">
      <c r="H6965" s="36"/>
    </row>
    <row r="6966" spans="8:8" s="32" customFormat="1" ht="12.75" customHeight="1" x14ac:dyDescent="0.2">
      <c r="H6966" s="36"/>
    </row>
    <row r="6967" spans="8:8" s="32" customFormat="1" ht="12.75" customHeight="1" x14ac:dyDescent="0.2">
      <c r="H6967" s="36"/>
    </row>
    <row r="6968" spans="8:8" s="32" customFormat="1" ht="12.75" customHeight="1" x14ac:dyDescent="0.2">
      <c r="H6968" s="36"/>
    </row>
    <row r="6969" spans="8:8" s="32" customFormat="1" ht="12.75" customHeight="1" x14ac:dyDescent="0.2">
      <c r="H6969" s="36"/>
    </row>
    <row r="6970" spans="8:8" s="32" customFormat="1" ht="12.75" customHeight="1" x14ac:dyDescent="0.2">
      <c r="H6970" s="36"/>
    </row>
    <row r="6971" spans="8:8" s="32" customFormat="1" ht="12.75" customHeight="1" x14ac:dyDescent="0.2">
      <c r="H6971" s="36"/>
    </row>
    <row r="6972" spans="8:8" s="32" customFormat="1" ht="12.75" customHeight="1" x14ac:dyDescent="0.2">
      <c r="H6972" s="36"/>
    </row>
    <row r="6973" spans="8:8" s="32" customFormat="1" ht="12.75" customHeight="1" x14ac:dyDescent="0.2">
      <c r="H6973" s="36"/>
    </row>
    <row r="6974" spans="8:8" s="32" customFormat="1" ht="12.75" customHeight="1" x14ac:dyDescent="0.2">
      <c r="H6974" s="36"/>
    </row>
    <row r="6975" spans="8:8" s="32" customFormat="1" ht="12.75" customHeight="1" x14ac:dyDescent="0.2">
      <c r="H6975" s="36"/>
    </row>
    <row r="6976" spans="8:8" s="32" customFormat="1" ht="12.75" customHeight="1" x14ac:dyDescent="0.2">
      <c r="H6976" s="36"/>
    </row>
    <row r="6977" spans="8:8" s="32" customFormat="1" ht="12.75" customHeight="1" x14ac:dyDescent="0.2">
      <c r="H6977" s="36"/>
    </row>
    <row r="6978" spans="8:8" s="32" customFormat="1" ht="12.75" customHeight="1" x14ac:dyDescent="0.2">
      <c r="H6978" s="36"/>
    </row>
    <row r="6979" spans="8:8" s="32" customFormat="1" ht="12.75" customHeight="1" x14ac:dyDescent="0.2">
      <c r="H6979" s="36"/>
    </row>
    <row r="6980" spans="8:8" s="32" customFormat="1" ht="12.75" customHeight="1" x14ac:dyDescent="0.2">
      <c r="H6980" s="36"/>
    </row>
    <row r="6981" spans="8:8" s="32" customFormat="1" ht="12.75" customHeight="1" x14ac:dyDescent="0.2">
      <c r="H6981" s="36"/>
    </row>
    <row r="6982" spans="8:8" s="32" customFormat="1" ht="12.75" customHeight="1" x14ac:dyDescent="0.2">
      <c r="H6982" s="36"/>
    </row>
    <row r="6983" spans="8:8" s="32" customFormat="1" ht="12.75" customHeight="1" x14ac:dyDescent="0.2">
      <c r="H6983" s="36"/>
    </row>
    <row r="6984" spans="8:8" s="32" customFormat="1" ht="12.75" customHeight="1" x14ac:dyDescent="0.2">
      <c r="H6984" s="36"/>
    </row>
    <row r="6985" spans="8:8" s="32" customFormat="1" ht="12.75" customHeight="1" x14ac:dyDescent="0.2">
      <c r="H6985" s="36"/>
    </row>
    <row r="6986" spans="8:8" s="32" customFormat="1" ht="12.75" customHeight="1" x14ac:dyDescent="0.2">
      <c r="H6986" s="36"/>
    </row>
    <row r="6987" spans="8:8" s="32" customFormat="1" ht="12.75" customHeight="1" x14ac:dyDescent="0.2">
      <c r="H6987" s="36"/>
    </row>
    <row r="6988" spans="8:8" s="32" customFormat="1" ht="12.75" customHeight="1" x14ac:dyDescent="0.2">
      <c r="H6988" s="36"/>
    </row>
    <row r="6989" spans="8:8" s="32" customFormat="1" ht="12.75" customHeight="1" x14ac:dyDescent="0.2">
      <c r="H6989" s="36"/>
    </row>
    <row r="6990" spans="8:8" s="32" customFormat="1" ht="12.75" customHeight="1" x14ac:dyDescent="0.2">
      <c r="H6990" s="36"/>
    </row>
    <row r="6991" spans="8:8" s="32" customFormat="1" ht="12.75" customHeight="1" x14ac:dyDescent="0.2">
      <c r="H6991" s="36"/>
    </row>
    <row r="6992" spans="8:8" s="32" customFormat="1" ht="12.75" customHeight="1" x14ac:dyDescent="0.2">
      <c r="H6992" s="36"/>
    </row>
    <row r="6993" spans="8:8" s="32" customFormat="1" ht="12.75" customHeight="1" x14ac:dyDescent="0.2">
      <c r="H6993" s="36"/>
    </row>
    <row r="6994" spans="8:8" s="32" customFormat="1" ht="12.75" customHeight="1" x14ac:dyDescent="0.2">
      <c r="H6994" s="36"/>
    </row>
    <row r="6995" spans="8:8" s="32" customFormat="1" ht="12.75" customHeight="1" x14ac:dyDescent="0.2">
      <c r="H6995" s="36"/>
    </row>
    <row r="6996" spans="8:8" s="32" customFormat="1" ht="12.75" customHeight="1" x14ac:dyDescent="0.2">
      <c r="H6996" s="36"/>
    </row>
    <row r="6997" spans="8:8" s="32" customFormat="1" ht="12.75" customHeight="1" x14ac:dyDescent="0.2">
      <c r="H6997" s="36"/>
    </row>
    <row r="6998" spans="8:8" s="32" customFormat="1" ht="12.75" customHeight="1" x14ac:dyDescent="0.2">
      <c r="H6998" s="36"/>
    </row>
    <row r="6999" spans="8:8" s="32" customFormat="1" ht="12.75" customHeight="1" x14ac:dyDescent="0.2">
      <c r="H6999" s="36"/>
    </row>
    <row r="7000" spans="8:8" s="32" customFormat="1" ht="12.75" customHeight="1" x14ac:dyDescent="0.2">
      <c r="H7000" s="36"/>
    </row>
    <row r="7001" spans="8:8" s="32" customFormat="1" ht="12.75" customHeight="1" x14ac:dyDescent="0.2">
      <c r="H7001" s="36"/>
    </row>
    <row r="7002" spans="8:8" s="32" customFormat="1" ht="12.75" customHeight="1" x14ac:dyDescent="0.2">
      <c r="H7002" s="36"/>
    </row>
    <row r="7003" spans="8:8" s="32" customFormat="1" ht="12.75" customHeight="1" x14ac:dyDescent="0.2">
      <c r="H7003" s="36"/>
    </row>
    <row r="7004" spans="8:8" s="32" customFormat="1" ht="12.75" customHeight="1" x14ac:dyDescent="0.2">
      <c r="H7004" s="36"/>
    </row>
    <row r="7005" spans="8:8" s="32" customFormat="1" ht="12.75" customHeight="1" x14ac:dyDescent="0.2">
      <c r="H7005" s="36"/>
    </row>
    <row r="7006" spans="8:8" s="32" customFormat="1" ht="12.75" customHeight="1" x14ac:dyDescent="0.2">
      <c r="H7006" s="36"/>
    </row>
    <row r="7007" spans="8:8" s="32" customFormat="1" ht="12.75" customHeight="1" x14ac:dyDescent="0.2">
      <c r="H7007" s="36"/>
    </row>
    <row r="7008" spans="8:8" s="32" customFormat="1" ht="12.75" customHeight="1" x14ac:dyDescent="0.2">
      <c r="H7008" s="36"/>
    </row>
    <row r="7009" spans="8:8" s="32" customFormat="1" ht="12.75" customHeight="1" x14ac:dyDescent="0.2">
      <c r="H7009" s="36"/>
    </row>
    <row r="7010" spans="8:8" s="32" customFormat="1" ht="12.75" customHeight="1" x14ac:dyDescent="0.2">
      <c r="H7010" s="36"/>
    </row>
    <row r="7011" spans="8:8" s="32" customFormat="1" ht="12.75" customHeight="1" x14ac:dyDescent="0.2">
      <c r="H7011" s="36"/>
    </row>
    <row r="7012" spans="8:8" s="32" customFormat="1" ht="12.75" customHeight="1" x14ac:dyDescent="0.2">
      <c r="H7012" s="36"/>
    </row>
    <row r="7013" spans="8:8" s="32" customFormat="1" ht="12.75" customHeight="1" x14ac:dyDescent="0.2">
      <c r="H7013" s="36"/>
    </row>
    <row r="7014" spans="8:8" s="32" customFormat="1" ht="12.75" customHeight="1" x14ac:dyDescent="0.2">
      <c r="H7014" s="36"/>
    </row>
    <row r="7015" spans="8:8" s="32" customFormat="1" ht="12.75" customHeight="1" x14ac:dyDescent="0.2">
      <c r="H7015" s="36"/>
    </row>
    <row r="7016" spans="8:8" s="32" customFormat="1" ht="12.75" customHeight="1" x14ac:dyDescent="0.2">
      <c r="H7016" s="36"/>
    </row>
    <row r="7017" spans="8:8" s="32" customFormat="1" ht="12.75" customHeight="1" x14ac:dyDescent="0.2">
      <c r="H7017" s="36"/>
    </row>
    <row r="7018" spans="8:8" s="32" customFormat="1" ht="12.75" customHeight="1" x14ac:dyDescent="0.2">
      <c r="H7018" s="36"/>
    </row>
    <row r="7019" spans="8:8" s="32" customFormat="1" ht="12.75" customHeight="1" x14ac:dyDescent="0.2">
      <c r="H7019" s="36"/>
    </row>
    <row r="7020" spans="8:8" s="32" customFormat="1" ht="12.75" customHeight="1" x14ac:dyDescent="0.2">
      <c r="H7020" s="36"/>
    </row>
    <row r="7021" spans="8:8" s="32" customFormat="1" ht="12.75" customHeight="1" x14ac:dyDescent="0.2">
      <c r="H7021" s="36"/>
    </row>
    <row r="7022" spans="8:8" s="32" customFormat="1" ht="12.75" customHeight="1" x14ac:dyDescent="0.2">
      <c r="H7022" s="36"/>
    </row>
    <row r="7023" spans="8:8" s="32" customFormat="1" ht="12.75" customHeight="1" x14ac:dyDescent="0.2">
      <c r="H7023" s="36"/>
    </row>
    <row r="7024" spans="8:8" s="32" customFormat="1" ht="12.75" customHeight="1" x14ac:dyDescent="0.2">
      <c r="H7024" s="36"/>
    </row>
    <row r="7025" spans="8:8" s="32" customFormat="1" ht="12.75" customHeight="1" x14ac:dyDescent="0.2">
      <c r="H7025" s="36"/>
    </row>
    <row r="7026" spans="8:8" s="32" customFormat="1" ht="12.75" customHeight="1" x14ac:dyDescent="0.2">
      <c r="H7026" s="36"/>
    </row>
    <row r="7027" spans="8:8" s="32" customFormat="1" ht="12.75" customHeight="1" x14ac:dyDescent="0.2">
      <c r="H7027" s="36"/>
    </row>
    <row r="7028" spans="8:8" s="32" customFormat="1" ht="12.75" customHeight="1" x14ac:dyDescent="0.2">
      <c r="H7028" s="36"/>
    </row>
    <row r="7029" spans="8:8" s="32" customFormat="1" ht="12.75" customHeight="1" x14ac:dyDescent="0.2">
      <c r="H7029" s="36"/>
    </row>
    <row r="7030" spans="8:8" s="32" customFormat="1" ht="12.75" customHeight="1" x14ac:dyDescent="0.2">
      <c r="H7030" s="36"/>
    </row>
    <row r="7031" spans="8:8" s="32" customFormat="1" ht="12.75" customHeight="1" x14ac:dyDescent="0.2">
      <c r="H7031" s="36"/>
    </row>
    <row r="7032" spans="8:8" s="32" customFormat="1" ht="12.75" customHeight="1" x14ac:dyDescent="0.2">
      <c r="H7032" s="36"/>
    </row>
    <row r="7033" spans="8:8" s="32" customFormat="1" ht="12.75" customHeight="1" x14ac:dyDescent="0.2">
      <c r="H7033" s="36"/>
    </row>
    <row r="7034" spans="8:8" s="32" customFormat="1" ht="12.75" customHeight="1" x14ac:dyDescent="0.2">
      <c r="H7034" s="36"/>
    </row>
    <row r="7035" spans="8:8" s="32" customFormat="1" ht="12.75" customHeight="1" x14ac:dyDescent="0.2">
      <c r="H7035" s="36"/>
    </row>
    <row r="7036" spans="8:8" s="32" customFormat="1" ht="12.75" customHeight="1" x14ac:dyDescent="0.2">
      <c r="H7036" s="36"/>
    </row>
    <row r="7037" spans="8:8" s="32" customFormat="1" ht="12.75" customHeight="1" x14ac:dyDescent="0.2">
      <c r="H7037" s="36"/>
    </row>
    <row r="7038" spans="8:8" s="32" customFormat="1" ht="12.75" customHeight="1" x14ac:dyDescent="0.2">
      <c r="H7038" s="36"/>
    </row>
    <row r="7039" spans="8:8" s="32" customFormat="1" ht="12.75" customHeight="1" x14ac:dyDescent="0.2">
      <c r="H7039" s="36"/>
    </row>
    <row r="7040" spans="8:8" s="32" customFormat="1" ht="12.75" customHeight="1" x14ac:dyDescent="0.2">
      <c r="H7040" s="36"/>
    </row>
    <row r="7041" spans="8:8" s="32" customFormat="1" ht="12.75" customHeight="1" x14ac:dyDescent="0.2">
      <c r="H7041" s="36"/>
    </row>
    <row r="7042" spans="8:8" s="32" customFormat="1" ht="12.75" customHeight="1" x14ac:dyDescent="0.2">
      <c r="H7042" s="36"/>
    </row>
    <row r="7043" spans="8:8" s="32" customFormat="1" ht="12.75" customHeight="1" x14ac:dyDescent="0.2">
      <c r="H7043" s="36"/>
    </row>
    <row r="7044" spans="8:8" s="32" customFormat="1" ht="12.75" customHeight="1" x14ac:dyDescent="0.2">
      <c r="H7044" s="36"/>
    </row>
    <row r="7045" spans="8:8" s="32" customFormat="1" ht="12.75" customHeight="1" x14ac:dyDescent="0.2">
      <c r="H7045" s="36"/>
    </row>
    <row r="7046" spans="8:8" s="32" customFormat="1" ht="12.75" customHeight="1" x14ac:dyDescent="0.2">
      <c r="H7046" s="36"/>
    </row>
    <row r="7047" spans="8:8" s="32" customFormat="1" ht="12.75" customHeight="1" x14ac:dyDescent="0.2">
      <c r="H7047" s="36"/>
    </row>
    <row r="7048" spans="8:8" s="32" customFormat="1" ht="12.75" customHeight="1" x14ac:dyDescent="0.2">
      <c r="H7048" s="36"/>
    </row>
    <row r="7049" spans="8:8" s="32" customFormat="1" ht="12.75" customHeight="1" x14ac:dyDescent="0.2">
      <c r="H7049" s="36"/>
    </row>
    <row r="7050" spans="8:8" s="32" customFormat="1" ht="12.75" customHeight="1" x14ac:dyDescent="0.2">
      <c r="H7050" s="36"/>
    </row>
    <row r="7051" spans="8:8" s="32" customFormat="1" ht="12.75" customHeight="1" x14ac:dyDescent="0.2">
      <c r="H7051" s="36"/>
    </row>
    <row r="7052" spans="8:8" s="32" customFormat="1" ht="12.75" customHeight="1" x14ac:dyDescent="0.2">
      <c r="H7052" s="36"/>
    </row>
    <row r="7053" spans="8:8" s="32" customFormat="1" ht="12.75" customHeight="1" x14ac:dyDescent="0.2">
      <c r="H7053" s="36"/>
    </row>
    <row r="7054" spans="8:8" s="32" customFormat="1" ht="12.75" customHeight="1" x14ac:dyDescent="0.2">
      <c r="H7054" s="36"/>
    </row>
    <row r="7055" spans="8:8" s="32" customFormat="1" ht="12.75" customHeight="1" x14ac:dyDescent="0.2">
      <c r="H7055" s="36"/>
    </row>
    <row r="7056" spans="8:8" s="32" customFormat="1" ht="12.75" customHeight="1" x14ac:dyDescent="0.2">
      <c r="H7056" s="36"/>
    </row>
    <row r="7057" spans="8:8" s="32" customFormat="1" ht="12.75" customHeight="1" x14ac:dyDescent="0.2">
      <c r="H7057" s="36"/>
    </row>
    <row r="7058" spans="8:8" s="32" customFormat="1" ht="12.75" customHeight="1" x14ac:dyDescent="0.2">
      <c r="H7058" s="36"/>
    </row>
    <row r="7059" spans="8:8" s="32" customFormat="1" ht="12.75" customHeight="1" x14ac:dyDescent="0.2">
      <c r="H7059" s="36"/>
    </row>
    <row r="7060" spans="8:8" s="32" customFormat="1" ht="12.75" customHeight="1" x14ac:dyDescent="0.2">
      <c r="H7060" s="36"/>
    </row>
    <row r="7061" spans="8:8" s="32" customFormat="1" ht="12.75" customHeight="1" x14ac:dyDescent="0.2">
      <c r="H7061" s="36"/>
    </row>
    <row r="7062" spans="8:8" s="32" customFormat="1" ht="12.75" customHeight="1" x14ac:dyDescent="0.2">
      <c r="H7062" s="36"/>
    </row>
    <row r="7063" spans="8:8" s="32" customFormat="1" ht="12.75" customHeight="1" x14ac:dyDescent="0.2">
      <c r="H7063" s="36"/>
    </row>
    <row r="7064" spans="8:8" s="32" customFormat="1" ht="12.75" customHeight="1" x14ac:dyDescent="0.2">
      <c r="H7064" s="36"/>
    </row>
    <row r="7065" spans="8:8" s="32" customFormat="1" ht="12.75" customHeight="1" x14ac:dyDescent="0.2">
      <c r="H7065" s="36"/>
    </row>
    <row r="7066" spans="8:8" s="32" customFormat="1" ht="12.75" customHeight="1" x14ac:dyDescent="0.2">
      <c r="H7066" s="36"/>
    </row>
    <row r="7067" spans="8:8" s="32" customFormat="1" ht="12.75" customHeight="1" x14ac:dyDescent="0.2">
      <c r="H7067" s="36"/>
    </row>
    <row r="7068" spans="8:8" s="32" customFormat="1" ht="12.75" customHeight="1" x14ac:dyDescent="0.2">
      <c r="H7068" s="36"/>
    </row>
    <row r="7069" spans="8:8" s="32" customFormat="1" ht="12.75" customHeight="1" x14ac:dyDescent="0.2">
      <c r="H7069" s="36"/>
    </row>
    <row r="7070" spans="8:8" s="32" customFormat="1" ht="12.75" customHeight="1" x14ac:dyDescent="0.2">
      <c r="H7070" s="36"/>
    </row>
    <row r="7071" spans="8:8" s="32" customFormat="1" ht="12.75" customHeight="1" x14ac:dyDescent="0.2">
      <c r="H7071" s="36"/>
    </row>
    <row r="7072" spans="8:8" s="32" customFormat="1" ht="12.75" customHeight="1" x14ac:dyDescent="0.2">
      <c r="H7072" s="36"/>
    </row>
    <row r="7073" spans="8:8" s="32" customFormat="1" ht="12.75" customHeight="1" x14ac:dyDescent="0.2">
      <c r="H7073" s="36"/>
    </row>
    <row r="7074" spans="8:8" s="32" customFormat="1" ht="12.75" customHeight="1" x14ac:dyDescent="0.2">
      <c r="H7074" s="36"/>
    </row>
    <row r="7075" spans="8:8" s="32" customFormat="1" ht="12.75" customHeight="1" x14ac:dyDescent="0.2">
      <c r="H7075" s="36"/>
    </row>
    <row r="7076" spans="8:8" s="32" customFormat="1" ht="12.75" customHeight="1" x14ac:dyDescent="0.2">
      <c r="H7076" s="36"/>
    </row>
    <row r="7077" spans="8:8" s="32" customFormat="1" ht="12.75" customHeight="1" x14ac:dyDescent="0.2">
      <c r="H7077" s="36"/>
    </row>
    <row r="7078" spans="8:8" s="32" customFormat="1" ht="12.75" customHeight="1" x14ac:dyDescent="0.2">
      <c r="H7078" s="36"/>
    </row>
    <row r="7079" spans="8:8" s="32" customFormat="1" ht="12.75" customHeight="1" x14ac:dyDescent="0.2">
      <c r="H7079" s="36"/>
    </row>
    <row r="7080" spans="8:8" s="32" customFormat="1" ht="12.75" customHeight="1" x14ac:dyDescent="0.2">
      <c r="H7080" s="36"/>
    </row>
    <row r="7081" spans="8:8" s="32" customFormat="1" ht="12.75" customHeight="1" x14ac:dyDescent="0.2">
      <c r="H7081" s="36"/>
    </row>
    <row r="7082" spans="8:8" s="32" customFormat="1" ht="12.75" customHeight="1" x14ac:dyDescent="0.2">
      <c r="H7082" s="36"/>
    </row>
    <row r="7083" spans="8:8" s="32" customFormat="1" ht="12.75" customHeight="1" x14ac:dyDescent="0.2">
      <c r="H7083" s="36"/>
    </row>
    <row r="7084" spans="8:8" s="32" customFormat="1" ht="12.75" customHeight="1" x14ac:dyDescent="0.2">
      <c r="H7084" s="36"/>
    </row>
    <row r="7085" spans="8:8" s="32" customFormat="1" ht="12.75" customHeight="1" x14ac:dyDescent="0.2">
      <c r="H7085" s="36"/>
    </row>
    <row r="7086" spans="8:8" s="32" customFormat="1" ht="12.75" customHeight="1" x14ac:dyDescent="0.2">
      <c r="H7086" s="36"/>
    </row>
    <row r="7087" spans="8:8" s="32" customFormat="1" ht="12.75" customHeight="1" x14ac:dyDescent="0.2">
      <c r="H7087" s="36"/>
    </row>
    <row r="7088" spans="8:8" s="32" customFormat="1" ht="12.75" customHeight="1" x14ac:dyDescent="0.2">
      <c r="H7088" s="36"/>
    </row>
    <row r="7089" spans="8:8" s="32" customFormat="1" ht="12.75" customHeight="1" x14ac:dyDescent="0.2">
      <c r="H7089" s="36"/>
    </row>
    <row r="7090" spans="8:8" s="32" customFormat="1" ht="12.75" customHeight="1" x14ac:dyDescent="0.2">
      <c r="H7090" s="36"/>
    </row>
    <row r="7091" spans="8:8" s="32" customFormat="1" ht="12.75" customHeight="1" x14ac:dyDescent="0.2">
      <c r="H7091" s="36"/>
    </row>
    <row r="7092" spans="8:8" s="32" customFormat="1" ht="12.75" customHeight="1" x14ac:dyDescent="0.2">
      <c r="H7092" s="36"/>
    </row>
    <row r="7093" spans="8:8" s="32" customFormat="1" ht="12.75" customHeight="1" x14ac:dyDescent="0.2">
      <c r="H7093" s="36"/>
    </row>
    <row r="7094" spans="8:8" s="32" customFormat="1" ht="12.75" customHeight="1" x14ac:dyDescent="0.2">
      <c r="H7094" s="36"/>
    </row>
    <row r="7095" spans="8:8" s="32" customFormat="1" ht="12.75" customHeight="1" x14ac:dyDescent="0.2">
      <c r="H7095" s="36"/>
    </row>
    <row r="7096" spans="8:8" s="32" customFormat="1" ht="12.75" customHeight="1" x14ac:dyDescent="0.2">
      <c r="H7096" s="36"/>
    </row>
    <row r="7097" spans="8:8" s="32" customFormat="1" ht="12.75" customHeight="1" x14ac:dyDescent="0.2">
      <c r="H7097" s="36"/>
    </row>
    <row r="7098" spans="8:8" s="32" customFormat="1" ht="12.75" customHeight="1" x14ac:dyDescent="0.2">
      <c r="H7098" s="36"/>
    </row>
    <row r="7099" spans="8:8" s="32" customFormat="1" ht="12.75" customHeight="1" x14ac:dyDescent="0.2">
      <c r="H7099" s="36"/>
    </row>
    <row r="7100" spans="8:8" s="32" customFormat="1" ht="12.75" customHeight="1" x14ac:dyDescent="0.2">
      <c r="H7100" s="36"/>
    </row>
    <row r="7101" spans="8:8" s="32" customFormat="1" ht="12.75" customHeight="1" x14ac:dyDescent="0.2">
      <c r="H7101" s="36"/>
    </row>
    <row r="7102" spans="8:8" s="32" customFormat="1" ht="12.75" customHeight="1" x14ac:dyDescent="0.2">
      <c r="H7102" s="36"/>
    </row>
    <row r="7103" spans="8:8" s="32" customFormat="1" ht="12.75" customHeight="1" x14ac:dyDescent="0.2">
      <c r="H7103" s="36"/>
    </row>
    <row r="7104" spans="8:8" s="32" customFormat="1" ht="12.75" customHeight="1" x14ac:dyDescent="0.2">
      <c r="H7104" s="36"/>
    </row>
    <row r="7105" spans="8:8" s="32" customFormat="1" ht="12.75" customHeight="1" x14ac:dyDescent="0.2">
      <c r="H7105" s="36"/>
    </row>
    <row r="7106" spans="8:8" s="32" customFormat="1" ht="12.75" customHeight="1" x14ac:dyDescent="0.2">
      <c r="H7106" s="36"/>
    </row>
    <row r="7107" spans="8:8" s="32" customFormat="1" ht="12.75" customHeight="1" x14ac:dyDescent="0.2">
      <c r="H7107" s="36"/>
    </row>
    <row r="7108" spans="8:8" s="32" customFormat="1" ht="12.75" customHeight="1" x14ac:dyDescent="0.2">
      <c r="H7108" s="36"/>
    </row>
    <row r="7109" spans="8:8" s="32" customFormat="1" ht="12.75" customHeight="1" x14ac:dyDescent="0.2">
      <c r="H7109" s="36"/>
    </row>
    <row r="7110" spans="8:8" s="32" customFormat="1" ht="12.75" customHeight="1" x14ac:dyDescent="0.2">
      <c r="H7110" s="36"/>
    </row>
    <row r="7111" spans="8:8" s="32" customFormat="1" ht="12.75" customHeight="1" x14ac:dyDescent="0.2">
      <c r="H7111" s="36"/>
    </row>
    <row r="7112" spans="8:8" s="32" customFormat="1" ht="12.75" customHeight="1" x14ac:dyDescent="0.2">
      <c r="H7112" s="36"/>
    </row>
    <row r="7113" spans="8:8" s="32" customFormat="1" ht="12.75" customHeight="1" x14ac:dyDescent="0.2">
      <c r="H7113" s="36"/>
    </row>
    <row r="7114" spans="8:8" s="32" customFormat="1" ht="12.75" customHeight="1" x14ac:dyDescent="0.2">
      <c r="H7114" s="36"/>
    </row>
    <row r="7115" spans="8:8" s="32" customFormat="1" ht="12.75" customHeight="1" x14ac:dyDescent="0.2">
      <c r="H7115" s="36"/>
    </row>
    <row r="7116" spans="8:8" s="32" customFormat="1" ht="12.75" customHeight="1" x14ac:dyDescent="0.2">
      <c r="H7116" s="36"/>
    </row>
    <row r="7117" spans="8:8" s="32" customFormat="1" ht="12.75" customHeight="1" x14ac:dyDescent="0.2">
      <c r="H7117" s="36"/>
    </row>
    <row r="7118" spans="8:8" s="32" customFormat="1" ht="12.75" customHeight="1" x14ac:dyDescent="0.2">
      <c r="H7118" s="36"/>
    </row>
    <row r="7119" spans="8:8" s="32" customFormat="1" ht="12.75" customHeight="1" x14ac:dyDescent="0.2">
      <c r="H7119" s="36"/>
    </row>
    <row r="7120" spans="8:8" s="32" customFormat="1" ht="12.75" customHeight="1" x14ac:dyDescent="0.2">
      <c r="H7120" s="36"/>
    </row>
    <row r="7121" spans="8:8" s="32" customFormat="1" ht="12.75" customHeight="1" x14ac:dyDescent="0.2">
      <c r="H7121" s="36"/>
    </row>
    <row r="7122" spans="8:8" s="32" customFormat="1" ht="12.75" customHeight="1" x14ac:dyDescent="0.2">
      <c r="H7122" s="36"/>
    </row>
    <row r="7123" spans="8:8" s="32" customFormat="1" ht="12.75" customHeight="1" x14ac:dyDescent="0.2">
      <c r="H7123" s="36"/>
    </row>
    <row r="7124" spans="8:8" s="32" customFormat="1" ht="12.75" customHeight="1" x14ac:dyDescent="0.2">
      <c r="H7124" s="36"/>
    </row>
    <row r="7125" spans="8:8" s="32" customFormat="1" ht="12.75" customHeight="1" x14ac:dyDescent="0.2">
      <c r="H7125" s="36"/>
    </row>
    <row r="7126" spans="8:8" s="32" customFormat="1" ht="12.75" customHeight="1" x14ac:dyDescent="0.2">
      <c r="H7126" s="36"/>
    </row>
    <row r="7127" spans="8:8" s="32" customFormat="1" ht="12.75" customHeight="1" x14ac:dyDescent="0.2">
      <c r="H7127" s="36"/>
    </row>
    <row r="7128" spans="8:8" s="32" customFormat="1" ht="12.75" customHeight="1" x14ac:dyDescent="0.2">
      <c r="H7128" s="36"/>
    </row>
    <row r="7129" spans="8:8" s="32" customFormat="1" ht="12.75" customHeight="1" x14ac:dyDescent="0.2">
      <c r="H7129" s="36"/>
    </row>
    <row r="7130" spans="8:8" s="32" customFormat="1" ht="12.75" customHeight="1" x14ac:dyDescent="0.2">
      <c r="H7130" s="36"/>
    </row>
    <row r="7131" spans="8:8" s="32" customFormat="1" ht="12.75" customHeight="1" x14ac:dyDescent="0.2">
      <c r="H7131" s="36"/>
    </row>
    <row r="7132" spans="8:8" s="32" customFormat="1" ht="12.75" customHeight="1" x14ac:dyDescent="0.2">
      <c r="H7132" s="36"/>
    </row>
    <row r="7133" spans="8:8" s="32" customFormat="1" ht="12.75" customHeight="1" x14ac:dyDescent="0.2">
      <c r="H7133" s="36"/>
    </row>
    <row r="7134" spans="8:8" s="32" customFormat="1" ht="12.75" customHeight="1" x14ac:dyDescent="0.2">
      <c r="H7134" s="36"/>
    </row>
    <row r="7135" spans="8:8" s="32" customFormat="1" ht="12.75" customHeight="1" x14ac:dyDescent="0.2">
      <c r="H7135" s="36"/>
    </row>
    <row r="7136" spans="8:8" s="32" customFormat="1" ht="12.75" customHeight="1" x14ac:dyDescent="0.2">
      <c r="H7136" s="36"/>
    </row>
    <row r="7137" spans="8:8" s="32" customFormat="1" ht="12.75" customHeight="1" x14ac:dyDescent="0.2">
      <c r="H7137" s="36"/>
    </row>
    <row r="7138" spans="8:8" s="32" customFormat="1" ht="12.75" customHeight="1" x14ac:dyDescent="0.2">
      <c r="H7138" s="36"/>
    </row>
    <row r="7139" spans="8:8" s="32" customFormat="1" ht="12.75" customHeight="1" x14ac:dyDescent="0.2">
      <c r="H7139" s="36"/>
    </row>
    <row r="7140" spans="8:8" s="32" customFormat="1" ht="12.75" customHeight="1" x14ac:dyDescent="0.2">
      <c r="H7140" s="36"/>
    </row>
    <row r="7141" spans="8:8" s="32" customFormat="1" ht="12.75" customHeight="1" x14ac:dyDescent="0.2">
      <c r="H7141" s="36"/>
    </row>
    <row r="7142" spans="8:8" s="32" customFormat="1" ht="12.75" customHeight="1" x14ac:dyDescent="0.2">
      <c r="H7142" s="36"/>
    </row>
    <row r="7143" spans="8:8" s="32" customFormat="1" ht="12.75" customHeight="1" x14ac:dyDescent="0.2">
      <c r="H7143" s="36"/>
    </row>
    <row r="7144" spans="8:8" s="32" customFormat="1" ht="12.75" customHeight="1" x14ac:dyDescent="0.2">
      <c r="H7144" s="36"/>
    </row>
    <row r="7145" spans="8:8" s="32" customFormat="1" ht="12.75" customHeight="1" x14ac:dyDescent="0.2">
      <c r="H7145" s="36"/>
    </row>
    <row r="7146" spans="8:8" s="32" customFormat="1" ht="12.75" customHeight="1" x14ac:dyDescent="0.2">
      <c r="H7146" s="36"/>
    </row>
    <row r="7147" spans="8:8" s="32" customFormat="1" ht="12.75" customHeight="1" x14ac:dyDescent="0.2">
      <c r="H7147" s="36"/>
    </row>
    <row r="7148" spans="8:8" s="32" customFormat="1" ht="12.75" customHeight="1" x14ac:dyDescent="0.2">
      <c r="H7148" s="36"/>
    </row>
    <row r="7149" spans="8:8" s="32" customFormat="1" ht="12.75" customHeight="1" x14ac:dyDescent="0.2">
      <c r="H7149" s="36"/>
    </row>
    <row r="7150" spans="8:8" s="32" customFormat="1" ht="12.75" customHeight="1" x14ac:dyDescent="0.2">
      <c r="H7150" s="36"/>
    </row>
    <row r="7151" spans="8:8" s="32" customFormat="1" ht="12.75" customHeight="1" x14ac:dyDescent="0.2">
      <c r="H7151" s="36"/>
    </row>
    <row r="7152" spans="8:8" s="32" customFormat="1" ht="12.75" customHeight="1" x14ac:dyDescent="0.2">
      <c r="H7152" s="36"/>
    </row>
    <row r="7153" spans="8:8" s="32" customFormat="1" ht="12.75" customHeight="1" x14ac:dyDescent="0.2">
      <c r="H7153" s="36"/>
    </row>
    <row r="7154" spans="8:8" s="32" customFormat="1" ht="12.75" customHeight="1" x14ac:dyDescent="0.2">
      <c r="H7154" s="36"/>
    </row>
    <row r="7155" spans="8:8" s="32" customFormat="1" ht="12.75" customHeight="1" x14ac:dyDescent="0.2">
      <c r="H7155" s="36"/>
    </row>
    <row r="7156" spans="8:8" s="32" customFormat="1" ht="12.75" customHeight="1" x14ac:dyDescent="0.2">
      <c r="H7156" s="36"/>
    </row>
    <row r="7157" spans="8:8" s="32" customFormat="1" ht="12.75" customHeight="1" x14ac:dyDescent="0.2">
      <c r="H7157" s="36"/>
    </row>
    <row r="7158" spans="8:8" s="32" customFormat="1" ht="12.75" customHeight="1" x14ac:dyDescent="0.2">
      <c r="H7158" s="36"/>
    </row>
    <row r="7159" spans="8:8" s="32" customFormat="1" ht="12.75" customHeight="1" x14ac:dyDescent="0.2">
      <c r="H7159" s="36"/>
    </row>
    <row r="7160" spans="8:8" s="32" customFormat="1" ht="12.75" customHeight="1" x14ac:dyDescent="0.2">
      <c r="H7160" s="36"/>
    </row>
    <row r="7161" spans="8:8" s="32" customFormat="1" ht="12.75" customHeight="1" x14ac:dyDescent="0.2">
      <c r="H7161" s="36"/>
    </row>
    <row r="7162" spans="8:8" s="32" customFormat="1" ht="12.75" customHeight="1" x14ac:dyDescent="0.2">
      <c r="H7162" s="36"/>
    </row>
    <row r="7163" spans="8:8" s="32" customFormat="1" ht="12.75" customHeight="1" x14ac:dyDescent="0.2">
      <c r="H7163" s="36"/>
    </row>
    <row r="7164" spans="8:8" s="32" customFormat="1" ht="12.75" customHeight="1" x14ac:dyDescent="0.2">
      <c r="H7164" s="36"/>
    </row>
    <row r="7165" spans="8:8" s="32" customFormat="1" ht="12.75" customHeight="1" x14ac:dyDescent="0.2">
      <c r="H7165" s="36"/>
    </row>
    <row r="7166" spans="8:8" s="32" customFormat="1" ht="12.75" customHeight="1" x14ac:dyDescent="0.2">
      <c r="H7166" s="36"/>
    </row>
    <row r="7167" spans="8:8" s="32" customFormat="1" ht="12.75" customHeight="1" x14ac:dyDescent="0.2">
      <c r="H7167" s="36"/>
    </row>
    <row r="7168" spans="8:8" s="32" customFormat="1" ht="12.75" customHeight="1" x14ac:dyDescent="0.2">
      <c r="H7168" s="36"/>
    </row>
    <row r="7169" spans="8:8" s="32" customFormat="1" ht="12.75" customHeight="1" x14ac:dyDescent="0.2">
      <c r="H7169" s="36"/>
    </row>
    <row r="7170" spans="8:8" s="32" customFormat="1" ht="12.75" customHeight="1" x14ac:dyDescent="0.2">
      <c r="H7170" s="36"/>
    </row>
    <row r="7171" spans="8:8" s="32" customFormat="1" ht="12.75" customHeight="1" x14ac:dyDescent="0.2">
      <c r="H7171" s="36"/>
    </row>
    <row r="7172" spans="8:8" s="32" customFormat="1" ht="12.75" customHeight="1" x14ac:dyDescent="0.2">
      <c r="H7172" s="36"/>
    </row>
    <row r="7173" spans="8:8" s="32" customFormat="1" ht="12.75" customHeight="1" x14ac:dyDescent="0.2">
      <c r="H7173" s="36"/>
    </row>
    <row r="7174" spans="8:8" s="32" customFormat="1" ht="12.75" customHeight="1" x14ac:dyDescent="0.2">
      <c r="H7174" s="36"/>
    </row>
    <row r="7175" spans="8:8" s="32" customFormat="1" ht="12.75" customHeight="1" x14ac:dyDescent="0.2">
      <c r="H7175" s="36"/>
    </row>
    <row r="7176" spans="8:8" s="32" customFormat="1" ht="12.75" customHeight="1" x14ac:dyDescent="0.2">
      <c r="H7176" s="36"/>
    </row>
    <row r="7177" spans="8:8" s="32" customFormat="1" ht="12.75" customHeight="1" x14ac:dyDescent="0.2">
      <c r="H7177" s="36"/>
    </row>
    <row r="7178" spans="8:8" s="32" customFormat="1" ht="12.75" customHeight="1" x14ac:dyDescent="0.2">
      <c r="H7178" s="36"/>
    </row>
    <row r="7179" spans="8:8" s="32" customFormat="1" ht="12.75" customHeight="1" x14ac:dyDescent="0.2">
      <c r="H7179" s="36"/>
    </row>
    <row r="7180" spans="8:8" s="32" customFormat="1" ht="12.75" customHeight="1" x14ac:dyDescent="0.2">
      <c r="H7180" s="36"/>
    </row>
    <row r="7181" spans="8:8" s="32" customFormat="1" ht="12.75" customHeight="1" x14ac:dyDescent="0.2">
      <c r="H7181" s="36"/>
    </row>
    <row r="7182" spans="8:8" s="32" customFormat="1" ht="12.75" customHeight="1" x14ac:dyDescent="0.2">
      <c r="H7182" s="36"/>
    </row>
    <row r="7183" spans="8:8" s="32" customFormat="1" ht="12.75" customHeight="1" x14ac:dyDescent="0.2">
      <c r="H7183" s="36"/>
    </row>
    <row r="7184" spans="8:8" s="32" customFormat="1" ht="12.75" customHeight="1" x14ac:dyDescent="0.2">
      <c r="H7184" s="36"/>
    </row>
    <row r="7185" spans="8:8" s="32" customFormat="1" ht="12.75" customHeight="1" x14ac:dyDescent="0.2">
      <c r="H7185" s="36"/>
    </row>
    <row r="7186" spans="8:8" s="32" customFormat="1" ht="12.75" customHeight="1" x14ac:dyDescent="0.2">
      <c r="H7186" s="36"/>
    </row>
    <row r="7187" spans="8:8" s="32" customFormat="1" ht="12.75" customHeight="1" x14ac:dyDescent="0.2">
      <c r="H7187" s="36"/>
    </row>
    <row r="7188" spans="8:8" s="32" customFormat="1" ht="12.75" customHeight="1" x14ac:dyDescent="0.2">
      <c r="H7188" s="36"/>
    </row>
    <row r="7189" spans="8:8" s="32" customFormat="1" ht="12.75" customHeight="1" x14ac:dyDescent="0.2">
      <c r="H7189" s="36"/>
    </row>
    <row r="7190" spans="8:8" s="32" customFormat="1" ht="12.75" customHeight="1" x14ac:dyDescent="0.2">
      <c r="H7190" s="36"/>
    </row>
    <row r="7191" spans="8:8" s="32" customFormat="1" ht="12.75" customHeight="1" x14ac:dyDescent="0.2">
      <c r="H7191" s="36"/>
    </row>
    <row r="7192" spans="8:8" s="32" customFormat="1" ht="12.75" customHeight="1" x14ac:dyDescent="0.2">
      <c r="H7192" s="36"/>
    </row>
    <row r="7193" spans="8:8" s="32" customFormat="1" ht="12.75" customHeight="1" x14ac:dyDescent="0.2">
      <c r="H7193" s="36"/>
    </row>
    <row r="7194" spans="8:8" s="32" customFormat="1" ht="12.75" customHeight="1" x14ac:dyDescent="0.2">
      <c r="H7194" s="36"/>
    </row>
    <row r="7195" spans="8:8" s="32" customFormat="1" ht="12.75" customHeight="1" x14ac:dyDescent="0.2">
      <c r="H7195" s="36"/>
    </row>
    <row r="7196" spans="8:8" s="32" customFormat="1" ht="12.75" customHeight="1" x14ac:dyDescent="0.2">
      <c r="H7196" s="36"/>
    </row>
    <row r="7197" spans="8:8" s="32" customFormat="1" ht="12.75" customHeight="1" x14ac:dyDescent="0.2">
      <c r="H7197" s="36"/>
    </row>
    <row r="7198" spans="8:8" s="32" customFormat="1" ht="12.75" customHeight="1" x14ac:dyDescent="0.2">
      <c r="H7198" s="36"/>
    </row>
    <row r="7199" spans="8:8" s="32" customFormat="1" ht="12.75" customHeight="1" x14ac:dyDescent="0.2">
      <c r="H7199" s="36"/>
    </row>
    <row r="7200" spans="8:8" s="32" customFormat="1" ht="12.75" customHeight="1" x14ac:dyDescent="0.2">
      <c r="H7200" s="36"/>
    </row>
    <row r="7201" spans="8:8" s="32" customFormat="1" ht="12.75" customHeight="1" x14ac:dyDescent="0.2">
      <c r="H7201" s="36"/>
    </row>
    <row r="7202" spans="8:8" s="32" customFormat="1" ht="12.75" customHeight="1" x14ac:dyDescent="0.2">
      <c r="H7202" s="36"/>
    </row>
    <row r="7203" spans="8:8" s="32" customFormat="1" ht="12.75" customHeight="1" x14ac:dyDescent="0.2">
      <c r="H7203" s="36"/>
    </row>
    <row r="7204" spans="8:8" s="32" customFormat="1" ht="12.75" customHeight="1" x14ac:dyDescent="0.2">
      <c r="H7204" s="36"/>
    </row>
    <row r="7205" spans="8:8" s="32" customFormat="1" ht="12.75" customHeight="1" x14ac:dyDescent="0.2">
      <c r="H7205" s="36"/>
    </row>
    <row r="7206" spans="8:8" s="32" customFormat="1" ht="12.75" customHeight="1" x14ac:dyDescent="0.2">
      <c r="H7206" s="36"/>
    </row>
    <row r="7207" spans="8:8" s="32" customFormat="1" ht="12.75" customHeight="1" x14ac:dyDescent="0.2">
      <c r="H7207" s="36"/>
    </row>
    <row r="7208" spans="8:8" s="32" customFormat="1" ht="12.75" customHeight="1" x14ac:dyDescent="0.2">
      <c r="H7208" s="36"/>
    </row>
    <row r="7209" spans="8:8" s="32" customFormat="1" ht="12.75" customHeight="1" x14ac:dyDescent="0.2">
      <c r="H7209" s="36"/>
    </row>
    <row r="7210" spans="8:8" s="32" customFormat="1" ht="12.75" customHeight="1" x14ac:dyDescent="0.2">
      <c r="H7210" s="36"/>
    </row>
    <row r="7211" spans="8:8" s="32" customFormat="1" ht="12.75" customHeight="1" x14ac:dyDescent="0.2">
      <c r="H7211" s="36"/>
    </row>
    <row r="7212" spans="8:8" s="32" customFormat="1" ht="12.75" customHeight="1" x14ac:dyDescent="0.2">
      <c r="H7212" s="36"/>
    </row>
    <row r="7213" spans="8:8" s="32" customFormat="1" ht="12.75" customHeight="1" x14ac:dyDescent="0.2">
      <c r="H7213" s="36"/>
    </row>
    <row r="7214" spans="8:8" s="32" customFormat="1" ht="12.75" customHeight="1" x14ac:dyDescent="0.2">
      <c r="H7214" s="36"/>
    </row>
    <row r="7215" spans="8:8" s="32" customFormat="1" ht="12.75" customHeight="1" x14ac:dyDescent="0.2">
      <c r="H7215" s="36"/>
    </row>
    <row r="7216" spans="8:8" s="32" customFormat="1" ht="12.75" customHeight="1" x14ac:dyDescent="0.2">
      <c r="H7216" s="36"/>
    </row>
    <row r="7217" spans="8:8" s="32" customFormat="1" ht="12.75" customHeight="1" x14ac:dyDescent="0.2">
      <c r="H7217" s="36"/>
    </row>
    <row r="7218" spans="8:8" s="32" customFormat="1" ht="12.75" customHeight="1" x14ac:dyDescent="0.2">
      <c r="H7218" s="36"/>
    </row>
    <row r="7219" spans="8:8" s="32" customFormat="1" ht="12.75" customHeight="1" x14ac:dyDescent="0.2">
      <c r="H7219" s="36"/>
    </row>
    <row r="7220" spans="8:8" s="32" customFormat="1" ht="12.75" customHeight="1" x14ac:dyDescent="0.2">
      <c r="H7220" s="36"/>
    </row>
    <row r="7221" spans="8:8" s="32" customFormat="1" ht="12.75" customHeight="1" x14ac:dyDescent="0.2">
      <c r="H7221" s="36"/>
    </row>
    <row r="7222" spans="8:8" s="32" customFormat="1" ht="12.75" customHeight="1" x14ac:dyDescent="0.2">
      <c r="H7222" s="36"/>
    </row>
    <row r="7223" spans="8:8" s="32" customFormat="1" ht="12.75" customHeight="1" x14ac:dyDescent="0.2">
      <c r="H7223" s="36"/>
    </row>
    <row r="7224" spans="8:8" s="32" customFormat="1" ht="12.75" customHeight="1" x14ac:dyDescent="0.2">
      <c r="H7224" s="36"/>
    </row>
    <row r="7225" spans="8:8" s="32" customFormat="1" ht="12.75" customHeight="1" x14ac:dyDescent="0.2">
      <c r="H7225" s="36"/>
    </row>
    <row r="7226" spans="8:8" s="32" customFormat="1" ht="12.75" customHeight="1" x14ac:dyDescent="0.2">
      <c r="H7226" s="36"/>
    </row>
    <row r="7227" spans="8:8" s="32" customFormat="1" ht="12.75" customHeight="1" x14ac:dyDescent="0.2">
      <c r="H7227" s="36"/>
    </row>
    <row r="7228" spans="8:8" s="32" customFormat="1" ht="12.75" customHeight="1" x14ac:dyDescent="0.2">
      <c r="H7228" s="36"/>
    </row>
    <row r="7229" spans="8:8" s="32" customFormat="1" ht="12.75" customHeight="1" x14ac:dyDescent="0.2">
      <c r="H7229" s="36"/>
    </row>
    <row r="7230" spans="8:8" s="32" customFormat="1" ht="12.75" customHeight="1" x14ac:dyDescent="0.2">
      <c r="H7230" s="36"/>
    </row>
    <row r="7231" spans="8:8" s="32" customFormat="1" ht="12.75" customHeight="1" x14ac:dyDescent="0.2">
      <c r="H7231" s="36"/>
    </row>
    <row r="7232" spans="8:8" s="32" customFormat="1" ht="12.75" customHeight="1" x14ac:dyDescent="0.2">
      <c r="H7232" s="36"/>
    </row>
    <row r="7233" spans="8:8" s="32" customFormat="1" ht="12.75" customHeight="1" x14ac:dyDescent="0.2">
      <c r="H7233" s="36"/>
    </row>
    <row r="7234" spans="8:8" s="32" customFormat="1" ht="12.75" customHeight="1" x14ac:dyDescent="0.2">
      <c r="H7234" s="36"/>
    </row>
    <row r="7235" spans="8:8" s="32" customFormat="1" ht="12.75" customHeight="1" x14ac:dyDescent="0.2">
      <c r="H7235" s="36"/>
    </row>
    <row r="7236" spans="8:8" s="32" customFormat="1" ht="12.75" customHeight="1" x14ac:dyDescent="0.2">
      <c r="H7236" s="36"/>
    </row>
    <row r="7237" spans="8:8" s="32" customFormat="1" ht="12.75" customHeight="1" x14ac:dyDescent="0.2">
      <c r="H7237" s="36"/>
    </row>
    <row r="7238" spans="8:8" s="32" customFormat="1" ht="12.75" customHeight="1" x14ac:dyDescent="0.2">
      <c r="H7238" s="36"/>
    </row>
    <row r="7239" spans="8:8" s="32" customFormat="1" ht="12.75" customHeight="1" x14ac:dyDescent="0.2">
      <c r="H7239" s="36"/>
    </row>
    <row r="7240" spans="8:8" s="32" customFormat="1" ht="12.75" customHeight="1" x14ac:dyDescent="0.2">
      <c r="H7240" s="36"/>
    </row>
    <row r="7241" spans="8:8" s="32" customFormat="1" ht="12.75" customHeight="1" x14ac:dyDescent="0.2">
      <c r="H7241" s="36"/>
    </row>
    <row r="7242" spans="8:8" s="32" customFormat="1" ht="12.75" customHeight="1" x14ac:dyDescent="0.2">
      <c r="H7242" s="36"/>
    </row>
    <row r="7243" spans="8:8" s="32" customFormat="1" ht="12.75" customHeight="1" x14ac:dyDescent="0.2">
      <c r="H7243" s="36"/>
    </row>
    <row r="7244" spans="8:8" s="32" customFormat="1" ht="12.75" customHeight="1" x14ac:dyDescent="0.2">
      <c r="H7244" s="36"/>
    </row>
    <row r="7245" spans="8:8" s="32" customFormat="1" ht="12.75" customHeight="1" x14ac:dyDescent="0.2">
      <c r="H7245" s="36"/>
    </row>
    <row r="7246" spans="8:8" s="32" customFormat="1" ht="12.75" customHeight="1" x14ac:dyDescent="0.2">
      <c r="H7246" s="36"/>
    </row>
    <row r="7247" spans="8:8" s="32" customFormat="1" ht="12.75" customHeight="1" x14ac:dyDescent="0.2">
      <c r="H7247" s="36"/>
    </row>
    <row r="7248" spans="8:8" s="32" customFormat="1" ht="12.75" customHeight="1" x14ac:dyDescent="0.2">
      <c r="H7248" s="36"/>
    </row>
    <row r="7249" spans="8:8" s="32" customFormat="1" ht="12.75" customHeight="1" x14ac:dyDescent="0.2">
      <c r="H7249" s="36"/>
    </row>
    <row r="7250" spans="8:8" s="32" customFormat="1" ht="12.75" customHeight="1" x14ac:dyDescent="0.2">
      <c r="H7250" s="36"/>
    </row>
    <row r="7251" spans="8:8" s="32" customFormat="1" ht="12.75" customHeight="1" x14ac:dyDescent="0.2">
      <c r="H7251" s="36"/>
    </row>
    <row r="7252" spans="8:8" s="32" customFormat="1" ht="12.75" customHeight="1" x14ac:dyDescent="0.2">
      <c r="H7252" s="36"/>
    </row>
    <row r="7253" spans="8:8" s="32" customFormat="1" ht="12.75" customHeight="1" x14ac:dyDescent="0.2">
      <c r="H7253" s="36"/>
    </row>
    <row r="7254" spans="8:8" s="32" customFormat="1" ht="12.75" customHeight="1" x14ac:dyDescent="0.2">
      <c r="H7254" s="36"/>
    </row>
    <row r="7255" spans="8:8" s="32" customFormat="1" ht="12.75" customHeight="1" x14ac:dyDescent="0.2">
      <c r="H7255" s="36"/>
    </row>
    <row r="7256" spans="8:8" s="32" customFormat="1" ht="12.75" customHeight="1" x14ac:dyDescent="0.2">
      <c r="H7256" s="36"/>
    </row>
    <row r="7257" spans="8:8" s="32" customFormat="1" ht="12.75" customHeight="1" x14ac:dyDescent="0.2">
      <c r="H7257" s="36"/>
    </row>
    <row r="7258" spans="8:8" s="32" customFormat="1" ht="12.75" customHeight="1" x14ac:dyDescent="0.2">
      <c r="H7258" s="36"/>
    </row>
    <row r="7259" spans="8:8" s="32" customFormat="1" ht="12.75" customHeight="1" x14ac:dyDescent="0.2">
      <c r="H7259" s="36"/>
    </row>
    <row r="7260" spans="8:8" s="32" customFormat="1" ht="12.75" customHeight="1" x14ac:dyDescent="0.2">
      <c r="H7260" s="36"/>
    </row>
    <row r="7261" spans="8:8" s="32" customFormat="1" ht="12.75" customHeight="1" x14ac:dyDescent="0.2">
      <c r="H7261" s="36"/>
    </row>
    <row r="7262" spans="8:8" s="32" customFormat="1" ht="12.75" customHeight="1" x14ac:dyDescent="0.2">
      <c r="H7262" s="36"/>
    </row>
    <row r="7263" spans="8:8" s="32" customFormat="1" ht="12.75" customHeight="1" x14ac:dyDescent="0.2">
      <c r="H7263" s="36"/>
    </row>
    <row r="7264" spans="8:8" s="32" customFormat="1" ht="12.75" customHeight="1" x14ac:dyDescent="0.2">
      <c r="H7264" s="36"/>
    </row>
    <row r="7265" spans="8:8" s="32" customFormat="1" ht="12.75" customHeight="1" x14ac:dyDescent="0.2">
      <c r="H7265" s="36"/>
    </row>
    <row r="7266" spans="8:8" s="32" customFormat="1" ht="12.75" customHeight="1" x14ac:dyDescent="0.2">
      <c r="H7266" s="36"/>
    </row>
    <row r="7267" spans="8:8" s="32" customFormat="1" ht="12.75" customHeight="1" x14ac:dyDescent="0.2">
      <c r="H7267" s="36"/>
    </row>
    <row r="7268" spans="8:8" s="32" customFormat="1" ht="12.75" customHeight="1" x14ac:dyDescent="0.2">
      <c r="H7268" s="36"/>
    </row>
    <row r="7269" spans="8:8" s="32" customFormat="1" ht="12.75" customHeight="1" x14ac:dyDescent="0.2">
      <c r="H7269" s="36"/>
    </row>
    <row r="7270" spans="8:8" s="32" customFormat="1" ht="12.75" customHeight="1" x14ac:dyDescent="0.2">
      <c r="H7270" s="36"/>
    </row>
    <row r="7271" spans="8:8" s="32" customFormat="1" ht="12.75" customHeight="1" x14ac:dyDescent="0.2">
      <c r="H7271" s="36"/>
    </row>
    <row r="7272" spans="8:8" s="32" customFormat="1" ht="12.75" customHeight="1" x14ac:dyDescent="0.2">
      <c r="H7272" s="36"/>
    </row>
    <row r="7273" spans="8:8" s="32" customFormat="1" ht="12.75" customHeight="1" x14ac:dyDescent="0.2">
      <c r="H7273" s="36"/>
    </row>
    <row r="7274" spans="8:8" s="32" customFormat="1" ht="12.75" customHeight="1" x14ac:dyDescent="0.2">
      <c r="H7274" s="36"/>
    </row>
    <row r="7275" spans="8:8" s="32" customFormat="1" ht="12.75" customHeight="1" x14ac:dyDescent="0.2">
      <c r="H7275" s="36"/>
    </row>
    <row r="7276" spans="8:8" s="32" customFormat="1" ht="12.75" customHeight="1" x14ac:dyDescent="0.2">
      <c r="H7276" s="36"/>
    </row>
    <row r="7277" spans="8:8" s="32" customFormat="1" ht="12.75" customHeight="1" x14ac:dyDescent="0.2">
      <c r="H7277" s="36"/>
    </row>
    <row r="7278" spans="8:8" s="32" customFormat="1" ht="12.75" customHeight="1" x14ac:dyDescent="0.2">
      <c r="H7278" s="36"/>
    </row>
    <row r="7279" spans="8:8" s="32" customFormat="1" ht="12.75" customHeight="1" x14ac:dyDescent="0.2">
      <c r="H7279" s="36"/>
    </row>
    <row r="7280" spans="8:8" s="32" customFormat="1" ht="12.75" customHeight="1" x14ac:dyDescent="0.2">
      <c r="H7280" s="36"/>
    </row>
    <row r="7281" spans="8:8" s="32" customFormat="1" ht="12.75" customHeight="1" x14ac:dyDescent="0.2">
      <c r="H7281" s="36"/>
    </row>
    <row r="7282" spans="8:8" s="32" customFormat="1" ht="12.75" customHeight="1" x14ac:dyDescent="0.2">
      <c r="H7282" s="36"/>
    </row>
    <row r="7283" spans="8:8" s="32" customFormat="1" ht="12.75" customHeight="1" x14ac:dyDescent="0.2">
      <c r="H7283" s="36"/>
    </row>
    <row r="7284" spans="8:8" s="32" customFormat="1" ht="12.75" customHeight="1" x14ac:dyDescent="0.2">
      <c r="H7284" s="36"/>
    </row>
    <row r="7285" spans="8:8" s="32" customFormat="1" ht="12.75" customHeight="1" x14ac:dyDescent="0.2">
      <c r="H7285" s="36"/>
    </row>
    <row r="7286" spans="8:8" s="32" customFormat="1" ht="12.75" customHeight="1" x14ac:dyDescent="0.2">
      <c r="H7286" s="36"/>
    </row>
    <row r="7287" spans="8:8" s="32" customFormat="1" ht="12.75" customHeight="1" x14ac:dyDescent="0.2">
      <c r="H7287" s="36"/>
    </row>
    <row r="7288" spans="8:8" s="32" customFormat="1" ht="12.75" customHeight="1" x14ac:dyDescent="0.2">
      <c r="H7288" s="36"/>
    </row>
    <row r="7289" spans="8:8" s="32" customFormat="1" ht="12.75" customHeight="1" x14ac:dyDescent="0.2">
      <c r="H7289" s="36"/>
    </row>
    <row r="7290" spans="8:8" s="32" customFormat="1" ht="12.75" customHeight="1" x14ac:dyDescent="0.2">
      <c r="H7290" s="36"/>
    </row>
    <row r="7291" spans="8:8" s="32" customFormat="1" ht="12.75" customHeight="1" x14ac:dyDescent="0.2">
      <c r="H7291" s="36"/>
    </row>
    <row r="7292" spans="8:8" s="32" customFormat="1" ht="12.75" customHeight="1" x14ac:dyDescent="0.2">
      <c r="H7292" s="36"/>
    </row>
    <row r="7293" spans="8:8" s="32" customFormat="1" ht="12.75" customHeight="1" x14ac:dyDescent="0.2">
      <c r="H7293" s="36"/>
    </row>
    <row r="7294" spans="8:8" s="32" customFormat="1" ht="12.75" customHeight="1" x14ac:dyDescent="0.2">
      <c r="H7294" s="36"/>
    </row>
    <row r="7295" spans="8:8" s="32" customFormat="1" ht="12.75" customHeight="1" x14ac:dyDescent="0.2">
      <c r="H7295" s="36"/>
    </row>
    <row r="7296" spans="8:8" s="32" customFormat="1" ht="12.75" customHeight="1" x14ac:dyDescent="0.2">
      <c r="H7296" s="36"/>
    </row>
    <row r="7297" spans="8:8" s="32" customFormat="1" ht="12.75" customHeight="1" x14ac:dyDescent="0.2">
      <c r="H7297" s="36"/>
    </row>
    <row r="7298" spans="8:8" s="32" customFormat="1" ht="12.75" customHeight="1" x14ac:dyDescent="0.2">
      <c r="H7298" s="36"/>
    </row>
    <row r="7299" spans="8:8" s="32" customFormat="1" ht="12.75" customHeight="1" x14ac:dyDescent="0.2">
      <c r="H7299" s="36"/>
    </row>
    <row r="7300" spans="8:8" s="32" customFormat="1" ht="12.75" customHeight="1" x14ac:dyDescent="0.2">
      <c r="H7300" s="36"/>
    </row>
    <row r="7301" spans="8:8" s="32" customFormat="1" ht="12.75" customHeight="1" x14ac:dyDescent="0.2">
      <c r="H7301" s="36"/>
    </row>
    <row r="7302" spans="8:8" s="32" customFormat="1" ht="12.75" customHeight="1" x14ac:dyDescent="0.2">
      <c r="H7302" s="36"/>
    </row>
    <row r="7303" spans="8:8" s="32" customFormat="1" ht="12.75" customHeight="1" x14ac:dyDescent="0.2">
      <c r="H7303" s="36"/>
    </row>
    <row r="7304" spans="8:8" s="32" customFormat="1" ht="12.75" customHeight="1" x14ac:dyDescent="0.2">
      <c r="H7304" s="36"/>
    </row>
    <row r="7305" spans="8:8" s="32" customFormat="1" ht="12.75" customHeight="1" x14ac:dyDescent="0.2">
      <c r="H7305" s="36"/>
    </row>
    <row r="7306" spans="8:8" s="32" customFormat="1" ht="12.75" customHeight="1" x14ac:dyDescent="0.2">
      <c r="H7306" s="36"/>
    </row>
    <row r="7307" spans="8:8" s="32" customFormat="1" ht="12.75" customHeight="1" x14ac:dyDescent="0.2">
      <c r="H7307" s="36"/>
    </row>
    <row r="7308" spans="8:8" s="32" customFormat="1" ht="12.75" customHeight="1" x14ac:dyDescent="0.2">
      <c r="H7308" s="36"/>
    </row>
    <row r="7309" spans="8:8" s="32" customFormat="1" ht="12.75" customHeight="1" x14ac:dyDescent="0.2">
      <c r="H7309" s="36"/>
    </row>
    <row r="7310" spans="8:8" s="32" customFormat="1" ht="12.75" customHeight="1" x14ac:dyDescent="0.2">
      <c r="H7310" s="36"/>
    </row>
    <row r="7311" spans="8:8" s="32" customFormat="1" ht="12.75" customHeight="1" x14ac:dyDescent="0.2">
      <c r="H7311" s="36"/>
    </row>
    <row r="7312" spans="8:8" s="32" customFormat="1" ht="12.75" customHeight="1" x14ac:dyDescent="0.2">
      <c r="H7312" s="36"/>
    </row>
    <row r="7313" spans="8:8" s="32" customFormat="1" ht="12.75" customHeight="1" x14ac:dyDescent="0.2">
      <c r="H7313" s="36"/>
    </row>
    <row r="7314" spans="8:8" s="32" customFormat="1" ht="12.75" customHeight="1" x14ac:dyDescent="0.2">
      <c r="H7314" s="36"/>
    </row>
    <row r="7315" spans="8:8" s="32" customFormat="1" ht="12.75" customHeight="1" x14ac:dyDescent="0.2">
      <c r="H7315" s="36"/>
    </row>
    <row r="7316" spans="8:8" s="32" customFormat="1" ht="12.75" customHeight="1" x14ac:dyDescent="0.2">
      <c r="H7316" s="36"/>
    </row>
    <row r="7317" spans="8:8" s="32" customFormat="1" ht="12.75" customHeight="1" x14ac:dyDescent="0.2">
      <c r="H7317" s="36"/>
    </row>
    <row r="7318" spans="8:8" s="32" customFormat="1" ht="12.75" customHeight="1" x14ac:dyDescent="0.2">
      <c r="H7318" s="36"/>
    </row>
    <row r="7319" spans="8:8" s="32" customFormat="1" ht="12.75" customHeight="1" x14ac:dyDescent="0.2">
      <c r="H7319" s="36"/>
    </row>
    <row r="7320" spans="8:8" s="32" customFormat="1" ht="12.75" customHeight="1" x14ac:dyDescent="0.2">
      <c r="H7320" s="36"/>
    </row>
    <row r="7321" spans="8:8" s="32" customFormat="1" ht="12.75" customHeight="1" x14ac:dyDescent="0.2">
      <c r="H7321" s="36"/>
    </row>
    <row r="7322" spans="8:8" s="32" customFormat="1" ht="12.75" customHeight="1" x14ac:dyDescent="0.2">
      <c r="H7322" s="36"/>
    </row>
    <row r="7323" spans="8:8" s="32" customFormat="1" ht="12.75" customHeight="1" x14ac:dyDescent="0.2">
      <c r="H7323" s="36"/>
    </row>
    <row r="7324" spans="8:8" s="32" customFormat="1" ht="12.75" customHeight="1" x14ac:dyDescent="0.2">
      <c r="H7324" s="36"/>
    </row>
    <row r="7325" spans="8:8" s="32" customFormat="1" ht="12.75" customHeight="1" x14ac:dyDescent="0.2">
      <c r="H7325" s="36"/>
    </row>
    <row r="7326" spans="8:8" s="32" customFormat="1" ht="12.75" customHeight="1" x14ac:dyDescent="0.2">
      <c r="H7326" s="36"/>
    </row>
    <row r="7327" spans="8:8" s="32" customFormat="1" ht="12.75" customHeight="1" x14ac:dyDescent="0.2">
      <c r="H7327" s="36"/>
    </row>
    <row r="7328" spans="8:8" s="32" customFormat="1" ht="12.75" customHeight="1" x14ac:dyDescent="0.2">
      <c r="H7328" s="36"/>
    </row>
    <row r="7329" spans="8:8" s="32" customFormat="1" ht="12.75" customHeight="1" x14ac:dyDescent="0.2">
      <c r="H7329" s="36"/>
    </row>
    <row r="7330" spans="8:8" s="32" customFormat="1" ht="12.75" customHeight="1" x14ac:dyDescent="0.2">
      <c r="H7330" s="36"/>
    </row>
    <row r="7331" spans="8:8" s="32" customFormat="1" ht="12.75" customHeight="1" x14ac:dyDescent="0.2">
      <c r="H7331" s="36"/>
    </row>
    <row r="7332" spans="8:8" s="32" customFormat="1" ht="12.75" customHeight="1" x14ac:dyDescent="0.2">
      <c r="H7332" s="36"/>
    </row>
    <row r="7333" spans="8:8" s="32" customFormat="1" ht="12.75" customHeight="1" x14ac:dyDescent="0.2">
      <c r="H7333" s="36"/>
    </row>
    <row r="7334" spans="8:8" s="32" customFormat="1" ht="12.75" customHeight="1" x14ac:dyDescent="0.2">
      <c r="H7334" s="36"/>
    </row>
    <row r="7335" spans="8:8" s="32" customFormat="1" ht="12.75" customHeight="1" x14ac:dyDescent="0.2">
      <c r="H7335" s="36"/>
    </row>
    <row r="7336" spans="8:8" s="32" customFormat="1" ht="12.75" customHeight="1" x14ac:dyDescent="0.2">
      <c r="H7336" s="36"/>
    </row>
    <row r="7337" spans="8:8" s="32" customFormat="1" ht="12.75" customHeight="1" x14ac:dyDescent="0.2">
      <c r="H7337" s="36"/>
    </row>
    <row r="7338" spans="8:8" s="32" customFormat="1" ht="12.75" customHeight="1" x14ac:dyDescent="0.2">
      <c r="H7338" s="36"/>
    </row>
    <row r="7339" spans="8:8" s="32" customFormat="1" ht="12.75" customHeight="1" x14ac:dyDescent="0.2">
      <c r="H7339" s="36"/>
    </row>
    <row r="7340" spans="8:8" s="32" customFormat="1" ht="12.75" customHeight="1" x14ac:dyDescent="0.2">
      <c r="H7340" s="36"/>
    </row>
    <row r="7341" spans="8:8" s="32" customFormat="1" ht="12.75" customHeight="1" x14ac:dyDescent="0.2">
      <c r="H7341" s="36"/>
    </row>
    <row r="7342" spans="8:8" s="32" customFormat="1" ht="12.75" customHeight="1" x14ac:dyDescent="0.2">
      <c r="H7342" s="36"/>
    </row>
    <row r="7343" spans="8:8" s="32" customFormat="1" ht="12.75" customHeight="1" x14ac:dyDescent="0.2">
      <c r="H7343" s="36"/>
    </row>
    <row r="7344" spans="8:8" s="32" customFormat="1" ht="12.75" customHeight="1" x14ac:dyDescent="0.2">
      <c r="H7344" s="36"/>
    </row>
    <row r="7345" spans="8:8" s="32" customFormat="1" ht="12.75" customHeight="1" x14ac:dyDescent="0.2">
      <c r="H7345" s="36"/>
    </row>
    <row r="7346" spans="8:8" s="32" customFormat="1" ht="12.75" customHeight="1" x14ac:dyDescent="0.2">
      <c r="H7346" s="36"/>
    </row>
    <row r="7347" spans="8:8" s="32" customFormat="1" ht="12.75" customHeight="1" x14ac:dyDescent="0.2">
      <c r="H7347" s="36"/>
    </row>
    <row r="7348" spans="8:8" s="32" customFormat="1" ht="12.75" customHeight="1" x14ac:dyDescent="0.2">
      <c r="H7348" s="36"/>
    </row>
    <row r="7349" spans="8:8" s="32" customFormat="1" ht="12.75" customHeight="1" x14ac:dyDescent="0.2">
      <c r="H7349" s="36"/>
    </row>
    <row r="7350" spans="8:8" s="32" customFormat="1" ht="12.75" customHeight="1" x14ac:dyDescent="0.2">
      <c r="H7350" s="36"/>
    </row>
    <row r="7351" spans="8:8" s="32" customFormat="1" ht="12.75" customHeight="1" x14ac:dyDescent="0.2">
      <c r="H7351" s="36"/>
    </row>
    <row r="7352" spans="8:8" s="32" customFormat="1" ht="12.75" customHeight="1" x14ac:dyDescent="0.2">
      <c r="H7352" s="36"/>
    </row>
    <row r="7353" spans="8:8" s="32" customFormat="1" ht="12.75" customHeight="1" x14ac:dyDescent="0.2">
      <c r="H7353" s="36"/>
    </row>
    <row r="7354" spans="8:8" s="32" customFormat="1" ht="12.75" customHeight="1" x14ac:dyDescent="0.2">
      <c r="H7354" s="36"/>
    </row>
    <row r="7355" spans="8:8" s="32" customFormat="1" ht="12.75" customHeight="1" x14ac:dyDescent="0.2">
      <c r="H7355" s="36"/>
    </row>
    <row r="7356" spans="8:8" s="32" customFormat="1" ht="12.75" customHeight="1" x14ac:dyDescent="0.2">
      <c r="H7356" s="36"/>
    </row>
    <row r="7357" spans="8:8" s="32" customFormat="1" ht="12.75" customHeight="1" x14ac:dyDescent="0.2">
      <c r="H7357" s="36"/>
    </row>
    <row r="7358" spans="8:8" s="32" customFormat="1" ht="12.75" customHeight="1" x14ac:dyDescent="0.2">
      <c r="H7358" s="36"/>
    </row>
    <row r="7359" spans="8:8" s="32" customFormat="1" ht="12.75" customHeight="1" x14ac:dyDescent="0.2">
      <c r="H7359" s="36"/>
    </row>
    <row r="7360" spans="8:8" s="32" customFormat="1" ht="12.75" customHeight="1" x14ac:dyDescent="0.2">
      <c r="H7360" s="36"/>
    </row>
    <row r="7361" spans="8:8" s="32" customFormat="1" ht="12.75" customHeight="1" x14ac:dyDescent="0.2">
      <c r="H7361" s="36"/>
    </row>
    <row r="7362" spans="8:8" s="32" customFormat="1" ht="12.75" customHeight="1" x14ac:dyDescent="0.2">
      <c r="H7362" s="36"/>
    </row>
    <row r="7363" spans="8:8" s="32" customFormat="1" ht="12.75" customHeight="1" x14ac:dyDescent="0.2">
      <c r="H7363" s="36"/>
    </row>
    <row r="7364" spans="8:8" s="32" customFormat="1" ht="12.75" customHeight="1" x14ac:dyDescent="0.2">
      <c r="H7364" s="36"/>
    </row>
    <row r="7365" spans="8:8" s="32" customFormat="1" ht="12.75" customHeight="1" x14ac:dyDescent="0.2">
      <c r="H7365" s="36"/>
    </row>
    <row r="7366" spans="8:8" s="32" customFormat="1" ht="12.75" customHeight="1" x14ac:dyDescent="0.2">
      <c r="H7366" s="36"/>
    </row>
    <row r="7367" spans="8:8" s="32" customFormat="1" ht="12.75" customHeight="1" x14ac:dyDescent="0.2">
      <c r="H7367" s="36"/>
    </row>
    <row r="7368" spans="8:8" s="32" customFormat="1" ht="12.75" customHeight="1" x14ac:dyDescent="0.2">
      <c r="H7368" s="36"/>
    </row>
    <row r="7369" spans="8:8" s="32" customFormat="1" ht="12.75" customHeight="1" x14ac:dyDescent="0.2">
      <c r="H7369" s="36"/>
    </row>
    <row r="7370" spans="8:8" s="32" customFormat="1" ht="12.75" customHeight="1" x14ac:dyDescent="0.2">
      <c r="H7370" s="36"/>
    </row>
    <row r="7371" spans="8:8" s="32" customFormat="1" ht="12.75" customHeight="1" x14ac:dyDescent="0.2">
      <c r="H7371" s="36"/>
    </row>
    <row r="7372" spans="8:8" s="32" customFormat="1" ht="12.75" customHeight="1" x14ac:dyDescent="0.2">
      <c r="H7372" s="36"/>
    </row>
    <row r="7373" spans="8:8" s="32" customFormat="1" ht="12.75" customHeight="1" x14ac:dyDescent="0.2">
      <c r="H7373" s="36"/>
    </row>
    <row r="7374" spans="8:8" s="32" customFormat="1" ht="12.75" customHeight="1" x14ac:dyDescent="0.2">
      <c r="H7374" s="36"/>
    </row>
    <row r="7375" spans="8:8" s="32" customFormat="1" ht="12.75" customHeight="1" x14ac:dyDescent="0.2">
      <c r="H7375" s="36"/>
    </row>
    <row r="7376" spans="8:8" s="32" customFormat="1" ht="12.75" customHeight="1" x14ac:dyDescent="0.2">
      <c r="H7376" s="36"/>
    </row>
    <row r="7377" spans="8:8" s="32" customFormat="1" ht="12.75" customHeight="1" x14ac:dyDescent="0.2">
      <c r="H7377" s="36"/>
    </row>
    <row r="7378" spans="8:8" s="32" customFormat="1" ht="12.75" customHeight="1" x14ac:dyDescent="0.2">
      <c r="H7378" s="36"/>
    </row>
    <row r="7379" spans="8:8" s="32" customFormat="1" ht="12.75" customHeight="1" x14ac:dyDescent="0.2">
      <c r="H7379" s="36"/>
    </row>
    <row r="7380" spans="8:8" s="32" customFormat="1" ht="12.75" customHeight="1" x14ac:dyDescent="0.2">
      <c r="H7380" s="36"/>
    </row>
    <row r="7381" spans="8:8" s="32" customFormat="1" ht="12.75" customHeight="1" x14ac:dyDescent="0.2">
      <c r="H7381" s="36"/>
    </row>
    <row r="7382" spans="8:8" s="32" customFormat="1" ht="12.75" customHeight="1" x14ac:dyDescent="0.2">
      <c r="H7382" s="36"/>
    </row>
    <row r="7383" spans="8:8" s="32" customFormat="1" ht="12.75" customHeight="1" x14ac:dyDescent="0.2">
      <c r="H7383" s="36"/>
    </row>
    <row r="7384" spans="8:8" s="32" customFormat="1" ht="12.75" customHeight="1" x14ac:dyDescent="0.2">
      <c r="H7384" s="36"/>
    </row>
    <row r="7385" spans="8:8" s="32" customFormat="1" ht="12.75" customHeight="1" x14ac:dyDescent="0.2">
      <c r="H7385" s="36"/>
    </row>
    <row r="7386" spans="8:8" s="32" customFormat="1" ht="12.75" customHeight="1" x14ac:dyDescent="0.2">
      <c r="H7386" s="36"/>
    </row>
    <row r="7387" spans="8:8" s="32" customFormat="1" ht="12.75" customHeight="1" x14ac:dyDescent="0.2">
      <c r="H7387" s="36"/>
    </row>
    <row r="7388" spans="8:8" s="32" customFormat="1" ht="12.75" customHeight="1" x14ac:dyDescent="0.2">
      <c r="H7388" s="36"/>
    </row>
    <row r="7389" spans="8:8" s="32" customFormat="1" ht="12.75" customHeight="1" x14ac:dyDescent="0.2">
      <c r="H7389" s="36"/>
    </row>
    <row r="7390" spans="8:8" s="32" customFormat="1" ht="12.75" customHeight="1" x14ac:dyDescent="0.2">
      <c r="H7390" s="36"/>
    </row>
    <row r="7391" spans="8:8" s="32" customFormat="1" ht="12.75" customHeight="1" x14ac:dyDescent="0.2">
      <c r="H7391" s="36"/>
    </row>
    <row r="7392" spans="8:8" s="32" customFormat="1" ht="12.75" customHeight="1" x14ac:dyDescent="0.2">
      <c r="H7392" s="36"/>
    </row>
    <row r="7393" spans="8:8" s="32" customFormat="1" ht="12.75" customHeight="1" x14ac:dyDescent="0.2">
      <c r="H7393" s="36"/>
    </row>
    <row r="7394" spans="8:8" s="32" customFormat="1" ht="12.75" customHeight="1" x14ac:dyDescent="0.2">
      <c r="H7394" s="36"/>
    </row>
    <row r="7395" spans="8:8" s="32" customFormat="1" ht="12.75" customHeight="1" x14ac:dyDescent="0.2">
      <c r="H7395" s="36"/>
    </row>
    <row r="7396" spans="8:8" s="32" customFormat="1" ht="12.75" customHeight="1" x14ac:dyDescent="0.2">
      <c r="H7396" s="36"/>
    </row>
    <row r="7397" spans="8:8" s="32" customFormat="1" ht="12.75" customHeight="1" x14ac:dyDescent="0.2">
      <c r="H7397" s="36"/>
    </row>
    <row r="7398" spans="8:8" s="32" customFormat="1" ht="12.75" customHeight="1" x14ac:dyDescent="0.2">
      <c r="H7398" s="36"/>
    </row>
    <row r="7399" spans="8:8" s="32" customFormat="1" ht="12.75" customHeight="1" x14ac:dyDescent="0.2">
      <c r="H7399" s="36"/>
    </row>
    <row r="7400" spans="8:8" s="32" customFormat="1" ht="12.75" customHeight="1" x14ac:dyDescent="0.2">
      <c r="H7400" s="36"/>
    </row>
    <row r="7401" spans="8:8" s="32" customFormat="1" ht="12.75" customHeight="1" x14ac:dyDescent="0.2">
      <c r="H7401" s="36"/>
    </row>
    <row r="7402" spans="8:8" s="32" customFormat="1" ht="12.75" customHeight="1" x14ac:dyDescent="0.2">
      <c r="H7402" s="36"/>
    </row>
    <row r="7403" spans="8:8" s="32" customFormat="1" ht="12.75" customHeight="1" x14ac:dyDescent="0.2">
      <c r="H7403" s="36"/>
    </row>
    <row r="7404" spans="8:8" s="32" customFormat="1" ht="12.75" customHeight="1" x14ac:dyDescent="0.2">
      <c r="H7404" s="36"/>
    </row>
    <row r="7405" spans="8:8" s="32" customFormat="1" ht="12.75" customHeight="1" x14ac:dyDescent="0.2">
      <c r="H7405" s="36"/>
    </row>
    <row r="7406" spans="8:8" s="32" customFormat="1" ht="12.75" customHeight="1" x14ac:dyDescent="0.2">
      <c r="H7406" s="36"/>
    </row>
    <row r="7407" spans="8:8" s="32" customFormat="1" ht="12.75" customHeight="1" x14ac:dyDescent="0.2">
      <c r="H7407" s="36"/>
    </row>
    <row r="7408" spans="8:8" s="32" customFormat="1" ht="12.75" customHeight="1" x14ac:dyDescent="0.2">
      <c r="H7408" s="36"/>
    </row>
    <row r="7409" spans="8:8" s="32" customFormat="1" ht="12.75" customHeight="1" x14ac:dyDescent="0.2">
      <c r="H7409" s="36"/>
    </row>
    <row r="7410" spans="8:8" s="32" customFormat="1" ht="12.75" customHeight="1" x14ac:dyDescent="0.2">
      <c r="H7410" s="36"/>
    </row>
    <row r="7411" spans="8:8" s="32" customFormat="1" ht="12.75" customHeight="1" x14ac:dyDescent="0.2">
      <c r="H7411" s="36"/>
    </row>
    <row r="7412" spans="8:8" s="32" customFormat="1" ht="12.75" customHeight="1" x14ac:dyDescent="0.2">
      <c r="H7412" s="36"/>
    </row>
    <row r="7413" spans="8:8" s="32" customFormat="1" ht="12.75" customHeight="1" x14ac:dyDescent="0.2">
      <c r="H7413" s="36"/>
    </row>
    <row r="7414" spans="8:8" s="32" customFormat="1" ht="12.75" customHeight="1" x14ac:dyDescent="0.2">
      <c r="H7414" s="36"/>
    </row>
    <row r="7415" spans="8:8" s="32" customFormat="1" ht="12.75" customHeight="1" x14ac:dyDescent="0.2">
      <c r="H7415" s="36"/>
    </row>
    <row r="7416" spans="8:8" s="32" customFormat="1" ht="12.75" customHeight="1" x14ac:dyDescent="0.2">
      <c r="H7416" s="36"/>
    </row>
    <row r="7417" spans="8:8" s="32" customFormat="1" ht="12.75" customHeight="1" x14ac:dyDescent="0.2">
      <c r="H7417" s="36"/>
    </row>
    <row r="7418" spans="8:8" s="32" customFormat="1" ht="12.75" customHeight="1" x14ac:dyDescent="0.2">
      <c r="H7418" s="36"/>
    </row>
    <row r="7419" spans="8:8" s="32" customFormat="1" ht="12.75" customHeight="1" x14ac:dyDescent="0.2">
      <c r="H7419" s="36"/>
    </row>
    <row r="7420" spans="8:8" s="32" customFormat="1" ht="12.75" customHeight="1" x14ac:dyDescent="0.2">
      <c r="H7420" s="36"/>
    </row>
    <row r="7421" spans="8:8" s="32" customFormat="1" ht="12.75" customHeight="1" x14ac:dyDescent="0.2">
      <c r="H7421" s="36"/>
    </row>
    <row r="7422" spans="8:8" s="32" customFormat="1" ht="12.75" customHeight="1" x14ac:dyDescent="0.2">
      <c r="H7422" s="36"/>
    </row>
    <row r="7423" spans="8:8" s="32" customFormat="1" ht="12.75" customHeight="1" x14ac:dyDescent="0.2">
      <c r="H7423" s="36"/>
    </row>
    <row r="7424" spans="8:8" s="32" customFormat="1" ht="12.75" customHeight="1" x14ac:dyDescent="0.2">
      <c r="H7424" s="36"/>
    </row>
    <row r="7425" spans="8:8" s="32" customFormat="1" ht="12.75" customHeight="1" x14ac:dyDescent="0.2">
      <c r="H7425" s="36"/>
    </row>
    <row r="7426" spans="8:8" s="32" customFormat="1" ht="12.75" customHeight="1" x14ac:dyDescent="0.2">
      <c r="H7426" s="36"/>
    </row>
    <row r="7427" spans="8:8" s="32" customFormat="1" ht="12.75" customHeight="1" x14ac:dyDescent="0.2">
      <c r="H7427" s="36"/>
    </row>
    <row r="7428" spans="8:8" s="32" customFormat="1" ht="12.75" customHeight="1" x14ac:dyDescent="0.2">
      <c r="H7428" s="36"/>
    </row>
    <row r="7429" spans="8:8" s="32" customFormat="1" ht="12.75" customHeight="1" x14ac:dyDescent="0.2">
      <c r="H7429" s="36"/>
    </row>
    <row r="7430" spans="8:8" s="32" customFormat="1" ht="12.75" customHeight="1" x14ac:dyDescent="0.2">
      <c r="H7430" s="36"/>
    </row>
    <row r="7431" spans="8:8" s="32" customFormat="1" ht="12.75" customHeight="1" x14ac:dyDescent="0.2">
      <c r="H7431" s="36"/>
    </row>
    <row r="7432" spans="8:8" s="32" customFormat="1" ht="12.75" customHeight="1" x14ac:dyDescent="0.2">
      <c r="H7432" s="36"/>
    </row>
    <row r="7433" spans="8:8" s="32" customFormat="1" ht="12.75" customHeight="1" x14ac:dyDescent="0.2">
      <c r="H7433" s="36"/>
    </row>
    <row r="7434" spans="8:8" s="32" customFormat="1" ht="12.75" customHeight="1" x14ac:dyDescent="0.2">
      <c r="H7434" s="36"/>
    </row>
    <row r="7435" spans="8:8" s="32" customFormat="1" ht="12.75" customHeight="1" x14ac:dyDescent="0.2">
      <c r="H7435" s="36"/>
    </row>
    <row r="7436" spans="8:8" s="32" customFormat="1" ht="12.75" customHeight="1" x14ac:dyDescent="0.2">
      <c r="H7436" s="36"/>
    </row>
    <row r="7437" spans="8:8" s="32" customFormat="1" ht="12.75" customHeight="1" x14ac:dyDescent="0.2">
      <c r="H7437" s="36"/>
    </row>
    <row r="7438" spans="8:8" s="32" customFormat="1" ht="12.75" customHeight="1" x14ac:dyDescent="0.2">
      <c r="H7438" s="36"/>
    </row>
    <row r="7439" spans="8:8" s="32" customFormat="1" ht="12.75" customHeight="1" x14ac:dyDescent="0.2">
      <c r="H7439" s="36"/>
    </row>
    <row r="7440" spans="8:8" s="32" customFormat="1" ht="12.75" customHeight="1" x14ac:dyDescent="0.2">
      <c r="H7440" s="36"/>
    </row>
    <row r="7441" spans="8:8" s="32" customFormat="1" ht="12.75" customHeight="1" x14ac:dyDescent="0.2">
      <c r="H7441" s="36"/>
    </row>
    <row r="7442" spans="8:8" s="32" customFormat="1" ht="12.75" customHeight="1" x14ac:dyDescent="0.2">
      <c r="H7442" s="36"/>
    </row>
    <row r="7443" spans="8:8" s="32" customFormat="1" ht="12.75" customHeight="1" x14ac:dyDescent="0.2">
      <c r="H7443" s="36"/>
    </row>
    <row r="7444" spans="8:8" s="32" customFormat="1" ht="12.75" customHeight="1" x14ac:dyDescent="0.2">
      <c r="H7444" s="36"/>
    </row>
    <row r="7445" spans="8:8" s="32" customFormat="1" ht="12.75" customHeight="1" x14ac:dyDescent="0.2">
      <c r="H7445" s="36"/>
    </row>
    <row r="7446" spans="8:8" s="32" customFormat="1" ht="12.75" customHeight="1" x14ac:dyDescent="0.2">
      <c r="H7446" s="36"/>
    </row>
    <row r="7447" spans="8:8" s="32" customFormat="1" ht="12.75" customHeight="1" x14ac:dyDescent="0.2">
      <c r="H7447" s="36"/>
    </row>
    <row r="7448" spans="8:8" s="32" customFormat="1" ht="12.75" customHeight="1" x14ac:dyDescent="0.2">
      <c r="H7448" s="36"/>
    </row>
    <row r="7449" spans="8:8" s="32" customFormat="1" ht="12.75" customHeight="1" x14ac:dyDescent="0.2">
      <c r="H7449" s="36"/>
    </row>
    <row r="7450" spans="8:8" s="32" customFormat="1" ht="12.75" customHeight="1" x14ac:dyDescent="0.2">
      <c r="H7450" s="36"/>
    </row>
    <row r="7451" spans="8:8" s="32" customFormat="1" ht="12.75" customHeight="1" x14ac:dyDescent="0.2">
      <c r="H7451" s="36"/>
    </row>
    <row r="7452" spans="8:8" s="32" customFormat="1" ht="12.75" customHeight="1" x14ac:dyDescent="0.2">
      <c r="H7452" s="36"/>
    </row>
    <row r="7453" spans="8:8" s="32" customFormat="1" ht="12.75" customHeight="1" x14ac:dyDescent="0.2">
      <c r="H7453" s="36"/>
    </row>
    <row r="7454" spans="8:8" s="32" customFormat="1" ht="12.75" customHeight="1" x14ac:dyDescent="0.2">
      <c r="H7454" s="36"/>
    </row>
    <row r="7455" spans="8:8" s="32" customFormat="1" ht="12.75" customHeight="1" x14ac:dyDescent="0.2">
      <c r="H7455" s="36"/>
    </row>
    <row r="7456" spans="8:8" s="32" customFormat="1" ht="12.75" customHeight="1" x14ac:dyDescent="0.2">
      <c r="H7456" s="36"/>
    </row>
    <row r="7457" spans="8:8" s="32" customFormat="1" ht="12.75" customHeight="1" x14ac:dyDescent="0.2">
      <c r="H7457" s="36"/>
    </row>
    <row r="7458" spans="8:8" s="32" customFormat="1" ht="12.75" customHeight="1" x14ac:dyDescent="0.2">
      <c r="H7458" s="36"/>
    </row>
    <row r="7459" spans="8:8" s="32" customFormat="1" ht="12.75" customHeight="1" x14ac:dyDescent="0.2">
      <c r="H7459" s="36"/>
    </row>
    <row r="7460" spans="8:8" s="32" customFormat="1" ht="12.75" customHeight="1" x14ac:dyDescent="0.2">
      <c r="H7460" s="36"/>
    </row>
    <row r="7461" spans="8:8" s="32" customFormat="1" ht="12.75" customHeight="1" x14ac:dyDescent="0.2">
      <c r="H7461" s="36"/>
    </row>
    <row r="7462" spans="8:8" s="32" customFormat="1" ht="12.75" customHeight="1" x14ac:dyDescent="0.2">
      <c r="H7462" s="36"/>
    </row>
    <row r="7463" spans="8:8" s="32" customFormat="1" ht="12.75" customHeight="1" x14ac:dyDescent="0.2">
      <c r="H7463" s="36"/>
    </row>
    <row r="7464" spans="8:8" s="32" customFormat="1" ht="12.75" customHeight="1" x14ac:dyDescent="0.2">
      <c r="H7464" s="36"/>
    </row>
    <row r="7465" spans="8:8" s="32" customFormat="1" ht="12.75" customHeight="1" x14ac:dyDescent="0.2">
      <c r="H7465" s="36"/>
    </row>
    <row r="7466" spans="8:8" s="32" customFormat="1" ht="12.75" customHeight="1" x14ac:dyDescent="0.2">
      <c r="H7466" s="36"/>
    </row>
    <row r="7467" spans="8:8" s="32" customFormat="1" ht="12.75" customHeight="1" x14ac:dyDescent="0.2">
      <c r="H7467" s="36"/>
    </row>
    <row r="7468" spans="8:8" s="32" customFormat="1" ht="12.75" customHeight="1" x14ac:dyDescent="0.2">
      <c r="H7468" s="36"/>
    </row>
    <row r="7469" spans="8:8" s="32" customFormat="1" ht="12.75" customHeight="1" x14ac:dyDescent="0.2">
      <c r="H7469" s="36"/>
    </row>
    <row r="7470" spans="8:8" s="32" customFormat="1" ht="12.75" customHeight="1" x14ac:dyDescent="0.2">
      <c r="H7470" s="36"/>
    </row>
    <row r="7471" spans="8:8" s="32" customFormat="1" ht="12.75" customHeight="1" x14ac:dyDescent="0.2">
      <c r="H7471" s="36"/>
    </row>
    <row r="7472" spans="8:8" s="32" customFormat="1" ht="12.75" customHeight="1" x14ac:dyDescent="0.2">
      <c r="H7472" s="36"/>
    </row>
    <row r="7473" spans="8:8" s="32" customFormat="1" ht="12.75" customHeight="1" x14ac:dyDescent="0.2">
      <c r="H7473" s="36"/>
    </row>
    <row r="7474" spans="8:8" s="32" customFormat="1" ht="12.75" customHeight="1" x14ac:dyDescent="0.2">
      <c r="H7474" s="36"/>
    </row>
    <row r="7475" spans="8:8" s="32" customFormat="1" ht="12.75" customHeight="1" x14ac:dyDescent="0.2">
      <c r="H7475" s="36"/>
    </row>
    <row r="7476" spans="8:8" s="32" customFormat="1" ht="12.75" customHeight="1" x14ac:dyDescent="0.2">
      <c r="H7476" s="36"/>
    </row>
    <row r="7477" spans="8:8" s="32" customFormat="1" ht="12.75" customHeight="1" x14ac:dyDescent="0.2">
      <c r="H7477" s="36"/>
    </row>
    <row r="7478" spans="8:8" s="32" customFormat="1" ht="12.75" customHeight="1" x14ac:dyDescent="0.2">
      <c r="H7478" s="36"/>
    </row>
    <row r="7479" spans="8:8" s="32" customFormat="1" ht="12.75" customHeight="1" x14ac:dyDescent="0.2">
      <c r="H7479" s="36"/>
    </row>
    <row r="7480" spans="8:8" s="32" customFormat="1" ht="12.75" customHeight="1" x14ac:dyDescent="0.2">
      <c r="H7480" s="36"/>
    </row>
    <row r="7481" spans="8:8" s="32" customFormat="1" ht="12.75" customHeight="1" x14ac:dyDescent="0.2">
      <c r="H7481" s="36"/>
    </row>
    <row r="7482" spans="8:8" s="32" customFormat="1" ht="12.75" customHeight="1" x14ac:dyDescent="0.2">
      <c r="H7482" s="36"/>
    </row>
    <row r="7483" spans="8:8" s="32" customFormat="1" ht="12.75" customHeight="1" x14ac:dyDescent="0.2">
      <c r="H7483" s="36"/>
    </row>
    <row r="7484" spans="8:8" s="32" customFormat="1" ht="12.75" customHeight="1" x14ac:dyDescent="0.2">
      <c r="H7484" s="36"/>
    </row>
    <row r="7485" spans="8:8" s="32" customFormat="1" ht="12.75" customHeight="1" x14ac:dyDescent="0.2">
      <c r="H7485" s="36"/>
    </row>
    <row r="7486" spans="8:8" s="32" customFormat="1" ht="12.75" customHeight="1" x14ac:dyDescent="0.2">
      <c r="H7486" s="36"/>
    </row>
    <row r="7487" spans="8:8" s="32" customFormat="1" ht="12.75" customHeight="1" x14ac:dyDescent="0.2">
      <c r="H7487" s="36"/>
    </row>
    <row r="7488" spans="8:8" s="32" customFormat="1" ht="12.75" customHeight="1" x14ac:dyDescent="0.2">
      <c r="H7488" s="36"/>
    </row>
    <row r="7489" spans="8:8" s="32" customFormat="1" ht="12.75" customHeight="1" x14ac:dyDescent="0.2">
      <c r="H7489" s="36"/>
    </row>
    <row r="7490" spans="8:8" s="32" customFormat="1" ht="12.75" customHeight="1" x14ac:dyDescent="0.2">
      <c r="H7490" s="36"/>
    </row>
    <row r="7491" spans="8:8" s="32" customFormat="1" ht="12.75" customHeight="1" x14ac:dyDescent="0.2">
      <c r="H7491" s="36"/>
    </row>
    <row r="7492" spans="8:8" s="32" customFormat="1" ht="12.75" customHeight="1" x14ac:dyDescent="0.2">
      <c r="H7492" s="36"/>
    </row>
    <row r="7493" spans="8:8" s="32" customFormat="1" ht="12.75" customHeight="1" x14ac:dyDescent="0.2">
      <c r="H7493" s="36"/>
    </row>
    <row r="7494" spans="8:8" s="32" customFormat="1" ht="12.75" customHeight="1" x14ac:dyDescent="0.2">
      <c r="H7494" s="36"/>
    </row>
    <row r="7495" spans="8:8" s="32" customFormat="1" ht="12.75" customHeight="1" x14ac:dyDescent="0.2">
      <c r="H7495" s="36"/>
    </row>
    <row r="7496" spans="8:8" s="32" customFormat="1" ht="12.75" customHeight="1" x14ac:dyDescent="0.2">
      <c r="H7496" s="36"/>
    </row>
    <row r="7497" spans="8:8" s="32" customFormat="1" ht="12.75" customHeight="1" x14ac:dyDescent="0.2">
      <c r="H7497" s="36"/>
    </row>
    <row r="7498" spans="8:8" s="32" customFormat="1" ht="12.75" customHeight="1" x14ac:dyDescent="0.2">
      <c r="H7498" s="36"/>
    </row>
    <row r="7499" spans="8:8" s="32" customFormat="1" ht="12.75" customHeight="1" x14ac:dyDescent="0.2">
      <c r="H7499" s="36"/>
    </row>
    <row r="7500" spans="8:8" s="32" customFormat="1" ht="12.75" customHeight="1" x14ac:dyDescent="0.2">
      <c r="H7500" s="36"/>
    </row>
    <row r="7501" spans="8:8" s="32" customFormat="1" ht="12.75" customHeight="1" x14ac:dyDescent="0.2">
      <c r="H7501" s="36"/>
    </row>
    <row r="7502" spans="8:8" s="32" customFormat="1" ht="12.75" customHeight="1" x14ac:dyDescent="0.2">
      <c r="H7502" s="36"/>
    </row>
    <row r="7503" spans="8:8" s="32" customFormat="1" ht="12.75" customHeight="1" x14ac:dyDescent="0.2">
      <c r="H7503" s="36"/>
    </row>
    <row r="7504" spans="8:8" s="32" customFormat="1" ht="12.75" customHeight="1" x14ac:dyDescent="0.2">
      <c r="H7504" s="36"/>
    </row>
    <row r="7505" spans="8:8" s="32" customFormat="1" ht="12.75" customHeight="1" x14ac:dyDescent="0.2">
      <c r="H7505" s="36"/>
    </row>
    <row r="7506" spans="8:8" s="32" customFormat="1" ht="12.75" customHeight="1" x14ac:dyDescent="0.2">
      <c r="H7506" s="36"/>
    </row>
    <row r="7507" spans="8:8" s="32" customFormat="1" ht="12.75" customHeight="1" x14ac:dyDescent="0.2">
      <c r="H7507" s="36"/>
    </row>
    <row r="7508" spans="8:8" s="32" customFormat="1" ht="12.75" customHeight="1" x14ac:dyDescent="0.2">
      <c r="H7508" s="36"/>
    </row>
    <row r="7509" spans="8:8" s="32" customFormat="1" ht="12.75" customHeight="1" x14ac:dyDescent="0.2">
      <c r="H7509" s="36"/>
    </row>
    <row r="7510" spans="8:8" s="32" customFormat="1" ht="12.75" customHeight="1" x14ac:dyDescent="0.2">
      <c r="H7510" s="36"/>
    </row>
    <row r="7511" spans="8:8" s="32" customFormat="1" ht="12.75" customHeight="1" x14ac:dyDescent="0.2">
      <c r="H7511" s="36"/>
    </row>
    <row r="7512" spans="8:8" s="32" customFormat="1" ht="12.75" customHeight="1" x14ac:dyDescent="0.2">
      <c r="H7512" s="36"/>
    </row>
    <row r="7513" spans="8:8" s="32" customFormat="1" ht="12.75" customHeight="1" x14ac:dyDescent="0.2">
      <c r="H7513" s="36"/>
    </row>
    <row r="7514" spans="8:8" s="32" customFormat="1" ht="12.75" customHeight="1" x14ac:dyDescent="0.2">
      <c r="H7514" s="36"/>
    </row>
    <row r="7515" spans="8:8" s="32" customFormat="1" ht="12.75" customHeight="1" x14ac:dyDescent="0.2">
      <c r="H7515" s="36"/>
    </row>
    <row r="7516" spans="8:8" s="32" customFormat="1" ht="12.75" customHeight="1" x14ac:dyDescent="0.2">
      <c r="H7516" s="36"/>
    </row>
    <row r="7517" spans="8:8" s="32" customFormat="1" ht="12.75" customHeight="1" x14ac:dyDescent="0.2">
      <c r="H7517" s="36"/>
    </row>
    <row r="7518" spans="8:8" s="32" customFormat="1" ht="12.75" customHeight="1" x14ac:dyDescent="0.2">
      <c r="H7518" s="36"/>
    </row>
    <row r="7519" spans="8:8" s="32" customFormat="1" ht="12.75" customHeight="1" x14ac:dyDescent="0.2">
      <c r="H7519" s="36"/>
    </row>
    <row r="7520" spans="8:8" s="32" customFormat="1" ht="12.75" customHeight="1" x14ac:dyDescent="0.2">
      <c r="H7520" s="36"/>
    </row>
    <row r="7521" spans="8:8" s="32" customFormat="1" ht="12.75" customHeight="1" x14ac:dyDescent="0.2">
      <c r="H7521" s="36"/>
    </row>
    <row r="7522" spans="8:8" s="32" customFormat="1" ht="12.75" customHeight="1" x14ac:dyDescent="0.2">
      <c r="H7522" s="36"/>
    </row>
    <row r="7523" spans="8:8" s="32" customFormat="1" ht="12.75" customHeight="1" x14ac:dyDescent="0.2">
      <c r="H7523" s="36"/>
    </row>
    <row r="7524" spans="8:8" s="32" customFormat="1" ht="12.75" customHeight="1" x14ac:dyDescent="0.2">
      <c r="H7524" s="36"/>
    </row>
    <row r="7525" spans="8:8" s="32" customFormat="1" ht="12.75" customHeight="1" x14ac:dyDescent="0.2">
      <c r="H7525" s="36"/>
    </row>
    <row r="7526" spans="8:8" s="32" customFormat="1" ht="12.75" customHeight="1" x14ac:dyDescent="0.2">
      <c r="H7526" s="36"/>
    </row>
    <row r="7527" spans="8:8" s="32" customFormat="1" ht="12.75" customHeight="1" x14ac:dyDescent="0.2">
      <c r="H7527" s="36"/>
    </row>
    <row r="7528" spans="8:8" s="32" customFormat="1" ht="12.75" customHeight="1" x14ac:dyDescent="0.2">
      <c r="H7528" s="36"/>
    </row>
    <row r="7529" spans="8:8" s="32" customFormat="1" ht="12.75" customHeight="1" x14ac:dyDescent="0.2">
      <c r="H7529" s="36"/>
    </row>
    <row r="7530" spans="8:8" s="32" customFormat="1" ht="12.75" customHeight="1" x14ac:dyDescent="0.2">
      <c r="H7530" s="36"/>
    </row>
    <row r="7531" spans="8:8" s="32" customFormat="1" ht="12.75" customHeight="1" x14ac:dyDescent="0.2">
      <c r="H7531" s="36"/>
    </row>
    <row r="7532" spans="8:8" s="32" customFormat="1" ht="12.75" customHeight="1" x14ac:dyDescent="0.2">
      <c r="H7532" s="36"/>
    </row>
    <row r="7533" spans="8:8" s="32" customFormat="1" ht="12.75" customHeight="1" x14ac:dyDescent="0.2">
      <c r="H7533" s="36"/>
    </row>
    <row r="7534" spans="8:8" s="32" customFormat="1" ht="12.75" customHeight="1" x14ac:dyDescent="0.2">
      <c r="H7534" s="36"/>
    </row>
    <row r="7535" spans="8:8" s="32" customFormat="1" ht="12.75" customHeight="1" x14ac:dyDescent="0.2">
      <c r="H7535" s="36"/>
    </row>
    <row r="7536" spans="8:8" s="32" customFormat="1" ht="12.75" customHeight="1" x14ac:dyDescent="0.2">
      <c r="H7536" s="36"/>
    </row>
    <row r="7537" spans="8:8" s="32" customFormat="1" ht="12.75" customHeight="1" x14ac:dyDescent="0.2">
      <c r="H7537" s="36"/>
    </row>
    <row r="7538" spans="8:8" s="32" customFormat="1" ht="12.75" customHeight="1" x14ac:dyDescent="0.2">
      <c r="H7538" s="36"/>
    </row>
    <row r="7539" spans="8:8" s="32" customFormat="1" ht="12.75" customHeight="1" x14ac:dyDescent="0.2">
      <c r="H7539" s="36"/>
    </row>
    <row r="7540" spans="8:8" s="32" customFormat="1" ht="12.75" customHeight="1" x14ac:dyDescent="0.2">
      <c r="H7540" s="36"/>
    </row>
    <row r="7541" spans="8:8" s="32" customFormat="1" ht="12.75" customHeight="1" x14ac:dyDescent="0.2">
      <c r="H7541" s="36"/>
    </row>
    <row r="7542" spans="8:8" s="32" customFormat="1" ht="12.75" customHeight="1" x14ac:dyDescent="0.2">
      <c r="H7542" s="36"/>
    </row>
    <row r="7543" spans="8:8" s="32" customFormat="1" ht="12.75" customHeight="1" x14ac:dyDescent="0.2">
      <c r="H7543" s="36"/>
    </row>
    <row r="7544" spans="8:8" s="32" customFormat="1" ht="12.75" customHeight="1" x14ac:dyDescent="0.2">
      <c r="H7544" s="36"/>
    </row>
    <row r="7545" spans="8:8" s="32" customFormat="1" ht="12.75" customHeight="1" x14ac:dyDescent="0.2">
      <c r="H7545" s="36"/>
    </row>
    <row r="7546" spans="8:8" s="32" customFormat="1" ht="12.75" customHeight="1" x14ac:dyDescent="0.2">
      <c r="H7546" s="36"/>
    </row>
    <row r="7547" spans="8:8" s="32" customFormat="1" ht="12.75" customHeight="1" x14ac:dyDescent="0.2">
      <c r="H7547" s="36"/>
    </row>
    <row r="7548" spans="8:8" s="32" customFormat="1" ht="12.75" customHeight="1" x14ac:dyDescent="0.2">
      <c r="H7548" s="36"/>
    </row>
    <row r="7549" spans="8:8" s="32" customFormat="1" ht="12.75" customHeight="1" x14ac:dyDescent="0.2">
      <c r="H7549" s="36"/>
    </row>
    <row r="7550" spans="8:8" s="32" customFormat="1" ht="12.75" customHeight="1" x14ac:dyDescent="0.2">
      <c r="H7550" s="36"/>
    </row>
    <row r="7551" spans="8:8" s="32" customFormat="1" ht="12.75" customHeight="1" x14ac:dyDescent="0.2">
      <c r="H7551" s="36"/>
    </row>
    <row r="7552" spans="8:8" s="32" customFormat="1" ht="12.75" customHeight="1" x14ac:dyDescent="0.2">
      <c r="H7552" s="36"/>
    </row>
    <row r="7553" spans="8:8" s="32" customFormat="1" ht="12.75" customHeight="1" x14ac:dyDescent="0.2">
      <c r="H7553" s="36"/>
    </row>
    <row r="7554" spans="8:8" s="32" customFormat="1" ht="12.75" customHeight="1" x14ac:dyDescent="0.2">
      <c r="H7554" s="36"/>
    </row>
    <row r="7555" spans="8:8" s="32" customFormat="1" ht="12.75" customHeight="1" x14ac:dyDescent="0.2">
      <c r="H7555" s="36"/>
    </row>
    <row r="7556" spans="8:8" s="32" customFormat="1" ht="12.75" customHeight="1" x14ac:dyDescent="0.2">
      <c r="H7556" s="36"/>
    </row>
    <row r="7557" spans="8:8" s="32" customFormat="1" ht="12.75" customHeight="1" x14ac:dyDescent="0.2">
      <c r="H7557" s="36"/>
    </row>
    <row r="7558" spans="8:8" s="32" customFormat="1" ht="12.75" customHeight="1" x14ac:dyDescent="0.2">
      <c r="H7558" s="36"/>
    </row>
    <row r="7559" spans="8:8" s="32" customFormat="1" ht="12.75" customHeight="1" x14ac:dyDescent="0.2">
      <c r="H7559" s="36"/>
    </row>
    <row r="7560" spans="8:8" s="32" customFormat="1" ht="12.75" customHeight="1" x14ac:dyDescent="0.2">
      <c r="H7560" s="36"/>
    </row>
    <row r="7561" spans="8:8" s="32" customFormat="1" ht="12.75" customHeight="1" x14ac:dyDescent="0.2">
      <c r="H7561" s="36"/>
    </row>
    <row r="7562" spans="8:8" s="32" customFormat="1" ht="12.75" customHeight="1" x14ac:dyDescent="0.2">
      <c r="H7562" s="36"/>
    </row>
    <row r="7563" spans="8:8" s="32" customFormat="1" ht="12.75" customHeight="1" x14ac:dyDescent="0.2">
      <c r="H7563" s="36"/>
    </row>
    <row r="7564" spans="8:8" s="32" customFormat="1" ht="12.75" customHeight="1" x14ac:dyDescent="0.2">
      <c r="H7564" s="36"/>
    </row>
    <row r="7565" spans="8:8" s="32" customFormat="1" ht="12.75" customHeight="1" x14ac:dyDescent="0.2">
      <c r="H7565" s="36"/>
    </row>
    <row r="7566" spans="8:8" s="32" customFormat="1" ht="12.75" customHeight="1" x14ac:dyDescent="0.2">
      <c r="H7566" s="36"/>
    </row>
    <row r="7567" spans="8:8" s="32" customFormat="1" ht="12.75" customHeight="1" x14ac:dyDescent="0.2">
      <c r="H7567" s="36"/>
    </row>
    <row r="7568" spans="8:8" s="32" customFormat="1" ht="12.75" customHeight="1" x14ac:dyDescent="0.2">
      <c r="H7568" s="36"/>
    </row>
    <row r="7569" spans="8:8" s="32" customFormat="1" ht="12.75" customHeight="1" x14ac:dyDescent="0.2">
      <c r="H7569" s="36"/>
    </row>
    <row r="7570" spans="8:8" s="32" customFormat="1" ht="12.75" customHeight="1" x14ac:dyDescent="0.2">
      <c r="H7570" s="36"/>
    </row>
    <row r="7571" spans="8:8" s="32" customFormat="1" ht="12.75" customHeight="1" x14ac:dyDescent="0.2">
      <c r="H7571" s="36"/>
    </row>
    <row r="7572" spans="8:8" s="32" customFormat="1" ht="12.75" customHeight="1" x14ac:dyDescent="0.2">
      <c r="H7572" s="36"/>
    </row>
    <row r="7573" spans="8:8" s="32" customFormat="1" ht="12.75" customHeight="1" x14ac:dyDescent="0.2">
      <c r="H7573" s="36"/>
    </row>
    <row r="7574" spans="8:8" s="32" customFormat="1" ht="12.75" customHeight="1" x14ac:dyDescent="0.2">
      <c r="H7574" s="36"/>
    </row>
    <row r="7575" spans="8:8" s="32" customFormat="1" ht="12.75" customHeight="1" x14ac:dyDescent="0.2">
      <c r="H7575" s="36"/>
    </row>
    <row r="7576" spans="8:8" s="32" customFormat="1" ht="12.75" customHeight="1" x14ac:dyDescent="0.2">
      <c r="H7576" s="36"/>
    </row>
    <row r="7577" spans="8:8" s="32" customFormat="1" ht="12.75" customHeight="1" x14ac:dyDescent="0.2">
      <c r="H7577" s="36"/>
    </row>
    <row r="7578" spans="8:8" s="32" customFormat="1" ht="12.75" customHeight="1" x14ac:dyDescent="0.2">
      <c r="H7578" s="36"/>
    </row>
    <row r="7579" spans="8:8" s="32" customFormat="1" ht="12.75" customHeight="1" x14ac:dyDescent="0.2">
      <c r="H7579" s="36"/>
    </row>
    <row r="7580" spans="8:8" s="32" customFormat="1" ht="12.75" customHeight="1" x14ac:dyDescent="0.2">
      <c r="H7580" s="36"/>
    </row>
    <row r="7581" spans="8:8" s="32" customFormat="1" ht="12.75" customHeight="1" x14ac:dyDescent="0.2">
      <c r="H7581" s="36"/>
    </row>
    <row r="7582" spans="8:8" s="32" customFormat="1" ht="12.75" customHeight="1" x14ac:dyDescent="0.2">
      <c r="H7582" s="36"/>
    </row>
    <row r="7583" spans="8:8" s="32" customFormat="1" ht="12.75" customHeight="1" x14ac:dyDescent="0.2">
      <c r="H7583" s="36"/>
    </row>
    <row r="7584" spans="8:8" s="32" customFormat="1" ht="12.75" customHeight="1" x14ac:dyDescent="0.2">
      <c r="H7584" s="36"/>
    </row>
    <row r="7585" spans="8:8" s="32" customFormat="1" ht="12.75" customHeight="1" x14ac:dyDescent="0.2">
      <c r="H7585" s="36"/>
    </row>
    <row r="7586" spans="8:8" s="32" customFormat="1" ht="12.75" customHeight="1" x14ac:dyDescent="0.2">
      <c r="H7586" s="36"/>
    </row>
    <row r="7587" spans="8:8" s="32" customFormat="1" ht="12.75" customHeight="1" x14ac:dyDescent="0.2">
      <c r="H7587" s="36"/>
    </row>
    <row r="7588" spans="8:8" s="32" customFormat="1" ht="12.75" customHeight="1" x14ac:dyDescent="0.2">
      <c r="H7588" s="36"/>
    </row>
    <row r="7589" spans="8:8" s="32" customFormat="1" ht="12.75" customHeight="1" x14ac:dyDescent="0.2">
      <c r="H7589" s="36"/>
    </row>
    <row r="7590" spans="8:8" s="32" customFormat="1" ht="12.75" customHeight="1" x14ac:dyDescent="0.2">
      <c r="H7590" s="36"/>
    </row>
    <row r="7591" spans="8:8" s="32" customFormat="1" ht="12.75" customHeight="1" x14ac:dyDescent="0.2">
      <c r="H7591" s="36"/>
    </row>
    <row r="7592" spans="8:8" s="32" customFormat="1" ht="12.75" customHeight="1" x14ac:dyDescent="0.2">
      <c r="H7592" s="36"/>
    </row>
    <row r="7593" spans="8:8" s="32" customFormat="1" ht="12.75" customHeight="1" x14ac:dyDescent="0.2">
      <c r="H7593" s="36"/>
    </row>
    <row r="7594" spans="8:8" s="32" customFormat="1" ht="12.75" customHeight="1" x14ac:dyDescent="0.2">
      <c r="H7594" s="36"/>
    </row>
    <row r="7595" spans="8:8" s="32" customFormat="1" ht="12.75" customHeight="1" x14ac:dyDescent="0.2">
      <c r="H7595" s="36"/>
    </row>
    <row r="7596" spans="8:8" s="32" customFormat="1" ht="12.75" customHeight="1" x14ac:dyDescent="0.2">
      <c r="H7596" s="36"/>
    </row>
    <row r="7597" spans="8:8" s="32" customFormat="1" ht="12.75" customHeight="1" x14ac:dyDescent="0.2">
      <c r="H7597" s="36"/>
    </row>
    <row r="7598" spans="8:8" s="32" customFormat="1" ht="12.75" customHeight="1" x14ac:dyDescent="0.2">
      <c r="H7598" s="36"/>
    </row>
    <row r="7599" spans="8:8" s="32" customFormat="1" ht="12.75" customHeight="1" x14ac:dyDescent="0.2">
      <c r="H7599" s="36"/>
    </row>
    <row r="7600" spans="8:8" s="32" customFormat="1" ht="12.75" customHeight="1" x14ac:dyDescent="0.2">
      <c r="H7600" s="36"/>
    </row>
    <row r="7601" spans="8:8" s="32" customFormat="1" ht="12.75" customHeight="1" x14ac:dyDescent="0.2">
      <c r="H7601" s="36"/>
    </row>
    <row r="7602" spans="8:8" s="32" customFormat="1" ht="12.75" customHeight="1" x14ac:dyDescent="0.2">
      <c r="H7602" s="36"/>
    </row>
    <row r="7603" spans="8:8" s="32" customFormat="1" ht="12.75" customHeight="1" x14ac:dyDescent="0.2">
      <c r="H7603" s="36"/>
    </row>
    <row r="7604" spans="8:8" s="32" customFormat="1" ht="12.75" customHeight="1" x14ac:dyDescent="0.2">
      <c r="H7604" s="36"/>
    </row>
    <row r="7605" spans="8:8" s="32" customFormat="1" ht="12.75" customHeight="1" x14ac:dyDescent="0.2">
      <c r="H7605" s="36"/>
    </row>
    <row r="7606" spans="8:8" s="32" customFormat="1" ht="12.75" customHeight="1" x14ac:dyDescent="0.2">
      <c r="H7606" s="36"/>
    </row>
    <row r="7607" spans="8:8" s="32" customFormat="1" ht="12.75" customHeight="1" x14ac:dyDescent="0.2">
      <c r="H7607" s="36"/>
    </row>
    <row r="7608" spans="8:8" s="32" customFormat="1" ht="12.75" customHeight="1" x14ac:dyDescent="0.2">
      <c r="H7608" s="36"/>
    </row>
    <row r="7609" spans="8:8" s="32" customFormat="1" ht="12.75" customHeight="1" x14ac:dyDescent="0.2">
      <c r="H7609" s="36"/>
    </row>
    <row r="7610" spans="8:8" s="32" customFormat="1" ht="12.75" customHeight="1" x14ac:dyDescent="0.2">
      <c r="H7610" s="36"/>
    </row>
    <row r="7611" spans="8:8" s="32" customFormat="1" ht="12.75" customHeight="1" x14ac:dyDescent="0.2">
      <c r="H7611" s="36"/>
    </row>
    <row r="7612" spans="8:8" s="32" customFormat="1" ht="12.75" customHeight="1" x14ac:dyDescent="0.2">
      <c r="H7612" s="36"/>
    </row>
    <row r="7613" spans="8:8" s="32" customFormat="1" ht="12.75" customHeight="1" x14ac:dyDescent="0.2">
      <c r="H7613" s="36"/>
    </row>
    <row r="7614" spans="8:8" s="32" customFormat="1" ht="12.75" customHeight="1" x14ac:dyDescent="0.2">
      <c r="H7614" s="36"/>
    </row>
    <row r="7615" spans="8:8" s="32" customFormat="1" ht="12.75" customHeight="1" x14ac:dyDescent="0.2">
      <c r="H7615" s="36"/>
    </row>
    <row r="7616" spans="8:8" s="32" customFormat="1" ht="12.75" customHeight="1" x14ac:dyDescent="0.2">
      <c r="H7616" s="36"/>
    </row>
    <row r="7617" spans="8:8" s="32" customFormat="1" ht="12.75" customHeight="1" x14ac:dyDescent="0.2">
      <c r="H7617" s="36"/>
    </row>
    <row r="7618" spans="8:8" s="32" customFormat="1" ht="12.75" customHeight="1" x14ac:dyDescent="0.2">
      <c r="H7618" s="36"/>
    </row>
    <row r="7619" spans="8:8" s="32" customFormat="1" ht="12.75" customHeight="1" x14ac:dyDescent="0.2">
      <c r="H7619" s="36"/>
    </row>
    <row r="7620" spans="8:8" s="32" customFormat="1" ht="12.75" customHeight="1" x14ac:dyDescent="0.2">
      <c r="H7620" s="36"/>
    </row>
    <row r="7621" spans="8:8" s="32" customFormat="1" ht="12.75" customHeight="1" x14ac:dyDescent="0.2">
      <c r="H7621" s="36"/>
    </row>
    <row r="7622" spans="8:8" s="32" customFormat="1" ht="12.75" customHeight="1" x14ac:dyDescent="0.2">
      <c r="H7622" s="36"/>
    </row>
    <row r="7623" spans="8:8" s="32" customFormat="1" ht="12.75" customHeight="1" x14ac:dyDescent="0.2">
      <c r="H7623" s="36"/>
    </row>
    <row r="7624" spans="8:8" s="32" customFormat="1" ht="12.75" customHeight="1" x14ac:dyDescent="0.2">
      <c r="H7624" s="36"/>
    </row>
    <row r="7625" spans="8:8" s="32" customFormat="1" ht="12.75" customHeight="1" x14ac:dyDescent="0.2">
      <c r="H7625" s="36"/>
    </row>
    <row r="7626" spans="8:8" s="32" customFormat="1" ht="12.75" customHeight="1" x14ac:dyDescent="0.2">
      <c r="H7626" s="36"/>
    </row>
    <row r="7627" spans="8:8" s="32" customFormat="1" ht="12.75" customHeight="1" x14ac:dyDescent="0.2">
      <c r="H7627" s="36"/>
    </row>
    <row r="7628" spans="8:8" s="32" customFormat="1" ht="12.75" customHeight="1" x14ac:dyDescent="0.2">
      <c r="H7628" s="36"/>
    </row>
    <row r="7629" spans="8:8" s="32" customFormat="1" ht="12.75" customHeight="1" x14ac:dyDescent="0.2">
      <c r="H7629" s="36"/>
    </row>
    <row r="7630" spans="8:8" s="32" customFormat="1" ht="12.75" customHeight="1" x14ac:dyDescent="0.2">
      <c r="H7630" s="36"/>
    </row>
    <row r="7631" spans="8:8" s="32" customFormat="1" ht="12.75" customHeight="1" x14ac:dyDescent="0.2">
      <c r="H7631" s="36"/>
    </row>
    <row r="7632" spans="8:8" s="32" customFormat="1" ht="12.75" customHeight="1" x14ac:dyDescent="0.2">
      <c r="H7632" s="36"/>
    </row>
    <row r="7633" spans="8:8" s="32" customFormat="1" ht="12.75" customHeight="1" x14ac:dyDescent="0.2">
      <c r="H7633" s="36"/>
    </row>
    <row r="7634" spans="8:8" s="32" customFormat="1" ht="12.75" customHeight="1" x14ac:dyDescent="0.2">
      <c r="H7634" s="36"/>
    </row>
    <row r="7635" spans="8:8" s="32" customFormat="1" ht="12.75" customHeight="1" x14ac:dyDescent="0.2">
      <c r="H7635" s="36"/>
    </row>
    <row r="7636" spans="8:8" s="32" customFormat="1" ht="12.75" customHeight="1" x14ac:dyDescent="0.2">
      <c r="H7636" s="36"/>
    </row>
    <row r="7637" spans="8:8" s="32" customFormat="1" ht="12.75" customHeight="1" x14ac:dyDescent="0.2">
      <c r="H7637" s="36"/>
    </row>
    <row r="7638" spans="8:8" s="32" customFormat="1" ht="12.75" customHeight="1" x14ac:dyDescent="0.2">
      <c r="H7638" s="36"/>
    </row>
    <row r="7639" spans="8:8" s="32" customFormat="1" ht="12.75" customHeight="1" x14ac:dyDescent="0.2">
      <c r="H7639" s="36"/>
    </row>
    <row r="7640" spans="8:8" s="32" customFormat="1" ht="12.75" customHeight="1" x14ac:dyDescent="0.2">
      <c r="H7640" s="36"/>
    </row>
    <row r="7641" spans="8:8" s="32" customFormat="1" ht="12.75" customHeight="1" x14ac:dyDescent="0.2">
      <c r="H7641" s="36"/>
    </row>
    <row r="7642" spans="8:8" s="32" customFormat="1" ht="12.75" customHeight="1" x14ac:dyDescent="0.2">
      <c r="H7642" s="36"/>
    </row>
    <row r="7643" spans="8:8" s="32" customFormat="1" ht="12.75" customHeight="1" x14ac:dyDescent="0.2">
      <c r="H7643" s="36"/>
    </row>
    <row r="7644" spans="8:8" s="32" customFormat="1" ht="12.75" customHeight="1" x14ac:dyDescent="0.2">
      <c r="H7644" s="36"/>
    </row>
    <row r="7645" spans="8:8" s="32" customFormat="1" ht="12.75" customHeight="1" x14ac:dyDescent="0.2">
      <c r="H7645" s="36"/>
    </row>
    <row r="7646" spans="8:8" s="32" customFormat="1" ht="12.75" customHeight="1" x14ac:dyDescent="0.2">
      <c r="H7646" s="36"/>
    </row>
    <row r="7647" spans="8:8" s="32" customFormat="1" ht="12.75" customHeight="1" x14ac:dyDescent="0.2">
      <c r="H7647" s="36"/>
    </row>
    <row r="7648" spans="8:8" s="32" customFormat="1" ht="12.75" customHeight="1" x14ac:dyDescent="0.2">
      <c r="H7648" s="36"/>
    </row>
    <row r="7649" spans="8:8" s="32" customFormat="1" ht="12.75" customHeight="1" x14ac:dyDescent="0.2">
      <c r="H7649" s="36"/>
    </row>
    <row r="7650" spans="8:8" s="32" customFormat="1" ht="12.75" customHeight="1" x14ac:dyDescent="0.2">
      <c r="H7650" s="36"/>
    </row>
    <row r="7651" spans="8:8" s="32" customFormat="1" ht="12.75" customHeight="1" x14ac:dyDescent="0.2">
      <c r="H7651" s="36"/>
    </row>
    <row r="7652" spans="8:8" s="32" customFormat="1" ht="12.75" customHeight="1" x14ac:dyDescent="0.2">
      <c r="H7652" s="36"/>
    </row>
    <row r="7653" spans="8:8" s="32" customFormat="1" ht="12.75" customHeight="1" x14ac:dyDescent="0.2">
      <c r="H7653" s="36"/>
    </row>
    <row r="7654" spans="8:8" s="32" customFormat="1" ht="12.75" customHeight="1" x14ac:dyDescent="0.2">
      <c r="H7654" s="36"/>
    </row>
    <row r="7655" spans="8:8" s="32" customFormat="1" ht="12.75" customHeight="1" x14ac:dyDescent="0.2">
      <c r="H7655" s="36"/>
    </row>
    <row r="7656" spans="8:8" s="32" customFormat="1" ht="12.75" customHeight="1" x14ac:dyDescent="0.2">
      <c r="H7656" s="36"/>
    </row>
    <row r="7657" spans="8:8" s="32" customFormat="1" ht="12.75" customHeight="1" x14ac:dyDescent="0.2">
      <c r="H7657" s="36"/>
    </row>
    <row r="7658" spans="8:8" s="32" customFormat="1" ht="12.75" customHeight="1" x14ac:dyDescent="0.2">
      <c r="H7658" s="36"/>
    </row>
    <row r="7659" spans="8:8" s="32" customFormat="1" ht="12.75" customHeight="1" x14ac:dyDescent="0.2">
      <c r="H7659" s="36"/>
    </row>
    <row r="7660" spans="8:8" s="32" customFormat="1" ht="12.75" customHeight="1" x14ac:dyDescent="0.2">
      <c r="H7660" s="36"/>
    </row>
    <row r="7661" spans="8:8" s="32" customFormat="1" ht="12.75" customHeight="1" x14ac:dyDescent="0.2">
      <c r="H7661" s="36"/>
    </row>
    <row r="7662" spans="8:8" s="32" customFormat="1" ht="12.75" customHeight="1" x14ac:dyDescent="0.2">
      <c r="H7662" s="36"/>
    </row>
    <row r="7663" spans="8:8" s="32" customFormat="1" ht="12.75" customHeight="1" x14ac:dyDescent="0.2">
      <c r="H7663" s="36"/>
    </row>
    <row r="7664" spans="8:8" s="32" customFormat="1" ht="12.75" customHeight="1" x14ac:dyDescent="0.2">
      <c r="H7664" s="36"/>
    </row>
    <row r="7665" spans="8:8" s="32" customFormat="1" ht="12.75" customHeight="1" x14ac:dyDescent="0.2">
      <c r="H7665" s="36"/>
    </row>
    <row r="7666" spans="8:8" s="32" customFormat="1" ht="12.75" customHeight="1" x14ac:dyDescent="0.2">
      <c r="H7666" s="36"/>
    </row>
    <row r="7667" spans="8:8" s="32" customFormat="1" ht="12.75" customHeight="1" x14ac:dyDescent="0.2">
      <c r="H7667" s="36"/>
    </row>
    <row r="7668" spans="8:8" s="32" customFormat="1" ht="12.75" customHeight="1" x14ac:dyDescent="0.2">
      <c r="H7668" s="36"/>
    </row>
    <row r="7669" spans="8:8" s="32" customFormat="1" ht="12.75" customHeight="1" x14ac:dyDescent="0.2">
      <c r="H7669" s="36"/>
    </row>
    <row r="7670" spans="8:8" s="32" customFormat="1" ht="12.75" customHeight="1" x14ac:dyDescent="0.2">
      <c r="H7670" s="36"/>
    </row>
    <row r="7671" spans="8:8" s="32" customFormat="1" ht="12.75" customHeight="1" x14ac:dyDescent="0.2">
      <c r="H7671" s="36"/>
    </row>
    <row r="7672" spans="8:8" s="32" customFormat="1" ht="12.75" customHeight="1" x14ac:dyDescent="0.2">
      <c r="H7672" s="36"/>
    </row>
    <row r="7673" spans="8:8" s="32" customFormat="1" ht="12.75" customHeight="1" x14ac:dyDescent="0.2">
      <c r="H7673" s="36"/>
    </row>
    <row r="7674" spans="8:8" s="32" customFormat="1" ht="12.75" customHeight="1" x14ac:dyDescent="0.2">
      <c r="H7674" s="36"/>
    </row>
    <row r="7675" spans="8:8" s="32" customFormat="1" ht="12.75" customHeight="1" x14ac:dyDescent="0.2">
      <c r="H7675" s="36"/>
    </row>
    <row r="7676" spans="8:8" s="32" customFormat="1" ht="12.75" customHeight="1" x14ac:dyDescent="0.2">
      <c r="H7676" s="36"/>
    </row>
    <row r="7677" spans="8:8" s="32" customFormat="1" ht="12.75" customHeight="1" x14ac:dyDescent="0.2">
      <c r="H7677" s="36"/>
    </row>
    <row r="7678" spans="8:8" s="32" customFormat="1" ht="12.75" customHeight="1" x14ac:dyDescent="0.2">
      <c r="H7678" s="36"/>
    </row>
    <row r="7679" spans="8:8" s="32" customFormat="1" ht="12.75" customHeight="1" x14ac:dyDescent="0.2">
      <c r="H7679" s="36"/>
    </row>
    <row r="7680" spans="8:8" s="32" customFormat="1" ht="12.75" customHeight="1" x14ac:dyDescent="0.2">
      <c r="H7680" s="36"/>
    </row>
    <row r="7681" spans="8:8" s="32" customFormat="1" ht="12.75" customHeight="1" x14ac:dyDescent="0.2">
      <c r="H7681" s="36"/>
    </row>
    <row r="7682" spans="8:8" s="32" customFormat="1" ht="12.75" customHeight="1" x14ac:dyDescent="0.2">
      <c r="H7682" s="36"/>
    </row>
    <row r="7683" spans="8:8" s="32" customFormat="1" ht="12.75" customHeight="1" x14ac:dyDescent="0.2">
      <c r="H7683" s="36"/>
    </row>
    <row r="7684" spans="8:8" s="32" customFormat="1" ht="12.75" customHeight="1" x14ac:dyDescent="0.2">
      <c r="H7684" s="36"/>
    </row>
    <row r="7685" spans="8:8" s="32" customFormat="1" ht="12.75" customHeight="1" x14ac:dyDescent="0.2">
      <c r="H7685" s="36"/>
    </row>
    <row r="7686" spans="8:8" s="32" customFormat="1" ht="12.75" customHeight="1" x14ac:dyDescent="0.2">
      <c r="H7686" s="36"/>
    </row>
    <row r="7687" spans="8:8" s="32" customFormat="1" ht="12.75" customHeight="1" x14ac:dyDescent="0.2">
      <c r="H7687" s="36"/>
    </row>
    <row r="7688" spans="8:8" s="32" customFormat="1" ht="12.75" customHeight="1" x14ac:dyDescent="0.2">
      <c r="H7688" s="36"/>
    </row>
    <row r="7689" spans="8:8" s="32" customFormat="1" ht="12.75" customHeight="1" x14ac:dyDescent="0.2">
      <c r="H7689" s="36"/>
    </row>
    <row r="7690" spans="8:8" s="32" customFormat="1" ht="12.75" customHeight="1" x14ac:dyDescent="0.2">
      <c r="H7690" s="36"/>
    </row>
    <row r="7691" spans="8:8" s="32" customFormat="1" ht="12.75" customHeight="1" x14ac:dyDescent="0.2">
      <c r="H7691" s="36"/>
    </row>
    <row r="7692" spans="8:8" s="32" customFormat="1" ht="12.75" customHeight="1" x14ac:dyDescent="0.2">
      <c r="H7692" s="36"/>
    </row>
    <row r="7693" spans="8:8" s="32" customFormat="1" ht="12.75" customHeight="1" x14ac:dyDescent="0.2">
      <c r="H7693" s="36"/>
    </row>
    <row r="7694" spans="8:8" s="32" customFormat="1" ht="12.75" customHeight="1" x14ac:dyDescent="0.2">
      <c r="H7694" s="36"/>
    </row>
    <row r="7695" spans="8:8" s="32" customFormat="1" ht="12.75" customHeight="1" x14ac:dyDescent="0.2">
      <c r="H7695" s="36"/>
    </row>
    <row r="7696" spans="8:8" s="32" customFormat="1" ht="12.75" customHeight="1" x14ac:dyDescent="0.2">
      <c r="H7696" s="36"/>
    </row>
    <row r="7697" spans="8:8" s="32" customFormat="1" ht="12.75" customHeight="1" x14ac:dyDescent="0.2">
      <c r="H7697" s="36"/>
    </row>
    <row r="7698" spans="8:8" s="32" customFormat="1" ht="12.75" customHeight="1" x14ac:dyDescent="0.2">
      <c r="H7698" s="36"/>
    </row>
    <row r="7699" spans="8:8" s="32" customFormat="1" ht="12.75" customHeight="1" x14ac:dyDescent="0.2">
      <c r="H7699" s="36"/>
    </row>
    <row r="7700" spans="8:8" s="32" customFormat="1" ht="12.75" customHeight="1" x14ac:dyDescent="0.2">
      <c r="H7700" s="36"/>
    </row>
    <row r="7701" spans="8:8" s="32" customFormat="1" ht="12.75" customHeight="1" x14ac:dyDescent="0.2">
      <c r="H7701" s="36"/>
    </row>
    <row r="7702" spans="8:8" s="32" customFormat="1" ht="12.75" customHeight="1" x14ac:dyDescent="0.2">
      <c r="H7702" s="36"/>
    </row>
    <row r="7703" spans="8:8" s="32" customFormat="1" ht="12.75" customHeight="1" x14ac:dyDescent="0.2">
      <c r="H7703" s="36"/>
    </row>
    <row r="7704" spans="8:8" s="32" customFormat="1" ht="12.75" customHeight="1" x14ac:dyDescent="0.2">
      <c r="H7704" s="36"/>
    </row>
    <row r="7705" spans="8:8" s="32" customFormat="1" ht="12.75" customHeight="1" x14ac:dyDescent="0.2">
      <c r="H7705" s="36"/>
    </row>
    <row r="7706" spans="8:8" s="32" customFormat="1" ht="12.75" customHeight="1" x14ac:dyDescent="0.2">
      <c r="H7706" s="36"/>
    </row>
    <row r="7707" spans="8:8" s="32" customFormat="1" ht="12.75" customHeight="1" x14ac:dyDescent="0.2">
      <c r="H7707" s="36"/>
    </row>
    <row r="7708" spans="8:8" s="32" customFormat="1" ht="12.75" customHeight="1" x14ac:dyDescent="0.2">
      <c r="H7708" s="36"/>
    </row>
    <row r="7709" spans="8:8" s="32" customFormat="1" ht="12.75" customHeight="1" x14ac:dyDescent="0.2">
      <c r="H7709" s="36"/>
    </row>
    <row r="7710" spans="8:8" s="32" customFormat="1" ht="12.75" customHeight="1" x14ac:dyDescent="0.2">
      <c r="H7710" s="36"/>
    </row>
    <row r="7711" spans="8:8" s="32" customFormat="1" ht="12.75" customHeight="1" x14ac:dyDescent="0.2">
      <c r="H7711" s="36"/>
    </row>
    <row r="7712" spans="8:8" s="32" customFormat="1" ht="12.75" customHeight="1" x14ac:dyDescent="0.2">
      <c r="H7712" s="36"/>
    </row>
    <row r="7713" spans="8:8" s="32" customFormat="1" ht="12.75" customHeight="1" x14ac:dyDescent="0.2">
      <c r="H7713" s="36"/>
    </row>
    <row r="7714" spans="8:8" s="32" customFormat="1" ht="12.75" customHeight="1" x14ac:dyDescent="0.2">
      <c r="H7714" s="36"/>
    </row>
    <row r="7715" spans="8:8" s="32" customFormat="1" ht="12.75" customHeight="1" x14ac:dyDescent="0.2">
      <c r="H7715" s="36"/>
    </row>
    <row r="7716" spans="8:8" s="32" customFormat="1" ht="12.75" customHeight="1" x14ac:dyDescent="0.2">
      <c r="H7716" s="36"/>
    </row>
    <row r="7717" spans="8:8" s="32" customFormat="1" ht="12.75" customHeight="1" x14ac:dyDescent="0.2">
      <c r="H7717" s="36"/>
    </row>
    <row r="7718" spans="8:8" s="32" customFormat="1" ht="12.75" customHeight="1" x14ac:dyDescent="0.2">
      <c r="H7718" s="36"/>
    </row>
    <row r="7719" spans="8:8" s="32" customFormat="1" ht="12.75" customHeight="1" x14ac:dyDescent="0.2">
      <c r="H7719" s="36"/>
    </row>
    <row r="7720" spans="8:8" s="32" customFormat="1" ht="12.75" customHeight="1" x14ac:dyDescent="0.2">
      <c r="H7720" s="36"/>
    </row>
    <row r="7721" spans="8:8" s="32" customFormat="1" ht="12.75" customHeight="1" x14ac:dyDescent="0.2">
      <c r="H7721" s="36"/>
    </row>
    <row r="7722" spans="8:8" s="32" customFormat="1" ht="12.75" customHeight="1" x14ac:dyDescent="0.2">
      <c r="H7722" s="36"/>
    </row>
    <row r="7723" spans="8:8" s="32" customFormat="1" ht="12.75" customHeight="1" x14ac:dyDescent="0.2">
      <c r="H7723" s="36"/>
    </row>
    <row r="7724" spans="8:8" s="32" customFormat="1" ht="12.75" customHeight="1" x14ac:dyDescent="0.2">
      <c r="H7724" s="36"/>
    </row>
    <row r="7725" spans="8:8" s="32" customFormat="1" ht="12.75" customHeight="1" x14ac:dyDescent="0.2">
      <c r="H7725" s="36"/>
    </row>
    <row r="7726" spans="8:8" s="32" customFormat="1" ht="12.75" customHeight="1" x14ac:dyDescent="0.2">
      <c r="H7726" s="36"/>
    </row>
    <row r="7727" spans="8:8" s="32" customFormat="1" ht="12.75" customHeight="1" x14ac:dyDescent="0.2">
      <c r="H7727" s="36"/>
    </row>
    <row r="7728" spans="8:8" s="32" customFormat="1" ht="12.75" customHeight="1" x14ac:dyDescent="0.2">
      <c r="H7728" s="36"/>
    </row>
    <row r="7729" spans="8:8" s="32" customFormat="1" ht="12.75" customHeight="1" x14ac:dyDescent="0.2">
      <c r="H7729" s="36"/>
    </row>
    <row r="7730" spans="8:8" s="32" customFormat="1" ht="12.75" customHeight="1" x14ac:dyDescent="0.2">
      <c r="H7730" s="36"/>
    </row>
    <row r="7731" spans="8:8" s="32" customFormat="1" ht="12.75" customHeight="1" x14ac:dyDescent="0.2">
      <c r="H7731" s="36"/>
    </row>
    <row r="7732" spans="8:8" s="32" customFormat="1" ht="12.75" customHeight="1" x14ac:dyDescent="0.2">
      <c r="H7732" s="36"/>
    </row>
    <row r="7733" spans="8:8" s="32" customFormat="1" ht="12.75" customHeight="1" x14ac:dyDescent="0.2">
      <c r="H7733" s="36"/>
    </row>
    <row r="7734" spans="8:8" s="32" customFormat="1" ht="12.75" customHeight="1" x14ac:dyDescent="0.2">
      <c r="H7734" s="36"/>
    </row>
    <row r="7735" spans="8:8" s="32" customFormat="1" ht="12.75" customHeight="1" x14ac:dyDescent="0.2">
      <c r="H7735" s="36"/>
    </row>
    <row r="7736" spans="8:8" s="32" customFormat="1" ht="12.75" customHeight="1" x14ac:dyDescent="0.2">
      <c r="H7736" s="36"/>
    </row>
    <row r="7737" spans="8:8" s="32" customFormat="1" ht="12.75" customHeight="1" x14ac:dyDescent="0.2">
      <c r="H7737" s="36"/>
    </row>
    <row r="7738" spans="8:8" s="32" customFormat="1" ht="12.75" customHeight="1" x14ac:dyDescent="0.2">
      <c r="H7738" s="36"/>
    </row>
    <row r="7739" spans="8:8" s="32" customFormat="1" ht="12.75" customHeight="1" x14ac:dyDescent="0.2">
      <c r="H7739" s="36"/>
    </row>
    <row r="7740" spans="8:8" s="32" customFormat="1" ht="12.75" customHeight="1" x14ac:dyDescent="0.2">
      <c r="H7740" s="36"/>
    </row>
    <row r="7741" spans="8:8" s="32" customFormat="1" ht="12.75" customHeight="1" x14ac:dyDescent="0.2">
      <c r="H7741" s="36"/>
    </row>
    <row r="7742" spans="8:8" s="32" customFormat="1" ht="12.75" customHeight="1" x14ac:dyDescent="0.2">
      <c r="H7742" s="36"/>
    </row>
    <row r="7743" spans="8:8" s="32" customFormat="1" ht="12.75" customHeight="1" x14ac:dyDescent="0.2">
      <c r="H7743" s="36"/>
    </row>
    <row r="7744" spans="8:8" s="32" customFormat="1" ht="12.75" customHeight="1" x14ac:dyDescent="0.2">
      <c r="H7744" s="36"/>
    </row>
    <row r="7745" spans="8:8" s="32" customFormat="1" ht="12.75" customHeight="1" x14ac:dyDescent="0.2">
      <c r="H7745" s="36"/>
    </row>
    <row r="7746" spans="8:8" s="32" customFormat="1" ht="12.75" customHeight="1" x14ac:dyDescent="0.2">
      <c r="H7746" s="36"/>
    </row>
    <row r="7747" spans="8:8" s="32" customFormat="1" ht="12.75" customHeight="1" x14ac:dyDescent="0.2">
      <c r="H7747" s="36"/>
    </row>
    <row r="7748" spans="8:8" s="32" customFormat="1" ht="12.75" customHeight="1" x14ac:dyDescent="0.2">
      <c r="H7748" s="36"/>
    </row>
    <row r="7749" spans="8:8" s="32" customFormat="1" ht="12.75" customHeight="1" x14ac:dyDescent="0.2">
      <c r="H7749" s="36"/>
    </row>
    <row r="7750" spans="8:8" s="32" customFormat="1" ht="12.75" customHeight="1" x14ac:dyDescent="0.2">
      <c r="H7750" s="36"/>
    </row>
    <row r="7751" spans="8:8" s="32" customFormat="1" ht="12.75" customHeight="1" x14ac:dyDescent="0.2">
      <c r="H7751" s="36"/>
    </row>
    <row r="7752" spans="8:8" s="32" customFormat="1" ht="12.75" customHeight="1" x14ac:dyDescent="0.2">
      <c r="H7752" s="36"/>
    </row>
    <row r="7753" spans="8:8" s="32" customFormat="1" ht="12.75" customHeight="1" x14ac:dyDescent="0.2">
      <c r="H7753" s="36"/>
    </row>
    <row r="7754" spans="8:8" s="32" customFormat="1" ht="12.75" customHeight="1" x14ac:dyDescent="0.2">
      <c r="H7754" s="36"/>
    </row>
    <row r="7755" spans="8:8" s="32" customFormat="1" ht="12.75" customHeight="1" x14ac:dyDescent="0.2">
      <c r="H7755" s="36"/>
    </row>
    <row r="7756" spans="8:8" s="32" customFormat="1" ht="12.75" customHeight="1" x14ac:dyDescent="0.2">
      <c r="H7756" s="36"/>
    </row>
    <row r="7757" spans="8:8" s="32" customFormat="1" ht="12.75" customHeight="1" x14ac:dyDescent="0.2">
      <c r="H7757" s="36"/>
    </row>
    <row r="7758" spans="8:8" s="32" customFormat="1" ht="12.75" customHeight="1" x14ac:dyDescent="0.2">
      <c r="H7758" s="36"/>
    </row>
    <row r="7759" spans="8:8" s="32" customFormat="1" ht="12.75" customHeight="1" x14ac:dyDescent="0.2">
      <c r="H7759" s="36"/>
    </row>
    <row r="7760" spans="8:8" s="32" customFormat="1" ht="12.75" customHeight="1" x14ac:dyDescent="0.2">
      <c r="H7760" s="36"/>
    </row>
    <row r="7761" spans="8:8" s="32" customFormat="1" ht="12.75" customHeight="1" x14ac:dyDescent="0.2">
      <c r="H7761" s="36"/>
    </row>
    <row r="7762" spans="8:8" s="32" customFormat="1" ht="12.75" customHeight="1" x14ac:dyDescent="0.2">
      <c r="H7762" s="36"/>
    </row>
    <row r="7763" spans="8:8" s="32" customFormat="1" ht="12.75" customHeight="1" x14ac:dyDescent="0.2">
      <c r="H7763" s="36"/>
    </row>
    <row r="7764" spans="8:8" s="32" customFormat="1" ht="12.75" customHeight="1" x14ac:dyDescent="0.2">
      <c r="H7764" s="36"/>
    </row>
    <row r="7765" spans="8:8" s="32" customFormat="1" ht="12.75" customHeight="1" x14ac:dyDescent="0.2">
      <c r="H7765" s="36"/>
    </row>
    <row r="7766" spans="8:8" s="32" customFormat="1" ht="12.75" customHeight="1" x14ac:dyDescent="0.2">
      <c r="H7766" s="36"/>
    </row>
    <row r="7767" spans="8:8" s="32" customFormat="1" ht="12.75" customHeight="1" x14ac:dyDescent="0.2">
      <c r="H7767" s="36"/>
    </row>
    <row r="7768" spans="8:8" s="32" customFormat="1" ht="12.75" customHeight="1" x14ac:dyDescent="0.2">
      <c r="H7768" s="36"/>
    </row>
    <row r="7769" spans="8:8" s="32" customFormat="1" ht="12.75" customHeight="1" x14ac:dyDescent="0.2">
      <c r="H7769" s="36"/>
    </row>
    <row r="7770" spans="8:8" s="32" customFormat="1" ht="12.75" customHeight="1" x14ac:dyDescent="0.2">
      <c r="H7770" s="36"/>
    </row>
    <row r="7771" spans="8:8" s="32" customFormat="1" ht="12.75" customHeight="1" x14ac:dyDescent="0.2">
      <c r="H7771" s="36"/>
    </row>
    <row r="7772" spans="8:8" s="32" customFormat="1" ht="12.75" customHeight="1" x14ac:dyDescent="0.2">
      <c r="H7772" s="36"/>
    </row>
    <row r="7773" spans="8:8" s="32" customFormat="1" ht="12.75" customHeight="1" x14ac:dyDescent="0.2">
      <c r="H7773" s="36"/>
    </row>
    <row r="7774" spans="8:8" s="32" customFormat="1" ht="12.75" customHeight="1" x14ac:dyDescent="0.2">
      <c r="H7774" s="36"/>
    </row>
    <row r="7775" spans="8:8" s="32" customFormat="1" ht="12.75" customHeight="1" x14ac:dyDescent="0.2">
      <c r="H7775" s="36"/>
    </row>
    <row r="7776" spans="8:8" s="32" customFormat="1" ht="12.75" customHeight="1" x14ac:dyDescent="0.2">
      <c r="H7776" s="36"/>
    </row>
    <row r="7777" spans="8:8" s="32" customFormat="1" ht="12.75" customHeight="1" x14ac:dyDescent="0.2">
      <c r="H7777" s="36"/>
    </row>
    <row r="7778" spans="8:8" s="32" customFormat="1" ht="12.75" customHeight="1" x14ac:dyDescent="0.2">
      <c r="H7778" s="36"/>
    </row>
    <row r="7779" spans="8:8" s="32" customFormat="1" ht="12.75" customHeight="1" x14ac:dyDescent="0.2">
      <c r="H7779" s="36"/>
    </row>
    <row r="7780" spans="8:8" s="32" customFormat="1" ht="12.75" customHeight="1" x14ac:dyDescent="0.2">
      <c r="H7780" s="36"/>
    </row>
    <row r="7781" spans="8:8" s="32" customFormat="1" ht="12.75" customHeight="1" x14ac:dyDescent="0.2">
      <c r="H7781" s="36"/>
    </row>
    <row r="7782" spans="8:8" s="32" customFormat="1" ht="12.75" customHeight="1" x14ac:dyDescent="0.2">
      <c r="H7782" s="36"/>
    </row>
    <row r="7783" spans="8:8" s="32" customFormat="1" ht="12.75" customHeight="1" x14ac:dyDescent="0.2">
      <c r="H7783" s="36"/>
    </row>
    <row r="7784" spans="8:8" s="32" customFormat="1" ht="12.75" customHeight="1" x14ac:dyDescent="0.2">
      <c r="H7784" s="36"/>
    </row>
    <row r="7785" spans="8:8" s="32" customFormat="1" ht="12.75" customHeight="1" x14ac:dyDescent="0.2">
      <c r="H7785" s="36"/>
    </row>
    <row r="7786" spans="8:8" s="32" customFormat="1" ht="12.75" customHeight="1" x14ac:dyDescent="0.2">
      <c r="H7786" s="36"/>
    </row>
    <row r="7787" spans="8:8" s="32" customFormat="1" ht="12.75" customHeight="1" x14ac:dyDescent="0.2">
      <c r="H7787" s="36"/>
    </row>
    <row r="7788" spans="8:8" s="32" customFormat="1" ht="12.75" customHeight="1" x14ac:dyDescent="0.2">
      <c r="H7788" s="36"/>
    </row>
    <row r="7789" spans="8:8" s="32" customFormat="1" ht="12.75" customHeight="1" x14ac:dyDescent="0.2">
      <c r="H7789" s="36"/>
    </row>
    <row r="7790" spans="8:8" s="32" customFormat="1" ht="12.75" customHeight="1" x14ac:dyDescent="0.2">
      <c r="H7790" s="36"/>
    </row>
    <row r="7791" spans="8:8" s="32" customFormat="1" ht="12.75" customHeight="1" x14ac:dyDescent="0.2">
      <c r="H7791" s="36"/>
    </row>
    <row r="7792" spans="8:8" s="32" customFormat="1" ht="12.75" customHeight="1" x14ac:dyDescent="0.2">
      <c r="H7792" s="36"/>
    </row>
    <row r="7793" spans="8:8" s="32" customFormat="1" ht="12.75" customHeight="1" x14ac:dyDescent="0.2">
      <c r="H7793" s="36"/>
    </row>
    <row r="7794" spans="8:8" s="32" customFormat="1" ht="12.75" customHeight="1" x14ac:dyDescent="0.2">
      <c r="H7794" s="36"/>
    </row>
    <row r="7795" spans="8:8" s="32" customFormat="1" ht="12.75" customHeight="1" x14ac:dyDescent="0.2">
      <c r="H7795" s="36"/>
    </row>
    <row r="7796" spans="8:8" s="32" customFormat="1" ht="12.75" customHeight="1" x14ac:dyDescent="0.2">
      <c r="H7796" s="36"/>
    </row>
    <row r="7797" spans="8:8" s="32" customFormat="1" ht="12.75" customHeight="1" x14ac:dyDescent="0.2">
      <c r="H7797" s="36"/>
    </row>
    <row r="7798" spans="8:8" s="32" customFormat="1" ht="12.75" customHeight="1" x14ac:dyDescent="0.2">
      <c r="H7798" s="36"/>
    </row>
    <row r="7799" spans="8:8" s="32" customFormat="1" ht="12.75" customHeight="1" x14ac:dyDescent="0.2">
      <c r="H7799" s="36"/>
    </row>
    <row r="7800" spans="8:8" s="32" customFormat="1" ht="12.75" customHeight="1" x14ac:dyDescent="0.2">
      <c r="H7800" s="36"/>
    </row>
    <row r="7801" spans="8:8" s="32" customFormat="1" ht="12.75" customHeight="1" x14ac:dyDescent="0.2">
      <c r="H7801" s="36"/>
    </row>
    <row r="7802" spans="8:8" s="32" customFormat="1" ht="12.75" customHeight="1" x14ac:dyDescent="0.2">
      <c r="H7802" s="36"/>
    </row>
    <row r="7803" spans="8:8" s="32" customFormat="1" ht="12.75" customHeight="1" x14ac:dyDescent="0.2">
      <c r="H7803" s="36"/>
    </row>
    <row r="7804" spans="8:8" s="32" customFormat="1" ht="12.75" customHeight="1" x14ac:dyDescent="0.2">
      <c r="H7804" s="36"/>
    </row>
    <row r="7805" spans="8:8" s="32" customFormat="1" ht="12.75" customHeight="1" x14ac:dyDescent="0.2">
      <c r="H7805" s="36"/>
    </row>
    <row r="7806" spans="8:8" s="32" customFormat="1" ht="12.75" customHeight="1" x14ac:dyDescent="0.2">
      <c r="H7806" s="36"/>
    </row>
    <row r="7807" spans="8:8" s="32" customFormat="1" ht="12.75" customHeight="1" x14ac:dyDescent="0.2">
      <c r="H7807" s="36"/>
    </row>
    <row r="7808" spans="8:8" s="32" customFormat="1" ht="12.75" customHeight="1" x14ac:dyDescent="0.2">
      <c r="H7808" s="36"/>
    </row>
    <row r="7809" spans="8:8" s="32" customFormat="1" ht="12.75" customHeight="1" x14ac:dyDescent="0.2">
      <c r="H7809" s="36"/>
    </row>
    <row r="7810" spans="8:8" s="32" customFormat="1" ht="12.75" customHeight="1" x14ac:dyDescent="0.2">
      <c r="H7810" s="36"/>
    </row>
    <row r="7811" spans="8:8" s="32" customFormat="1" ht="12.75" customHeight="1" x14ac:dyDescent="0.2">
      <c r="H7811" s="36"/>
    </row>
    <row r="7812" spans="8:8" s="32" customFormat="1" ht="12.75" customHeight="1" x14ac:dyDescent="0.2">
      <c r="H7812" s="36"/>
    </row>
    <row r="7813" spans="8:8" s="32" customFormat="1" ht="12.75" customHeight="1" x14ac:dyDescent="0.2">
      <c r="H7813" s="36"/>
    </row>
    <row r="7814" spans="8:8" s="32" customFormat="1" ht="12.75" customHeight="1" x14ac:dyDescent="0.2">
      <c r="H7814" s="36"/>
    </row>
    <row r="7815" spans="8:8" s="32" customFormat="1" ht="12.75" customHeight="1" x14ac:dyDescent="0.2">
      <c r="H7815" s="36"/>
    </row>
    <row r="7816" spans="8:8" s="32" customFormat="1" ht="12.75" customHeight="1" x14ac:dyDescent="0.2">
      <c r="H7816" s="36"/>
    </row>
    <row r="7817" spans="8:8" s="32" customFormat="1" ht="12.75" customHeight="1" x14ac:dyDescent="0.2">
      <c r="H7817" s="36"/>
    </row>
    <row r="7818" spans="8:8" s="32" customFormat="1" ht="12.75" customHeight="1" x14ac:dyDescent="0.2">
      <c r="H7818" s="36"/>
    </row>
    <row r="7819" spans="8:8" s="32" customFormat="1" ht="12.75" customHeight="1" x14ac:dyDescent="0.2">
      <c r="H7819" s="36"/>
    </row>
    <row r="7820" spans="8:8" s="32" customFormat="1" ht="12.75" customHeight="1" x14ac:dyDescent="0.2">
      <c r="H7820" s="36"/>
    </row>
    <row r="7821" spans="8:8" s="32" customFormat="1" ht="12.75" customHeight="1" x14ac:dyDescent="0.2">
      <c r="H7821" s="36"/>
    </row>
    <row r="7822" spans="8:8" s="32" customFormat="1" ht="12.75" customHeight="1" x14ac:dyDescent="0.2">
      <c r="H7822" s="36"/>
    </row>
    <row r="7823" spans="8:8" s="32" customFormat="1" ht="12.75" customHeight="1" x14ac:dyDescent="0.2">
      <c r="H7823" s="36"/>
    </row>
    <row r="7824" spans="8:8" s="32" customFormat="1" ht="12.75" customHeight="1" x14ac:dyDescent="0.2">
      <c r="H7824" s="36"/>
    </row>
    <row r="7825" spans="8:8" s="32" customFormat="1" ht="12.75" customHeight="1" x14ac:dyDescent="0.2">
      <c r="H7825" s="36"/>
    </row>
    <row r="7826" spans="8:8" s="32" customFormat="1" ht="12.75" customHeight="1" x14ac:dyDescent="0.2">
      <c r="H7826" s="36"/>
    </row>
    <row r="7827" spans="8:8" s="32" customFormat="1" ht="12.75" customHeight="1" x14ac:dyDescent="0.2">
      <c r="H7827" s="36"/>
    </row>
    <row r="7828" spans="8:8" s="32" customFormat="1" ht="12.75" customHeight="1" x14ac:dyDescent="0.2">
      <c r="H7828" s="36"/>
    </row>
    <row r="7829" spans="8:8" s="32" customFormat="1" ht="12.75" customHeight="1" x14ac:dyDescent="0.2">
      <c r="H7829" s="36"/>
    </row>
    <row r="7830" spans="8:8" s="32" customFormat="1" ht="12.75" customHeight="1" x14ac:dyDescent="0.2">
      <c r="H7830" s="36"/>
    </row>
    <row r="7831" spans="8:8" s="32" customFormat="1" ht="12.75" customHeight="1" x14ac:dyDescent="0.2">
      <c r="H7831" s="36"/>
    </row>
    <row r="7832" spans="8:8" s="32" customFormat="1" ht="12.75" customHeight="1" x14ac:dyDescent="0.2">
      <c r="H7832" s="36"/>
    </row>
    <row r="7833" spans="8:8" s="32" customFormat="1" ht="12.75" customHeight="1" x14ac:dyDescent="0.2">
      <c r="H7833" s="36"/>
    </row>
    <row r="7834" spans="8:8" s="32" customFormat="1" ht="12.75" customHeight="1" x14ac:dyDescent="0.2">
      <c r="H7834" s="36"/>
    </row>
    <row r="7835" spans="8:8" s="32" customFormat="1" ht="12.75" customHeight="1" x14ac:dyDescent="0.2">
      <c r="H7835" s="36"/>
    </row>
    <row r="7836" spans="8:8" s="32" customFormat="1" ht="12.75" customHeight="1" x14ac:dyDescent="0.2">
      <c r="H7836" s="36"/>
    </row>
    <row r="7837" spans="8:8" s="32" customFormat="1" ht="12.75" customHeight="1" x14ac:dyDescent="0.2">
      <c r="H7837" s="36"/>
    </row>
    <row r="7838" spans="8:8" s="32" customFormat="1" ht="12.75" customHeight="1" x14ac:dyDescent="0.2">
      <c r="H7838" s="36"/>
    </row>
    <row r="7839" spans="8:8" s="32" customFormat="1" ht="12.75" customHeight="1" x14ac:dyDescent="0.2">
      <c r="H7839" s="36"/>
    </row>
    <row r="7840" spans="8:8" s="32" customFormat="1" ht="12.75" customHeight="1" x14ac:dyDescent="0.2">
      <c r="H7840" s="36"/>
    </row>
    <row r="7841" spans="8:8" s="32" customFormat="1" ht="12.75" customHeight="1" x14ac:dyDescent="0.2">
      <c r="H7841" s="36"/>
    </row>
    <row r="7842" spans="8:8" s="32" customFormat="1" ht="12.75" customHeight="1" x14ac:dyDescent="0.2">
      <c r="H7842" s="36"/>
    </row>
    <row r="7843" spans="8:8" s="32" customFormat="1" ht="12.75" customHeight="1" x14ac:dyDescent="0.2">
      <c r="H7843" s="36"/>
    </row>
    <row r="7844" spans="8:8" s="32" customFormat="1" ht="12.75" customHeight="1" x14ac:dyDescent="0.2">
      <c r="H7844" s="36"/>
    </row>
    <row r="7845" spans="8:8" s="32" customFormat="1" ht="12.75" customHeight="1" x14ac:dyDescent="0.2">
      <c r="H7845" s="36"/>
    </row>
    <row r="7846" spans="8:8" s="32" customFormat="1" ht="12.75" customHeight="1" x14ac:dyDescent="0.2">
      <c r="H7846" s="36"/>
    </row>
    <row r="7847" spans="8:8" s="32" customFormat="1" ht="12.75" customHeight="1" x14ac:dyDescent="0.2">
      <c r="H7847" s="36"/>
    </row>
    <row r="7848" spans="8:8" s="32" customFormat="1" ht="12.75" customHeight="1" x14ac:dyDescent="0.2">
      <c r="H7848" s="36"/>
    </row>
    <row r="7849" spans="8:8" s="32" customFormat="1" ht="12.75" customHeight="1" x14ac:dyDescent="0.2">
      <c r="H7849" s="36"/>
    </row>
    <row r="7850" spans="8:8" s="32" customFormat="1" ht="12.75" customHeight="1" x14ac:dyDescent="0.2">
      <c r="H7850" s="36"/>
    </row>
    <row r="7851" spans="8:8" s="32" customFormat="1" ht="12.75" customHeight="1" x14ac:dyDescent="0.2">
      <c r="H7851" s="36"/>
    </row>
    <row r="7852" spans="8:8" s="32" customFormat="1" ht="12.75" customHeight="1" x14ac:dyDescent="0.2">
      <c r="H7852" s="36"/>
    </row>
    <row r="7853" spans="8:8" s="32" customFormat="1" ht="12.75" customHeight="1" x14ac:dyDescent="0.2">
      <c r="H7853" s="36"/>
    </row>
    <row r="7854" spans="8:8" s="32" customFormat="1" ht="12.75" customHeight="1" x14ac:dyDescent="0.2">
      <c r="H7854" s="36"/>
    </row>
    <row r="7855" spans="8:8" s="32" customFormat="1" ht="12.75" customHeight="1" x14ac:dyDescent="0.2">
      <c r="H7855" s="36"/>
    </row>
    <row r="7856" spans="8:8" s="32" customFormat="1" ht="12.75" customHeight="1" x14ac:dyDescent="0.2">
      <c r="H7856" s="36"/>
    </row>
    <row r="7857" spans="8:8" s="32" customFormat="1" ht="12.75" customHeight="1" x14ac:dyDescent="0.2">
      <c r="H7857" s="36"/>
    </row>
    <row r="7858" spans="8:8" s="32" customFormat="1" ht="12.75" customHeight="1" x14ac:dyDescent="0.2">
      <c r="H7858" s="36"/>
    </row>
    <row r="7859" spans="8:8" s="32" customFormat="1" ht="12.75" customHeight="1" x14ac:dyDescent="0.2">
      <c r="H7859" s="36"/>
    </row>
    <row r="7860" spans="8:8" s="32" customFormat="1" ht="12.75" customHeight="1" x14ac:dyDescent="0.2">
      <c r="H7860" s="36"/>
    </row>
    <row r="7861" spans="8:8" s="32" customFormat="1" ht="12.75" customHeight="1" x14ac:dyDescent="0.2">
      <c r="H7861" s="36"/>
    </row>
    <row r="7862" spans="8:8" s="32" customFormat="1" ht="12.75" customHeight="1" x14ac:dyDescent="0.2">
      <c r="H7862" s="36"/>
    </row>
    <row r="7863" spans="8:8" s="32" customFormat="1" ht="12.75" customHeight="1" x14ac:dyDescent="0.2">
      <c r="H7863" s="36"/>
    </row>
    <row r="7864" spans="8:8" s="32" customFormat="1" ht="12.75" customHeight="1" x14ac:dyDescent="0.2">
      <c r="H7864" s="36"/>
    </row>
    <row r="7865" spans="8:8" s="32" customFormat="1" ht="12.75" customHeight="1" x14ac:dyDescent="0.2">
      <c r="H7865" s="36"/>
    </row>
    <row r="7866" spans="8:8" s="32" customFormat="1" ht="12.75" customHeight="1" x14ac:dyDescent="0.2">
      <c r="H7866" s="36"/>
    </row>
    <row r="7867" spans="8:8" s="32" customFormat="1" ht="12.75" customHeight="1" x14ac:dyDescent="0.2">
      <c r="H7867" s="36"/>
    </row>
    <row r="7868" spans="8:8" s="32" customFormat="1" ht="12.75" customHeight="1" x14ac:dyDescent="0.2">
      <c r="H7868" s="36"/>
    </row>
    <row r="7869" spans="8:8" s="32" customFormat="1" ht="12.75" customHeight="1" x14ac:dyDescent="0.2">
      <c r="H7869" s="36"/>
    </row>
    <row r="7870" spans="8:8" s="32" customFormat="1" ht="12.75" customHeight="1" x14ac:dyDescent="0.2">
      <c r="H7870" s="36"/>
    </row>
    <row r="7871" spans="8:8" s="32" customFormat="1" ht="12.75" customHeight="1" x14ac:dyDescent="0.2">
      <c r="H7871" s="36"/>
    </row>
    <row r="7872" spans="8:8" s="32" customFormat="1" ht="12.75" customHeight="1" x14ac:dyDescent="0.2">
      <c r="H7872" s="36"/>
    </row>
    <row r="7873" spans="8:8" s="32" customFormat="1" ht="12.75" customHeight="1" x14ac:dyDescent="0.2">
      <c r="H7873" s="36"/>
    </row>
    <row r="7874" spans="8:8" s="32" customFormat="1" ht="12.75" customHeight="1" x14ac:dyDescent="0.2">
      <c r="H7874" s="36"/>
    </row>
    <row r="7875" spans="8:8" s="32" customFormat="1" ht="12.75" customHeight="1" x14ac:dyDescent="0.2">
      <c r="H7875" s="36"/>
    </row>
    <row r="7876" spans="8:8" s="32" customFormat="1" ht="12.75" customHeight="1" x14ac:dyDescent="0.2">
      <c r="H7876" s="36"/>
    </row>
    <row r="7877" spans="8:8" s="32" customFormat="1" ht="12.75" customHeight="1" x14ac:dyDescent="0.2">
      <c r="H7877" s="36"/>
    </row>
    <row r="7878" spans="8:8" s="32" customFormat="1" ht="12.75" customHeight="1" x14ac:dyDescent="0.2">
      <c r="H7878" s="36"/>
    </row>
    <row r="7879" spans="8:8" s="32" customFormat="1" ht="12.75" customHeight="1" x14ac:dyDescent="0.2">
      <c r="H7879" s="36"/>
    </row>
    <row r="7880" spans="8:8" s="32" customFormat="1" ht="12.75" customHeight="1" x14ac:dyDescent="0.2">
      <c r="H7880" s="36"/>
    </row>
    <row r="7881" spans="8:8" s="32" customFormat="1" ht="12.75" customHeight="1" x14ac:dyDescent="0.2">
      <c r="H7881" s="36"/>
    </row>
    <row r="7882" spans="8:8" s="32" customFormat="1" ht="12.75" customHeight="1" x14ac:dyDescent="0.2">
      <c r="H7882" s="36"/>
    </row>
    <row r="7883" spans="8:8" s="32" customFormat="1" ht="12.75" customHeight="1" x14ac:dyDescent="0.2">
      <c r="H7883" s="36"/>
    </row>
    <row r="7884" spans="8:8" s="32" customFormat="1" ht="12.75" customHeight="1" x14ac:dyDescent="0.2">
      <c r="H7884" s="36"/>
    </row>
    <row r="7885" spans="8:8" s="32" customFormat="1" ht="12.75" customHeight="1" x14ac:dyDescent="0.2">
      <c r="H7885" s="36"/>
    </row>
    <row r="7886" spans="8:8" s="32" customFormat="1" ht="12.75" customHeight="1" x14ac:dyDescent="0.2">
      <c r="H7886" s="36"/>
    </row>
    <row r="7887" spans="8:8" s="32" customFormat="1" ht="12.75" customHeight="1" x14ac:dyDescent="0.2">
      <c r="H7887" s="36"/>
    </row>
    <row r="7888" spans="8:8" s="32" customFormat="1" ht="12.75" customHeight="1" x14ac:dyDescent="0.2">
      <c r="H7888" s="36"/>
    </row>
    <row r="7889" spans="8:8" s="32" customFormat="1" ht="12.75" customHeight="1" x14ac:dyDescent="0.2">
      <c r="H7889" s="36"/>
    </row>
    <row r="7890" spans="8:8" s="32" customFormat="1" ht="12.75" customHeight="1" x14ac:dyDescent="0.2">
      <c r="H7890" s="36"/>
    </row>
    <row r="7891" spans="8:8" s="32" customFormat="1" ht="12.75" customHeight="1" x14ac:dyDescent="0.2">
      <c r="H7891" s="36"/>
    </row>
    <row r="7892" spans="8:8" s="32" customFormat="1" ht="12.75" customHeight="1" x14ac:dyDescent="0.2">
      <c r="H7892" s="36"/>
    </row>
    <row r="7893" spans="8:8" s="32" customFormat="1" ht="12.75" customHeight="1" x14ac:dyDescent="0.2">
      <c r="H7893" s="36"/>
    </row>
    <row r="7894" spans="8:8" s="32" customFormat="1" ht="12.75" customHeight="1" x14ac:dyDescent="0.2">
      <c r="H7894" s="36"/>
    </row>
    <row r="7895" spans="8:8" s="32" customFormat="1" ht="12.75" customHeight="1" x14ac:dyDescent="0.2">
      <c r="H7895" s="36"/>
    </row>
    <row r="7896" spans="8:8" s="32" customFormat="1" ht="12.75" customHeight="1" x14ac:dyDescent="0.2">
      <c r="H7896" s="36"/>
    </row>
    <row r="7897" spans="8:8" s="32" customFormat="1" ht="12.75" customHeight="1" x14ac:dyDescent="0.2">
      <c r="H7897" s="36"/>
    </row>
    <row r="7898" spans="8:8" s="32" customFormat="1" ht="12.75" customHeight="1" x14ac:dyDescent="0.2">
      <c r="H7898" s="36"/>
    </row>
    <row r="7899" spans="8:8" s="32" customFormat="1" ht="12.75" customHeight="1" x14ac:dyDescent="0.2">
      <c r="H7899" s="36"/>
    </row>
    <row r="7900" spans="8:8" s="32" customFormat="1" ht="12.75" customHeight="1" x14ac:dyDescent="0.2">
      <c r="H7900" s="36"/>
    </row>
    <row r="7901" spans="8:8" s="32" customFormat="1" ht="12.75" customHeight="1" x14ac:dyDescent="0.2">
      <c r="H7901" s="36"/>
    </row>
    <row r="7902" spans="8:8" s="32" customFormat="1" ht="12.75" customHeight="1" x14ac:dyDescent="0.2">
      <c r="H7902" s="36"/>
    </row>
    <row r="7903" spans="8:8" s="32" customFormat="1" ht="12.75" customHeight="1" x14ac:dyDescent="0.2">
      <c r="H7903" s="36"/>
    </row>
    <row r="7904" spans="8:8" s="32" customFormat="1" ht="12.75" customHeight="1" x14ac:dyDescent="0.2">
      <c r="H7904" s="36"/>
    </row>
    <row r="7905" spans="8:8" s="32" customFormat="1" ht="12.75" customHeight="1" x14ac:dyDescent="0.2">
      <c r="H7905" s="36"/>
    </row>
    <row r="7906" spans="8:8" s="32" customFormat="1" ht="12.75" customHeight="1" x14ac:dyDescent="0.2">
      <c r="H7906" s="36"/>
    </row>
    <row r="7907" spans="8:8" s="32" customFormat="1" ht="12.75" customHeight="1" x14ac:dyDescent="0.2">
      <c r="H7907" s="36"/>
    </row>
    <row r="7908" spans="8:8" s="32" customFormat="1" ht="12.75" customHeight="1" x14ac:dyDescent="0.2">
      <c r="H7908" s="36"/>
    </row>
    <row r="7909" spans="8:8" s="32" customFormat="1" ht="12.75" customHeight="1" x14ac:dyDescent="0.2">
      <c r="H7909" s="36"/>
    </row>
    <row r="7910" spans="8:8" s="32" customFormat="1" ht="12.75" customHeight="1" x14ac:dyDescent="0.2">
      <c r="H7910" s="36"/>
    </row>
    <row r="7911" spans="8:8" s="32" customFormat="1" ht="12.75" customHeight="1" x14ac:dyDescent="0.2">
      <c r="H7911" s="36"/>
    </row>
    <row r="7912" spans="8:8" s="32" customFormat="1" ht="12.75" customHeight="1" x14ac:dyDescent="0.2">
      <c r="H7912" s="36"/>
    </row>
    <row r="7913" spans="8:8" s="32" customFormat="1" ht="12.75" customHeight="1" x14ac:dyDescent="0.2">
      <c r="H7913" s="36"/>
    </row>
    <row r="7914" spans="8:8" s="32" customFormat="1" ht="12.75" customHeight="1" x14ac:dyDescent="0.2">
      <c r="H7914" s="36"/>
    </row>
    <row r="7915" spans="8:8" s="32" customFormat="1" ht="12.75" customHeight="1" x14ac:dyDescent="0.2">
      <c r="H7915" s="36"/>
    </row>
    <row r="7916" spans="8:8" s="32" customFormat="1" ht="12.75" customHeight="1" x14ac:dyDescent="0.2">
      <c r="H7916" s="36"/>
    </row>
    <row r="7917" spans="8:8" s="32" customFormat="1" ht="12.75" customHeight="1" x14ac:dyDescent="0.2">
      <c r="H7917" s="36"/>
    </row>
    <row r="7918" spans="8:8" s="32" customFormat="1" ht="12.75" customHeight="1" x14ac:dyDescent="0.2">
      <c r="H7918" s="36"/>
    </row>
    <row r="7919" spans="8:8" s="32" customFormat="1" ht="12.75" customHeight="1" x14ac:dyDescent="0.2">
      <c r="H7919" s="36"/>
    </row>
    <row r="7920" spans="8:8" s="32" customFormat="1" ht="12.75" customHeight="1" x14ac:dyDescent="0.2">
      <c r="H7920" s="36"/>
    </row>
    <row r="7921" spans="8:8" s="32" customFormat="1" ht="12.75" customHeight="1" x14ac:dyDescent="0.2">
      <c r="H7921" s="36"/>
    </row>
    <row r="7922" spans="8:8" s="32" customFormat="1" ht="12.75" customHeight="1" x14ac:dyDescent="0.2">
      <c r="H7922" s="36"/>
    </row>
    <row r="7923" spans="8:8" s="32" customFormat="1" ht="12.75" customHeight="1" x14ac:dyDescent="0.2">
      <c r="H7923" s="36"/>
    </row>
    <row r="7924" spans="8:8" s="32" customFormat="1" ht="12.75" customHeight="1" x14ac:dyDescent="0.2">
      <c r="H7924" s="36"/>
    </row>
    <row r="7925" spans="8:8" s="32" customFormat="1" ht="12.75" customHeight="1" x14ac:dyDescent="0.2">
      <c r="H7925" s="36"/>
    </row>
    <row r="7926" spans="8:8" s="32" customFormat="1" ht="12.75" customHeight="1" x14ac:dyDescent="0.2">
      <c r="H7926" s="36"/>
    </row>
    <row r="7927" spans="8:8" s="32" customFormat="1" ht="12.75" customHeight="1" x14ac:dyDescent="0.2">
      <c r="H7927" s="36"/>
    </row>
    <row r="7928" spans="8:8" s="32" customFormat="1" ht="12.75" customHeight="1" x14ac:dyDescent="0.2">
      <c r="H7928" s="36"/>
    </row>
    <row r="7929" spans="8:8" s="32" customFormat="1" ht="12.75" customHeight="1" x14ac:dyDescent="0.2">
      <c r="H7929" s="36"/>
    </row>
    <row r="7930" spans="8:8" s="32" customFormat="1" ht="12.75" customHeight="1" x14ac:dyDescent="0.2">
      <c r="H7930" s="36"/>
    </row>
    <row r="7931" spans="8:8" s="32" customFormat="1" ht="12.75" customHeight="1" x14ac:dyDescent="0.2">
      <c r="H7931" s="36"/>
    </row>
    <row r="7932" spans="8:8" s="32" customFormat="1" ht="12.75" customHeight="1" x14ac:dyDescent="0.2">
      <c r="H7932" s="36"/>
    </row>
    <row r="7933" spans="8:8" s="32" customFormat="1" ht="12.75" customHeight="1" x14ac:dyDescent="0.2">
      <c r="H7933" s="36"/>
    </row>
    <row r="7934" spans="8:8" s="32" customFormat="1" ht="12.75" customHeight="1" x14ac:dyDescent="0.2">
      <c r="H7934" s="36"/>
    </row>
    <row r="7935" spans="8:8" s="32" customFormat="1" ht="12.75" customHeight="1" x14ac:dyDescent="0.2">
      <c r="H7935" s="36"/>
    </row>
    <row r="7936" spans="8:8" s="32" customFormat="1" ht="12.75" customHeight="1" x14ac:dyDescent="0.2">
      <c r="H7936" s="36"/>
    </row>
    <row r="7937" spans="8:8" s="32" customFormat="1" ht="12.75" customHeight="1" x14ac:dyDescent="0.2">
      <c r="H7937" s="36"/>
    </row>
    <row r="7938" spans="8:8" s="32" customFormat="1" ht="12.75" customHeight="1" x14ac:dyDescent="0.2">
      <c r="H7938" s="36"/>
    </row>
    <row r="7939" spans="8:8" s="32" customFormat="1" ht="12.75" customHeight="1" x14ac:dyDescent="0.2">
      <c r="H7939" s="36"/>
    </row>
    <row r="7940" spans="8:8" s="32" customFormat="1" ht="12.75" customHeight="1" x14ac:dyDescent="0.2">
      <c r="H7940" s="36"/>
    </row>
    <row r="7941" spans="8:8" s="32" customFormat="1" ht="12.75" customHeight="1" x14ac:dyDescent="0.2">
      <c r="H7941" s="36"/>
    </row>
    <row r="7942" spans="8:8" s="32" customFormat="1" ht="12.75" customHeight="1" x14ac:dyDescent="0.2">
      <c r="H7942" s="36"/>
    </row>
    <row r="7943" spans="8:8" s="32" customFormat="1" ht="12.75" customHeight="1" x14ac:dyDescent="0.2">
      <c r="H7943" s="36"/>
    </row>
    <row r="7944" spans="8:8" s="32" customFormat="1" ht="12.75" customHeight="1" x14ac:dyDescent="0.2">
      <c r="H7944" s="36"/>
    </row>
    <row r="7945" spans="8:8" s="32" customFormat="1" ht="12.75" customHeight="1" x14ac:dyDescent="0.2">
      <c r="H7945" s="36"/>
    </row>
    <row r="7946" spans="8:8" s="32" customFormat="1" ht="12.75" customHeight="1" x14ac:dyDescent="0.2">
      <c r="H7946" s="36"/>
    </row>
    <row r="7947" spans="8:8" s="32" customFormat="1" ht="12.75" customHeight="1" x14ac:dyDescent="0.2">
      <c r="H7947" s="36"/>
    </row>
    <row r="7948" spans="8:8" s="32" customFormat="1" ht="12.75" customHeight="1" x14ac:dyDescent="0.2">
      <c r="H7948" s="36"/>
    </row>
    <row r="7949" spans="8:8" s="32" customFormat="1" ht="12.75" customHeight="1" x14ac:dyDescent="0.2">
      <c r="H7949" s="36"/>
    </row>
    <row r="7950" spans="8:8" s="32" customFormat="1" ht="12.75" customHeight="1" x14ac:dyDescent="0.2">
      <c r="H7950" s="36"/>
    </row>
    <row r="7951" spans="8:8" s="32" customFormat="1" ht="12.75" customHeight="1" x14ac:dyDescent="0.2">
      <c r="H7951" s="36"/>
    </row>
    <row r="7952" spans="8:8" s="32" customFormat="1" ht="12.75" customHeight="1" x14ac:dyDescent="0.2">
      <c r="H7952" s="36"/>
    </row>
    <row r="7953" spans="8:8" s="32" customFormat="1" ht="12.75" customHeight="1" x14ac:dyDescent="0.2">
      <c r="H7953" s="36"/>
    </row>
    <row r="7954" spans="8:8" s="32" customFormat="1" ht="12.75" customHeight="1" x14ac:dyDescent="0.2">
      <c r="H7954" s="36"/>
    </row>
    <row r="7955" spans="8:8" s="32" customFormat="1" ht="12.75" customHeight="1" x14ac:dyDescent="0.2">
      <c r="H7955" s="36"/>
    </row>
    <row r="7956" spans="8:8" s="32" customFormat="1" ht="12.75" customHeight="1" x14ac:dyDescent="0.2">
      <c r="H7956" s="36"/>
    </row>
    <row r="7957" spans="8:8" s="32" customFormat="1" ht="12.75" customHeight="1" x14ac:dyDescent="0.2">
      <c r="H7957" s="36"/>
    </row>
    <row r="7958" spans="8:8" s="32" customFormat="1" ht="12.75" customHeight="1" x14ac:dyDescent="0.2">
      <c r="H7958" s="36"/>
    </row>
    <row r="7959" spans="8:8" s="32" customFormat="1" ht="12.75" customHeight="1" x14ac:dyDescent="0.2">
      <c r="H7959" s="36"/>
    </row>
    <row r="7960" spans="8:8" s="32" customFormat="1" ht="12.75" customHeight="1" x14ac:dyDescent="0.2">
      <c r="H7960" s="36"/>
    </row>
    <row r="7961" spans="8:8" s="32" customFormat="1" ht="12.75" customHeight="1" x14ac:dyDescent="0.2">
      <c r="H7961" s="36"/>
    </row>
    <row r="7962" spans="8:8" s="32" customFormat="1" ht="12.75" customHeight="1" x14ac:dyDescent="0.2">
      <c r="H7962" s="36"/>
    </row>
    <row r="7963" spans="8:8" s="32" customFormat="1" ht="12.75" customHeight="1" x14ac:dyDescent="0.2">
      <c r="H7963" s="36"/>
    </row>
    <row r="7964" spans="8:8" s="32" customFormat="1" ht="12.75" customHeight="1" x14ac:dyDescent="0.2">
      <c r="H7964" s="36"/>
    </row>
    <row r="7965" spans="8:8" s="32" customFormat="1" ht="12.75" customHeight="1" x14ac:dyDescent="0.2">
      <c r="H7965" s="36"/>
    </row>
    <row r="7966" spans="8:8" s="32" customFormat="1" ht="12.75" customHeight="1" x14ac:dyDescent="0.2">
      <c r="H7966" s="36"/>
    </row>
    <row r="7967" spans="8:8" s="32" customFormat="1" ht="12.75" customHeight="1" x14ac:dyDescent="0.2">
      <c r="H7967" s="36"/>
    </row>
    <row r="7968" spans="8:8" s="32" customFormat="1" ht="12.75" customHeight="1" x14ac:dyDescent="0.2">
      <c r="H7968" s="36"/>
    </row>
    <row r="7969" spans="8:8" s="32" customFormat="1" ht="12.75" customHeight="1" x14ac:dyDescent="0.2">
      <c r="H7969" s="36"/>
    </row>
    <row r="7970" spans="8:8" s="32" customFormat="1" ht="12.75" customHeight="1" x14ac:dyDescent="0.2">
      <c r="H7970" s="36"/>
    </row>
    <row r="7971" spans="8:8" s="32" customFormat="1" ht="12.75" customHeight="1" x14ac:dyDescent="0.2">
      <c r="H7971" s="36"/>
    </row>
    <row r="7972" spans="8:8" s="32" customFormat="1" ht="12.75" customHeight="1" x14ac:dyDescent="0.2">
      <c r="H7972" s="36"/>
    </row>
    <row r="7973" spans="8:8" s="32" customFormat="1" ht="12.75" customHeight="1" x14ac:dyDescent="0.2">
      <c r="H7973" s="36"/>
    </row>
    <row r="7974" spans="8:8" s="32" customFormat="1" ht="12.75" customHeight="1" x14ac:dyDescent="0.2">
      <c r="H7974" s="36"/>
    </row>
    <row r="7975" spans="8:8" s="32" customFormat="1" ht="12.75" customHeight="1" x14ac:dyDescent="0.2">
      <c r="H7975" s="36"/>
    </row>
    <row r="7976" spans="8:8" s="32" customFormat="1" ht="12.75" customHeight="1" x14ac:dyDescent="0.2">
      <c r="H7976" s="36"/>
    </row>
    <row r="7977" spans="8:8" s="32" customFormat="1" ht="12.75" customHeight="1" x14ac:dyDescent="0.2">
      <c r="H7977" s="36"/>
    </row>
    <row r="7978" spans="8:8" s="32" customFormat="1" ht="12.75" customHeight="1" x14ac:dyDescent="0.2">
      <c r="H7978" s="36"/>
    </row>
    <row r="7979" spans="8:8" s="32" customFormat="1" ht="12.75" customHeight="1" x14ac:dyDescent="0.2">
      <c r="H7979" s="36"/>
    </row>
    <row r="7980" spans="8:8" s="32" customFormat="1" ht="12.75" customHeight="1" x14ac:dyDescent="0.2">
      <c r="H7980" s="36"/>
    </row>
    <row r="7981" spans="8:8" s="32" customFormat="1" ht="12.75" customHeight="1" x14ac:dyDescent="0.2">
      <c r="H7981" s="36"/>
    </row>
    <row r="7982" spans="8:8" s="32" customFormat="1" ht="12.75" customHeight="1" x14ac:dyDescent="0.2">
      <c r="H7982" s="36"/>
    </row>
    <row r="7983" spans="8:8" s="32" customFormat="1" ht="12.75" customHeight="1" x14ac:dyDescent="0.2">
      <c r="H7983" s="36"/>
    </row>
    <row r="7984" spans="8:8" s="32" customFormat="1" ht="12.75" customHeight="1" x14ac:dyDescent="0.2">
      <c r="H7984" s="36"/>
    </row>
    <row r="7985" spans="8:8" s="32" customFormat="1" ht="12.75" customHeight="1" x14ac:dyDescent="0.2">
      <c r="H7985" s="36"/>
    </row>
    <row r="7986" spans="8:8" s="32" customFormat="1" ht="12.75" customHeight="1" x14ac:dyDescent="0.2">
      <c r="H7986" s="36"/>
    </row>
    <row r="7987" spans="8:8" s="32" customFormat="1" ht="12.75" customHeight="1" x14ac:dyDescent="0.2">
      <c r="H7987" s="36"/>
    </row>
    <row r="7988" spans="8:8" s="32" customFormat="1" ht="12.75" customHeight="1" x14ac:dyDescent="0.2">
      <c r="H7988" s="36"/>
    </row>
    <row r="7989" spans="8:8" s="32" customFormat="1" ht="12.75" customHeight="1" x14ac:dyDescent="0.2">
      <c r="H7989" s="36"/>
    </row>
    <row r="7990" spans="8:8" s="32" customFormat="1" ht="12.75" customHeight="1" x14ac:dyDescent="0.2">
      <c r="H7990" s="36"/>
    </row>
    <row r="7991" spans="8:8" s="32" customFormat="1" ht="12.75" customHeight="1" x14ac:dyDescent="0.2">
      <c r="H7991" s="36"/>
    </row>
    <row r="7992" spans="8:8" s="32" customFormat="1" ht="12.75" customHeight="1" x14ac:dyDescent="0.2">
      <c r="H7992" s="36"/>
    </row>
    <row r="7993" spans="8:8" s="32" customFormat="1" ht="12.75" customHeight="1" x14ac:dyDescent="0.2">
      <c r="H7993" s="36"/>
    </row>
    <row r="7994" spans="8:8" s="32" customFormat="1" ht="12.75" customHeight="1" x14ac:dyDescent="0.2">
      <c r="H7994" s="36"/>
    </row>
    <row r="7995" spans="8:8" s="32" customFormat="1" ht="12.75" customHeight="1" x14ac:dyDescent="0.2">
      <c r="H7995" s="36"/>
    </row>
    <row r="7996" spans="8:8" s="32" customFormat="1" ht="12.75" customHeight="1" x14ac:dyDescent="0.2">
      <c r="H7996" s="36"/>
    </row>
    <row r="7997" spans="8:8" s="32" customFormat="1" ht="12.75" customHeight="1" x14ac:dyDescent="0.2">
      <c r="H7997" s="36"/>
    </row>
    <row r="7998" spans="8:8" s="32" customFormat="1" ht="12.75" customHeight="1" x14ac:dyDescent="0.2">
      <c r="H7998" s="36"/>
    </row>
    <row r="7999" spans="8:8" s="32" customFormat="1" ht="12.75" customHeight="1" x14ac:dyDescent="0.2">
      <c r="H7999" s="36"/>
    </row>
    <row r="8000" spans="8:8" s="32" customFormat="1" ht="12.75" customHeight="1" x14ac:dyDescent="0.2">
      <c r="H8000" s="36"/>
    </row>
    <row r="8001" spans="8:8" s="32" customFormat="1" ht="12.75" customHeight="1" x14ac:dyDescent="0.2">
      <c r="H8001" s="36"/>
    </row>
    <row r="8002" spans="8:8" s="32" customFormat="1" ht="12.75" customHeight="1" x14ac:dyDescent="0.2">
      <c r="H8002" s="36"/>
    </row>
    <row r="8003" spans="8:8" s="32" customFormat="1" ht="12.75" customHeight="1" x14ac:dyDescent="0.2">
      <c r="H8003" s="36"/>
    </row>
    <row r="8004" spans="8:8" s="32" customFormat="1" ht="12.75" customHeight="1" x14ac:dyDescent="0.2">
      <c r="H8004" s="36"/>
    </row>
    <row r="8005" spans="8:8" s="32" customFormat="1" ht="12.75" customHeight="1" x14ac:dyDescent="0.2">
      <c r="H8005" s="36"/>
    </row>
    <row r="8006" spans="8:8" s="32" customFormat="1" ht="12.75" customHeight="1" x14ac:dyDescent="0.2">
      <c r="H8006" s="36"/>
    </row>
    <row r="8007" spans="8:8" s="32" customFormat="1" ht="12.75" customHeight="1" x14ac:dyDescent="0.2">
      <c r="H8007" s="36"/>
    </row>
    <row r="8008" spans="8:8" s="32" customFormat="1" ht="12.75" customHeight="1" x14ac:dyDescent="0.2">
      <c r="H8008" s="36"/>
    </row>
    <row r="8009" spans="8:8" s="32" customFormat="1" ht="12.75" customHeight="1" x14ac:dyDescent="0.2">
      <c r="H8009" s="36"/>
    </row>
    <row r="8010" spans="8:8" s="32" customFormat="1" ht="12.75" customHeight="1" x14ac:dyDescent="0.2">
      <c r="H8010" s="36"/>
    </row>
    <row r="8011" spans="8:8" s="32" customFormat="1" ht="12.75" customHeight="1" x14ac:dyDescent="0.2">
      <c r="H8011" s="36"/>
    </row>
    <row r="8012" spans="8:8" s="32" customFormat="1" ht="12.75" customHeight="1" x14ac:dyDescent="0.2">
      <c r="H8012" s="36"/>
    </row>
    <row r="8013" spans="8:8" s="32" customFormat="1" ht="12.75" customHeight="1" x14ac:dyDescent="0.2">
      <c r="H8013" s="36"/>
    </row>
    <row r="8014" spans="8:8" s="32" customFormat="1" ht="12.75" customHeight="1" x14ac:dyDescent="0.2">
      <c r="H8014" s="36"/>
    </row>
    <row r="8015" spans="8:8" s="32" customFormat="1" ht="12.75" customHeight="1" x14ac:dyDescent="0.2">
      <c r="H8015" s="36"/>
    </row>
    <row r="8016" spans="8:8" s="32" customFormat="1" ht="12.75" customHeight="1" x14ac:dyDescent="0.2">
      <c r="H8016" s="36"/>
    </row>
    <row r="8017" spans="8:8" s="32" customFormat="1" ht="12.75" customHeight="1" x14ac:dyDescent="0.2">
      <c r="H8017" s="36"/>
    </row>
    <row r="8018" spans="8:8" s="32" customFormat="1" ht="12.75" customHeight="1" x14ac:dyDescent="0.2">
      <c r="H8018" s="36"/>
    </row>
    <row r="8019" spans="8:8" s="32" customFormat="1" ht="12.75" customHeight="1" x14ac:dyDescent="0.2">
      <c r="H8019" s="36"/>
    </row>
    <row r="8020" spans="8:8" s="32" customFormat="1" ht="12.75" customHeight="1" x14ac:dyDescent="0.2">
      <c r="H8020" s="36"/>
    </row>
    <row r="8021" spans="8:8" s="32" customFormat="1" ht="12.75" customHeight="1" x14ac:dyDescent="0.2">
      <c r="H8021" s="36"/>
    </row>
    <row r="8022" spans="8:8" s="32" customFormat="1" ht="12.75" customHeight="1" x14ac:dyDescent="0.2">
      <c r="H8022" s="36"/>
    </row>
    <row r="8023" spans="8:8" s="32" customFormat="1" ht="12.75" customHeight="1" x14ac:dyDescent="0.2">
      <c r="H8023" s="36"/>
    </row>
    <row r="8024" spans="8:8" s="32" customFormat="1" ht="12.75" customHeight="1" x14ac:dyDescent="0.2">
      <c r="H8024" s="36"/>
    </row>
    <row r="8025" spans="8:8" s="32" customFormat="1" ht="12.75" customHeight="1" x14ac:dyDescent="0.2">
      <c r="H8025" s="36"/>
    </row>
    <row r="8026" spans="8:8" s="32" customFormat="1" ht="12.75" customHeight="1" x14ac:dyDescent="0.2">
      <c r="H8026" s="36"/>
    </row>
    <row r="8027" spans="8:8" s="32" customFormat="1" ht="12.75" customHeight="1" x14ac:dyDescent="0.2">
      <c r="H8027" s="36"/>
    </row>
    <row r="8028" spans="8:8" s="32" customFormat="1" ht="12.75" customHeight="1" x14ac:dyDescent="0.2">
      <c r="H8028" s="36"/>
    </row>
    <row r="8029" spans="8:8" s="32" customFormat="1" ht="12.75" customHeight="1" x14ac:dyDescent="0.2">
      <c r="H8029" s="36"/>
    </row>
    <row r="8030" spans="8:8" s="32" customFormat="1" ht="12.75" customHeight="1" x14ac:dyDescent="0.2">
      <c r="H8030" s="36"/>
    </row>
    <row r="8031" spans="8:8" s="32" customFormat="1" ht="12.75" customHeight="1" x14ac:dyDescent="0.2">
      <c r="H8031" s="36"/>
    </row>
    <row r="8032" spans="8:8" s="32" customFormat="1" ht="12.75" customHeight="1" x14ac:dyDescent="0.2">
      <c r="H8032" s="36"/>
    </row>
    <row r="8033" spans="8:8" s="32" customFormat="1" ht="12.75" customHeight="1" x14ac:dyDescent="0.2">
      <c r="H8033" s="36"/>
    </row>
    <row r="8034" spans="8:8" s="32" customFormat="1" ht="12.75" customHeight="1" x14ac:dyDescent="0.2">
      <c r="H8034" s="36"/>
    </row>
    <row r="8035" spans="8:8" s="32" customFormat="1" ht="12.75" customHeight="1" x14ac:dyDescent="0.2">
      <c r="H8035" s="36"/>
    </row>
    <row r="8036" spans="8:8" s="32" customFormat="1" ht="12.75" customHeight="1" x14ac:dyDescent="0.2">
      <c r="H8036" s="36"/>
    </row>
    <row r="8037" spans="8:8" s="32" customFormat="1" ht="12.75" customHeight="1" x14ac:dyDescent="0.2">
      <c r="H8037" s="36"/>
    </row>
    <row r="8038" spans="8:8" s="32" customFormat="1" ht="12.75" customHeight="1" x14ac:dyDescent="0.2">
      <c r="H8038" s="36"/>
    </row>
    <row r="8039" spans="8:8" s="32" customFormat="1" ht="12.75" customHeight="1" x14ac:dyDescent="0.2">
      <c r="H8039" s="36"/>
    </row>
    <row r="8040" spans="8:8" s="32" customFormat="1" ht="12.75" customHeight="1" x14ac:dyDescent="0.2">
      <c r="H8040" s="36"/>
    </row>
    <row r="8041" spans="8:8" s="32" customFormat="1" ht="12.75" customHeight="1" x14ac:dyDescent="0.2">
      <c r="H8041" s="36"/>
    </row>
    <row r="8042" spans="8:8" s="32" customFormat="1" ht="12.75" customHeight="1" x14ac:dyDescent="0.2">
      <c r="H8042" s="36"/>
    </row>
    <row r="8043" spans="8:8" s="32" customFormat="1" ht="12.75" customHeight="1" x14ac:dyDescent="0.2">
      <c r="H8043" s="36"/>
    </row>
    <row r="8044" spans="8:8" s="32" customFormat="1" ht="12.75" customHeight="1" x14ac:dyDescent="0.2">
      <c r="H8044" s="36"/>
    </row>
    <row r="8045" spans="8:8" s="32" customFormat="1" ht="12.75" customHeight="1" x14ac:dyDescent="0.2">
      <c r="H8045" s="36"/>
    </row>
    <row r="8046" spans="8:8" s="32" customFormat="1" ht="12.75" customHeight="1" x14ac:dyDescent="0.2">
      <c r="H8046" s="36"/>
    </row>
    <row r="8047" spans="8:8" s="32" customFormat="1" ht="12.75" customHeight="1" x14ac:dyDescent="0.2">
      <c r="H8047" s="36"/>
    </row>
    <row r="8048" spans="8:8" s="32" customFormat="1" ht="12.75" customHeight="1" x14ac:dyDescent="0.2">
      <c r="H8048" s="36"/>
    </row>
    <row r="8049" spans="8:8" s="32" customFormat="1" ht="12.75" customHeight="1" x14ac:dyDescent="0.2">
      <c r="H8049" s="36"/>
    </row>
    <row r="8050" spans="8:8" s="32" customFormat="1" ht="12.75" customHeight="1" x14ac:dyDescent="0.2">
      <c r="H8050" s="36"/>
    </row>
    <row r="8051" spans="8:8" s="32" customFormat="1" ht="12.75" customHeight="1" x14ac:dyDescent="0.2">
      <c r="H8051" s="36"/>
    </row>
    <row r="8052" spans="8:8" s="32" customFormat="1" ht="12.75" customHeight="1" x14ac:dyDescent="0.2">
      <c r="H8052" s="36"/>
    </row>
    <row r="8053" spans="8:8" s="32" customFormat="1" ht="12.75" customHeight="1" x14ac:dyDescent="0.2">
      <c r="H8053" s="36"/>
    </row>
    <row r="8054" spans="8:8" s="32" customFormat="1" ht="12.75" customHeight="1" x14ac:dyDescent="0.2">
      <c r="H8054" s="36"/>
    </row>
    <row r="8055" spans="8:8" s="32" customFormat="1" ht="12.75" customHeight="1" x14ac:dyDescent="0.2">
      <c r="H8055" s="36"/>
    </row>
    <row r="8056" spans="8:8" s="32" customFormat="1" ht="12.75" customHeight="1" x14ac:dyDescent="0.2">
      <c r="H8056" s="36"/>
    </row>
    <row r="8057" spans="8:8" s="32" customFormat="1" ht="12.75" customHeight="1" x14ac:dyDescent="0.2">
      <c r="H8057" s="36"/>
    </row>
    <row r="8058" spans="8:8" s="32" customFormat="1" ht="12.75" customHeight="1" x14ac:dyDescent="0.2">
      <c r="H8058" s="36"/>
    </row>
    <row r="8059" spans="8:8" s="32" customFormat="1" ht="12.75" customHeight="1" x14ac:dyDescent="0.2">
      <c r="H8059" s="36"/>
    </row>
    <row r="8060" spans="8:8" s="32" customFormat="1" ht="12.75" customHeight="1" x14ac:dyDescent="0.2">
      <c r="H8060" s="36"/>
    </row>
    <row r="8061" spans="8:8" s="32" customFormat="1" ht="12.75" customHeight="1" x14ac:dyDescent="0.2">
      <c r="H8061" s="36"/>
    </row>
    <row r="8062" spans="8:8" s="32" customFormat="1" ht="12.75" customHeight="1" x14ac:dyDescent="0.2">
      <c r="H8062" s="36"/>
    </row>
    <row r="8063" spans="8:8" s="32" customFormat="1" ht="12.75" customHeight="1" x14ac:dyDescent="0.2">
      <c r="H8063" s="36"/>
    </row>
    <row r="8064" spans="8:8" s="32" customFormat="1" ht="12.75" customHeight="1" x14ac:dyDescent="0.2">
      <c r="H8064" s="36"/>
    </row>
    <row r="8065" spans="8:8" s="32" customFormat="1" ht="12.75" customHeight="1" x14ac:dyDescent="0.2">
      <c r="H8065" s="36"/>
    </row>
    <row r="8066" spans="8:8" s="32" customFormat="1" ht="12.75" customHeight="1" x14ac:dyDescent="0.2">
      <c r="H8066" s="36"/>
    </row>
    <row r="8067" spans="8:8" s="32" customFormat="1" ht="12.75" customHeight="1" x14ac:dyDescent="0.2">
      <c r="H8067" s="36"/>
    </row>
    <row r="8068" spans="8:8" s="32" customFormat="1" ht="12.75" customHeight="1" x14ac:dyDescent="0.2">
      <c r="H8068" s="36"/>
    </row>
    <row r="8069" spans="8:8" s="32" customFormat="1" ht="12.75" customHeight="1" x14ac:dyDescent="0.2">
      <c r="H8069" s="36"/>
    </row>
    <row r="8070" spans="8:8" s="32" customFormat="1" ht="12.75" customHeight="1" x14ac:dyDescent="0.2">
      <c r="H8070" s="36"/>
    </row>
    <row r="8071" spans="8:8" s="32" customFormat="1" ht="12.75" customHeight="1" x14ac:dyDescent="0.2">
      <c r="H8071" s="36"/>
    </row>
    <row r="8072" spans="8:8" s="32" customFormat="1" ht="12.75" customHeight="1" x14ac:dyDescent="0.2">
      <c r="H8072" s="36"/>
    </row>
    <row r="8073" spans="8:8" s="32" customFormat="1" ht="12.75" customHeight="1" x14ac:dyDescent="0.2">
      <c r="H8073" s="36"/>
    </row>
    <row r="8074" spans="8:8" s="32" customFormat="1" ht="12.75" customHeight="1" x14ac:dyDescent="0.2">
      <c r="H8074" s="36"/>
    </row>
    <row r="8075" spans="8:8" s="32" customFormat="1" ht="12.75" customHeight="1" x14ac:dyDescent="0.2">
      <c r="H8075" s="36"/>
    </row>
    <row r="8076" spans="8:8" s="32" customFormat="1" ht="12.75" customHeight="1" x14ac:dyDescent="0.2">
      <c r="H8076" s="36"/>
    </row>
    <row r="8077" spans="8:8" s="32" customFormat="1" ht="12.75" customHeight="1" x14ac:dyDescent="0.2">
      <c r="H8077" s="36"/>
    </row>
    <row r="8078" spans="8:8" s="32" customFormat="1" ht="12.75" customHeight="1" x14ac:dyDescent="0.2">
      <c r="H8078" s="36"/>
    </row>
    <row r="8079" spans="8:8" s="32" customFormat="1" ht="12.75" customHeight="1" x14ac:dyDescent="0.2">
      <c r="H8079" s="36"/>
    </row>
    <row r="8080" spans="8:8" s="32" customFormat="1" ht="12.75" customHeight="1" x14ac:dyDescent="0.2">
      <c r="H8080" s="36"/>
    </row>
    <row r="8081" spans="8:8" s="32" customFormat="1" ht="12.75" customHeight="1" x14ac:dyDescent="0.2">
      <c r="H8081" s="36"/>
    </row>
    <row r="8082" spans="8:8" s="32" customFormat="1" ht="12.75" customHeight="1" x14ac:dyDescent="0.2">
      <c r="H8082" s="36"/>
    </row>
    <row r="8083" spans="8:8" s="32" customFormat="1" ht="12.75" customHeight="1" x14ac:dyDescent="0.2">
      <c r="H8083" s="36"/>
    </row>
    <row r="8084" spans="8:8" s="32" customFormat="1" ht="12.75" customHeight="1" x14ac:dyDescent="0.2">
      <c r="H8084" s="36"/>
    </row>
    <row r="8085" spans="8:8" s="32" customFormat="1" ht="12.75" customHeight="1" x14ac:dyDescent="0.2">
      <c r="H8085" s="36"/>
    </row>
    <row r="8086" spans="8:8" s="32" customFormat="1" ht="12.75" customHeight="1" x14ac:dyDescent="0.2">
      <c r="H8086" s="36"/>
    </row>
    <row r="8087" spans="8:8" s="32" customFormat="1" ht="12.75" customHeight="1" x14ac:dyDescent="0.2">
      <c r="H8087" s="36"/>
    </row>
    <row r="8088" spans="8:8" s="32" customFormat="1" ht="12.75" customHeight="1" x14ac:dyDescent="0.2">
      <c r="H8088" s="36"/>
    </row>
    <row r="8089" spans="8:8" s="32" customFormat="1" ht="12.75" customHeight="1" x14ac:dyDescent="0.2">
      <c r="H8089" s="36"/>
    </row>
    <row r="8090" spans="8:8" s="32" customFormat="1" ht="12.75" customHeight="1" x14ac:dyDescent="0.2">
      <c r="H8090" s="36"/>
    </row>
    <row r="8091" spans="8:8" s="32" customFormat="1" ht="12.75" customHeight="1" x14ac:dyDescent="0.2">
      <c r="H8091" s="36"/>
    </row>
    <row r="8092" spans="8:8" s="32" customFormat="1" ht="12.75" customHeight="1" x14ac:dyDescent="0.2">
      <c r="H8092" s="36"/>
    </row>
    <row r="8093" spans="8:8" s="32" customFormat="1" ht="12.75" customHeight="1" x14ac:dyDescent="0.2">
      <c r="H8093" s="36"/>
    </row>
    <row r="8094" spans="8:8" s="32" customFormat="1" ht="12.75" customHeight="1" x14ac:dyDescent="0.2">
      <c r="H8094" s="36"/>
    </row>
    <row r="8095" spans="8:8" s="32" customFormat="1" ht="12.75" customHeight="1" x14ac:dyDescent="0.2">
      <c r="H8095" s="36"/>
    </row>
    <row r="8096" spans="8:8" s="32" customFormat="1" ht="12.75" customHeight="1" x14ac:dyDescent="0.2">
      <c r="H8096" s="36"/>
    </row>
    <row r="8097" spans="8:8" s="32" customFormat="1" ht="12.75" customHeight="1" x14ac:dyDescent="0.2">
      <c r="H8097" s="36"/>
    </row>
    <row r="8098" spans="8:8" s="32" customFormat="1" ht="12.75" customHeight="1" x14ac:dyDescent="0.2">
      <c r="H8098" s="36"/>
    </row>
    <row r="8099" spans="8:8" s="32" customFormat="1" ht="12.75" customHeight="1" x14ac:dyDescent="0.2">
      <c r="H8099" s="36"/>
    </row>
    <row r="8100" spans="8:8" s="32" customFormat="1" ht="12.75" customHeight="1" x14ac:dyDescent="0.2">
      <c r="H8100" s="36"/>
    </row>
    <row r="8101" spans="8:8" s="32" customFormat="1" ht="12.75" customHeight="1" x14ac:dyDescent="0.2">
      <c r="H8101" s="36"/>
    </row>
    <row r="8102" spans="8:8" s="32" customFormat="1" ht="12.75" customHeight="1" x14ac:dyDescent="0.2">
      <c r="H8102" s="36"/>
    </row>
    <row r="8103" spans="8:8" s="32" customFormat="1" ht="12.75" customHeight="1" x14ac:dyDescent="0.2">
      <c r="H8103" s="36"/>
    </row>
    <row r="8104" spans="8:8" s="32" customFormat="1" ht="12.75" customHeight="1" x14ac:dyDescent="0.2">
      <c r="H8104" s="36"/>
    </row>
    <row r="8105" spans="8:8" s="32" customFormat="1" ht="12.75" customHeight="1" x14ac:dyDescent="0.2">
      <c r="H8105" s="36"/>
    </row>
    <row r="8106" spans="8:8" s="32" customFormat="1" ht="12.75" customHeight="1" x14ac:dyDescent="0.2">
      <c r="H8106" s="36"/>
    </row>
    <row r="8107" spans="8:8" s="32" customFormat="1" ht="12.75" customHeight="1" x14ac:dyDescent="0.2">
      <c r="H8107" s="36"/>
    </row>
    <row r="8108" spans="8:8" s="32" customFormat="1" ht="12.75" customHeight="1" x14ac:dyDescent="0.2">
      <c r="H8108" s="36"/>
    </row>
    <row r="8109" spans="8:8" s="32" customFormat="1" ht="12.75" customHeight="1" x14ac:dyDescent="0.2">
      <c r="H8109" s="36"/>
    </row>
    <row r="8110" spans="8:8" s="32" customFormat="1" ht="12.75" customHeight="1" x14ac:dyDescent="0.2">
      <c r="H8110" s="36"/>
    </row>
    <row r="8111" spans="8:8" s="32" customFormat="1" ht="12.75" customHeight="1" x14ac:dyDescent="0.2">
      <c r="H8111" s="36"/>
    </row>
    <row r="8112" spans="8:8" s="32" customFormat="1" ht="12.75" customHeight="1" x14ac:dyDescent="0.2">
      <c r="H8112" s="36"/>
    </row>
    <row r="8113" spans="8:8" s="32" customFormat="1" ht="12.75" customHeight="1" x14ac:dyDescent="0.2">
      <c r="H8113" s="36"/>
    </row>
    <row r="8114" spans="8:8" s="32" customFormat="1" ht="12.75" customHeight="1" x14ac:dyDescent="0.2">
      <c r="H8114" s="36"/>
    </row>
    <row r="8115" spans="8:8" s="32" customFormat="1" ht="12.75" customHeight="1" x14ac:dyDescent="0.2">
      <c r="H8115" s="36"/>
    </row>
    <row r="8116" spans="8:8" s="32" customFormat="1" ht="12.75" customHeight="1" x14ac:dyDescent="0.2">
      <c r="H8116" s="36"/>
    </row>
    <row r="8117" spans="8:8" s="32" customFormat="1" ht="12.75" customHeight="1" x14ac:dyDescent="0.2">
      <c r="H8117" s="36"/>
    </row>
    <row r="8118" spans="8:8" s="32" customFormat="1" ht="12.75" customHeight="1" x14ac:dyDescent="0.2">
      <c r="H8118" s="36"/>
    </row>
    <row r="8119" spans="8:8" s="32" customFormat="1" ht="12.75" customHeight="1" x14ac:dyDescent="0.2">
      <c r="H8119" s="36"/>
    </row>
    <row r="8120" spans="8:8" s="32" customFormat="1" ht="12.75" customHeight="1" x14ac:dyDescent="0.2">
      <c r="H8120" s="36"/>
    </row>
    <row r="8121" spans="8:8" s="32" customFormat="1" ht="12.75" customHeight="1" x14ac:dyDescent="0.2">
      <c r="H8121" s="36"/>
    </row>
    <row r="8122" spans="8:8" s="32" customFormat="1" ht="12.75" customHeight="1" x14ac:dyDescent="0.2">
      <c r="H8122" s="36"/>
    </row>
    <row r="8123" spans="8:8" s="32" customFormat="1" ht="12.75" customHeight="1" x14ac:dyDescent="0.2">
      <c r="H8123" s="36"/>
    </row>
    <row r="8124" spans="8:8" s="32" customFormat="1" ht="12.75" customHeight="1" x14ac:dyDescent="0.2">
      <c r="H8124" s="36"/>
    </row>
    <row r="8125" spans="8:8" s="32" customFormat="1" ht="12.75" customHeight="1" x14ac:dyDescent="0.2">
      <c r="H8125" s="36"/>
    </row>
    <row r="8126" spans="8:8" s="32" customFormat="1" ht="12.75" customHeight="1" x14ac:dyDescent="0.2">
      <c r="H8126" s="36"/>
    </row>
    <row r="8127" spans="8:8" s="32" customFormat="1" ht="12.75" customHeight="1" x14ac:dyDescent="0.2">
      <c r="H8127" s="36"/>
    </row>
    <row r="8128" spans="8:8" s="32" customFormat="1" ht="12.75" customHeight="1" x14ac:dyDescent="0.2">
      <c r="H8128" s="36"/>
    </row>
    <row r="8129" spans="8:8" s="32" customFormat="1" ht="12.75" customHeight="1" x14ac:dyDescent="0.2">
      <c r="H8129" s="36"/>
    </row>
    <row r="8130" spans="8:8" s="32" customFormat="1" ht="12.75" customHeight="1" x14ac:dyDescent="0.2">
      <c r="H8130" s="36"/>
    </row>
    <row r="8131" spans="8:8" s="32" customFormat="1" ht="12.75" customHeight="1" x14ac:dyDescent="0.2">
      <c r="H8131" s="36"/>
    </row>
    <row r="8132" spans="8:8" s="32" customFormat="1" ht="12.75" customHeight="1" x14ac:dyDescent="0.2">
      <c r="H8132" s="36"/>
    </row>
    <row r="8133" spans="8:8" s="32" customFormat="1" ht="12.75" customHeight="1" x14ac:dyDescent="0.2">
      <c r="H8133" s="36"/>
    </row>
    <row r="8134" spans="8:8" s="32" customFormat="1" ht="12.75" customHeight="1" x14ac:dyDescent="0.2">
      <c r="H8134" s="36"/>
    </row>
    <row r="8135" spans="8:8" s="32" customFormat="1" ht="12.75" customHeight="1" x14ac:dyDescent="0.2">
      <c r="H8135" s="36"/>
    </row>
    <row r="8136" spans="8:8" s="32" customFormat="1" ht="12.75" customHeight="1" x14ac:dyDescent="0.2">
      <c r="H8136" s="36"/>
    </row>
    <row r="8137" spans="8:8" s="32" customFormat="1" ht="12.75" customHeight="1" x14ac:dyDescent="0.2">
      <c r="H8137" s="36"/>
    </row>
    <row r="8138" spans="8:8" s="32" customFormat="1" ht="12.75" customHeight="1" x14ac:dyDescent="0.2">
      <c r="H8138" s="36"/>
    </row>
    <row r="8139" spans="8:8" s="32" customFormat="1" ht="12.75" customHeight="1" x14ac:dyDescent="0.2">
      <c r="H8139" s="36"/>
    </row>
    <row r="8140" spans="8:8" s="32" customFormat="1" ht="12.75" customHeight="1" x14ac:dyDescent="0.2">
      <c r="H8140" s="36"/>
    </row>
    <row r="8141" spans="8:8" s="32" customFormat="1" ht="12.75" customHeight="1" x14ac:dyDescent="0.2">
      <c r="H8141" s="36"/>
    </row>
    <row r="8142" spans="8:8" s="32" customFormat="1" ht="12.75" customHeight="1" x14ac:dyDescent="0.2">
      <c r="H8142" s="36"/>
    </row>
    <row r="8143" spans="8:8" s="32" customFormat="1" ht="12.75" customHeight="1" x14ac:dyDescent="0.2">
      <c r="H8143" s="36"/>
    </row>
    <row r="8144" spans="8:8" s="32" customFormat="1" ht="12.75" customHeight="1" x14ac:dyDescent="0.2">
      <c r="H8144" s="36"/>
    </row>
    <row r="8145" spans="8:8" s="32" customFormat="1" ht="12.75" customHeight="1" x14ac:dyDescent="0.2">
      <c r="H8145" s="36"/>
    </row>
    <row r="8146" spans="8:8" s="32" customFormat="1" ht="12.75" customHeight="1" x14ac:dyDescent="0.2">
      <c r="H8146" s="36"/>
    </row>
    <row r="8147" spans="8:8" s="32" customFormat="1" ht="12.75" customHeight="1" x14ac:dyDescent="0.2">
      <c r="H8147" s="36"/>
    </row>
    <row r="8148" spans="8:8" s="32" customFormat="1" ht="12.75" customHeight="1" x14ac:dyDescent="0.2">
      <c r="H8148" s="36"/>
    </row>
    <row r="8149" spans="8:8" s="32" customFormat="1" ht="12.75" customHeight="1" x14ac:dyDescent="0.2">
      <c r="H8149" s="36"/>
    </row>
    <row r="8150" spans="8:8" s="32" customFormat="1" ht="12.75" customHeight="1" x14ac:dyDescent="0.2">
      <c r="H8150" s="36"/>
    </row>
    <row r="8151" spans="8:8" s="32" customFormat="1" ht="12.75" customHeight="1" x14ac:dyDescent="0.2">
      <c r="H8151" s="36"/>
    </row>
    <row r="8152" spans="8:8" s="32" customFormat="1" ht="12.75" customHeight="1" x14ac:dyDescent="0.2">
      <c r="H8152" s="36"/>
    </row>
    <row r="8153" spans="8:8" s="32" customFormat="1" ht="12.75" customHeight="1" x14ac:dyDescent="0.2">
      <c r="H8153" s="36"/>
    </row>
    <row r="8154" spans="8:8" s="32" customFormat="1" ht="12.75" customHeight="1" x14ac:dyDescent="0.2">
      <c r="H8154" s="36"/>
    </row>
    <row r="8155" spans="8:8" s="32" customFormat="1" ht="12.75" customHeight="1" x14ac:dyDescent="0.2">
      <c r="H8155" s="36"/>
    </row>
    <row r="8156" spans="8:8" s="32" customFormat="1" ht="12.75" customHeight="1" x14ac:dyDescent="0.2">
      <c r="H8156" s="36"/>
    </row>
    <row r="8157" spans="8:8" s="32" customFormat="1" ht="12.75" customHeight="1" x14ac:dyDescent="0.2">
      <c r="H8157" s="36"/>
    </row>
    <row r="8158" spans="8:8" s="32" customFormat="1" ht="12.75" customHeight="1" x14ac:dyDescent="0.2">
      <c r="H8158" s="36"/>
    </row>
    <row r="8159" spans="8:8" s="32" customFormat="1" ht="12.75" customHeight="1" x14ac:dyDescent="0.2">
      <c r="H8159" s="36"/>
    </row>
    <row r="8160" spans="8:8" s="32" customFormat="1" ht="12.75" customHeight="1" x14ac:dyDescent="0.2">
      <c r="H8160" s="36"/>
    </row>
    <row r="8161" spans="8:8" s="32" customFormat="1" ht="12.75" customHeight="1" x14ac:dyDescent="0.2">
      <c r="H8161" s="36"/>
    </row>
    <row r="8162" spans="8:8" s="32" customFormat="1" ht="12.75" customHeight="1" x14ac:dyDescent="0.2">
      <c r="H8162" s="36"/>
    </row>
    <row r="8163" spans="8:8" s="32" customFormat="1" ht="12.75" customHeight="1" x14ac:dyDescent="0.2">
      <c r="H8163" s="36"/>
    </row>
    <row r="8164" spans="8:8" s="32" customFormat="1" ht="12.75" customHeight="1" x14ac:dyDescent="0.2">
      <c r="H8164" s="36"/>
    </row>
    <row r="8165" spans="8:8" s="32" customFormat="1" ht="12.75" customHeight="1" x14ac:dyDescent="0.2">
      <c r="H8165" s="36"/>
    </row>
    <row r="8166" spans="8:8" s="32" customFormat="1" ht="12.75" customHeight="1" x14ac:dyDescent="0.2">
      <c r="H8166" s="36"/>
    </row>
    <row r="8167" spans="8:8" s="32" customFormat="1" ht="12.75" customHeight="1" x14ac:dyDescent="0.2">
      <c r="H8167" s="36"/>
    </row>
    <row r="8168" spans="8:8" s="32" customFormat="1" ht="12.75" customHeight="1" x14ac:dyDescent="0.2">
      <c r="H8168" s="36"/>
    </row>
    <row r="8169" spans="8:8" s="32" customFormat="1" ht="12.75" customHeight="1" x14ac:dyDescent="0.2">
      <c r="H8169" s="36"/>
    </row>
    <row r="8170" spans="8:8" s="32" customFormat="1" ht="12.75" customHeight="1" x14ac:dyDescent="0.2">
      <c r="H8170" s="36"/>
    </row>
    <row r="8171" spans="8:8" s="32" customFormat="1" ht="12.75" customHeight="1" x14ac:dyDescent="0.2">
      <c r="H8171" s="36"/>
    </row>
    <row r="8172" spans="8:8" s="32" customFormat="1" ht="12.75" customHeight="1" x14ac:dyDescent="0.2">
      <c r="H8172" s="36"/>
    </row>
    <row r="8173" spans="8:8" s="32" customFormat="1" ht="12.75" customHeight="1" x14ac:dyDescent="0.2">
      <c r="H8173" s="36"/>
    </row>
    <row r="8174" spans="8:8" s="32" customFormat="1" ht="12.75" customHeight="1" x14ac:dyDescent="0.2">
      <c r="H8174" s="36"/>
    </row>
    <row r="8175" spans="8:8" s="32" customFormat="1" ht="12.75" customHeight="1" x14ac:dyDescent="0.2">
      <c r="H8175" s="36"/>
    </row>
    <row r="8176" spans="8:8" s="32" customFormat="1" ht="12.75" customHeight="1" x14ac:dyDescent="0.2">
      <c r="H8176" s="36"/>
    </row>
    <row r="8177" spans="8:8" s="32" customFormat="1" ht="12.75" customHeight="1" x14ac:dyDescent="0.2">
      <c r="H8177" s="36"/>
    </row>
    <row r="8178" spans="8:8" s="32" customFormat="1" ht="12.75" customHeight="1" x14ac:dyDescent="0.2">
      <c r="H8178" s="36"/>
    </row>
    <row r="8179" spans="8:8" s="32" customFormat="1" ht="12.75" customHeight="1" x14ac:dyDescent="0.2">
      <c r="H8179" s="36"/>
    </row>
    <row r="8180" spans="8:8" s="32" customFormat="1" ht="12.75" customHeight="1" x14ac:dyDescent="0.2">
      <c r="H8180" s="36"/>
    </row>
    <row r="8181" spans="8:8" s="32" customFormat="1" ht="12.75" customHeight="1" x14ac:dyDescent="0.2">
      <c r="H8181" s="36"/>
    </row>
    <row r="8182" spans="8:8" s="32" customFormat="1" ht="12.75" customHeight="1" x14ac:dyDescent="0.2">
      <c r="H8182" s="36"/>
    </row>
    <row r="8183" spans="8:8" s="32" customFormat="1" ht="12.75" customHeight="1" x14ac:dyDescent="0.2">
      <c r="H8183" s="36"/>
    </row>
    <row r="8184" spans="8:8" s="32" customFormat="1" ht="12.75" customHeight="1" x14ac:dyDescent="0.2">
      <c r="H8184" s="36"/>
    </row>
    <row r="8185" spans="8:8" s="32" customFormat="1" ht="12.75" customHeight="1" x14ac:dyDescent="0.2">
      <c r="H8185" s="36"/>
    </row>
    <row r="8186" spans="8:8" s="32" customFormat="1" ht="12.75" customHeight="1" x14ac:dyDescent="0.2">
      <c r="H8186" s="36"/>
    </row>
    <row r="8187" spans="8:8" s="32" customFormat="1" ht="12.75" customHeight="1" x14ac:dyDescent="0.2">
      <c r="H8187" s="36"/>
    </row>
    <row r="8188" spans="8:8" s="32" customFormat="1" ht="12.75" customHeight="1" x14ac:dyDescent="0.2">
      <c r="H8188" s="36"/>
    </row>
    <row r="8189" spans="8:8" s="32" customFormat="1" ht="12.75" customHeight="1" x14ac:dyDescent="0.2">
      <c r="H8189" s="36"/>
    </row>
    <row r="8190" spans="8:8" s="32" customFormat="1" ht="12.75" customHeight="1" x14ac:dyDescent="0.2">
      <c r="H8190" s="36"/>
    </row>
    <row r="8191" spans="8:8" s="32" customFormat="1" ht="12.75" customHeight="1" x14ac:dyDescent="0.2">
      <c r="H8191" s="36"/>
    </row>
    <row r="8192" spans="8:8" s="32" customFormat="1" ht="12.75" customHeight="1" x14ac:dyDescent="0.2">
      <c r="H8192" s="36"/>
    </row>
    <row r="8193" spans="8:8" s="32" customFormat="1" ht="12.75" customHeight="1" x14ac:dyDescent="0.2">
      <c r="H8193" s="36"/>
    </row>
    <row r="8194" spans="8:8" s="32" customFormat="1" ht="12.75" customHeight="1" x14ac:dyDescent="0.2">
      <c r="H8194" s="36"/>
    </row>
    <row r="8195" spans="8:8" s="32" customFormat="1" ht="12.75" customHeight="1" x14ac:dyDescent="0.2">
      <c r="H8195" s="36"/>
    </row>
    <row r="8196" spans="8:8" s="32" customFormat="1" ht="12.75" customHeight="1" x14ac:dyDescent="0.2">
      <c r="H8196" s="36"/>
    </row>
    <row r="8197" spans="8:8" s="32" customFormat="1" ht="12.75" customHeight="1" x14ac:dyDescent="0.2">
      <c r="H8197" s="36"/>
    </row>
    <row r="8198" spans="8:8" s="32" customFormat="1" ht="12.75" customHeight="1" x14ac:dyDescent="0.2">
      <c r="H8198" s="36"/>
    </row>
    <row r="8199" spans="8:8" s="32" customFormat="1" ht="12.75" customHeight="1" x14ac:dyDescent="0.2">
      <c r="H8199" s="36"/>
    </row>
    <row r="8200" spans="8:8" s="32" customFormat="1" ht="12.75" customHeight="1" x14ac:dyDescent="0.2">
      <c r="H8200" s="36"/>
    </row>
    <row r="8201" spans="8:8" s="32" customFormat="1" ht="12.75" customHeight="1" x14ac:dyDescent="0.2">
      <c r="H8201" s="36"/>
    </row>
    <row r="8202" spans="8:8" s="32" customFormat="1" ht="12.75" customHeight="1" x14ac:dyDescent="0.2">
      <c r="H8202" s="36"/>
    </row>
    <row r="8203" spans="8:8" s="32" customFormat="1" ht="12.75" customHeight="1" x14ac:dyDescent="0.2">
      <c r="H8203" s="36"/>
    </row>
    <row r="8204" spans="8:8" s="32" customFormat="1" ht="12.75" customHeight="1" x14ac:dyDescent="0.2">
      <c r="H8204" s="36"/>
    </row>
    <row r="8205" spans="8:8" s="32" customFormat="1" ht="12.75" customHeight="1" x14ac:dyDescent="0.2">
      <c r="H8205" s="36"/>
    </row>
    <row r="8206" spans="8:8" s="32" customFormat="1" ht="12.75" customHeight="1" x14ac:dyDescent="0.2">
      <c r="H8206" s="36"/>
    </row>
    <row r="8207" spans="8:8" s="32" customFormat="1" ht="12.75" customHeight="1" x14ac:dyDescent="0.2">
      <c r="H8207" s="36"/>
    </row>
    <row r="8208" spans="8:8" s="32" customFormat="1" ht="12.75" customHeight="1" x14ac:dyDescent="0.2">
      <c r="H8208" s="36"/>
    </row>
    <row r="8209" spans="8:8" s="32" customFormat="1" ht="12.75" customHeight="1" x14ac:dyDescent="0.2">
      <c r="H8209" s="36"/>
    </row>
    <row r="8210" spans="8:8" s="32" customFormat="1" ht="12.75" customHeight="1" x14ac:dyDescent="0.2">
      <c r="H8210" s="36"/>
    </row>
    <row r="8211" spans="8:8" s="32" customFormat="1" ht="12.75" customHeight="1" x14ac:dyDescent="0.2">
      <c r="H8211" s="36"/>
    </row>
    <row r="8212" spans="8:8" s="32" customFormat="1" ht="12.75" customHeight="1" x14ac:dyDescent="0.2">
      <c r="H8212" s="36"/>
    </row>
    <row r="8213" spans="8:8" s="32" customFormat="1" ht="12.75" customHeight="1" x14ac:dyDescent="0.2">
      <c r="H8213" s="36"/>
    </row>
    <row r="8214" spans="8:8" s="32" customFormat="1" ht="12.75" customHeight="1" x14ac:dyDescent="0.2">
      <c r="H8214" s="36"/>
    </row>
    <row r="8215" spans="8:8" s="32" customFormat="1" ht="12.75" customHeight="1" x14ac:dyDescent="0.2">
      <c r="H8215" s="36"/>
    </row>
    <row r="8216" spans="8:8" s="32" customFormat="1" ht="12.75" customHeight="1" x14ac:dyDescent="0.2">
      <c r="H8216" s="36"/>
    </row>
    <row r="8217" spans="8:8" s="32" customFormat="1" ht="12.75" customHeight="1" x14ac:dyDescent="0.2">
      <c r="H8217" s="36"/>
    </row>
    <row r="8218" spans="8:8" s="32" customFormat="1" ht="12.75" customHeight="1" x14ac:dyDescent="0.2">
      <c r="H8218" s="36"/>
    </row>
    <row r="8219" spans="8:8" s="32" customFormat="1" ht="12.75" customHeight="1" x14ac:dyDescent="0.2">
      <c r="H8219" s="36"/>
    </row>
    <row r="8220" spans="8:8" s="32" customFormat="1" ht="12.75" customHeight="1" x14ac:dyDescent="0.2">
      <c r="H8220" s="36"/>
    </row>
    <row r="8221" spans="8:8" s="32" customFormat="1" ht="12.75" customHeight="1" x14ac:dyDescent="0.2">
      <c r="H8221" s="36"/>
    </row>
    <row r="8222" spans="8:8" s="32" customFormat="1" ht="12.75" customHeight="1" x14ac:dyDescent="0.2">
      <c r="H8222" s="36"/>
    </row>
    <row r="8223" spans="8:8" s="32" customFormat="1" ht="12.75" customHeight="1" x14ac:dyDescent="0.2">
      <c r="H8223" s="36"/>
    </row>
    <row r="8224" spans="8:8" s="32" customFormat="1" ht="12.75" customHeight="1" x14ac:dyDescent="0.2">
      <c r="H8224" s="36"/>
    </row>
    <row r="8225" spans="8:8" s="32" customFormat="1" ht="12.75" customHeight="1" x14ac:dyDescent="0.2">
      <c r="H8225" s="36"/>
    </row>
    <row r="8226" spans="8:8" s="32" customFormat="1" ht="12.75" customHeight="1" x14ac:dyDescent="0.2">
      <c r="H8226" s="36"/>
    </row>
    <row r="8227" spans="8:8" s="32" customFormat="1" ht="12.75" customHeight="1" x14ac:dyDescent="0.2">
      <c r="H8227" s="36"/>
    </row>
    <row r="8228" spans="8:8" s="32" customFormat="1" ht="12.75" customHeight="1" x14ac:dyDescent="0.2">
      <c r="H8228" s="36"/>
    </row>
    <row r="8229" spans="8:8" s="32" customFormat="1" ht="12.75" customHeight="1" x14ac:dyDescent="0.2">
      <c r="H8229" s="36"/>
    </row>
    <row r="8230" spans="8:8" s="32" customFormat="1" ht="12.75" customHeight="1" x14ac:dyDescent="0.2">
      <c r="H8230" s="36"/>
    </row>
    <row r="8231" spans="8:8" s="32" customFormat="1" ht="12.75" customHeight="1" x14ac:dyDescent="0.2">
      <c r="H8231" s="36"/>
    </row>
    <row r="8232" spans="8:8" s="32" customFormat="1" ht="12.75" customHeight="1" x14ac:dyDescent="0.2">
      <c r="H8232" s="36"/>
    </row>
    <row r="8233" spans="8:8" s="32" customFormat="1" ht="12.75" customHeight="1" x14ac:dyDescent="0.2">
      <c r="H8233" s="36"/>
    </row>
    <row r="8234" spans="8:8" s="32" customFormat="1" ht="12.75" customHeight="1" x14ac:dyDescent="0.2">
      <c r="H8234" s="36"/>
    </row>
    <row r="8235" spans="8:8" s="32" customFormat="1" ht="12.75" customHeight="1" x14ac:dyDescent="0.2">
      <c r="H8235" s="36"/>
    </row>
    <row r="8236" spans="8:8" s="32" customFormat="1" ht="12.75" customHeight="1" x14ac:dyDescent="0.2">
      <c r="H8236" s="36"/>
    </row>
    <row r="8237" spans="8:8" s="32" customFormat="1" ht="12.75" customHeight="1" x14ac:dyDescent="0.2">
      <c r="H8237" s="36"/>
    </row>
    <row r="8238" spans="8:8" s="32" customFormat="1" ht="12.75" customHeight="1" x14ac:dyDescent="0.2">
      <c r="H8238" s="36"/>
    </row>
    <row r="8239" spans="8:8" s="32" customFormat="1" ht="12.75" customHeight="1" x14ac:dyDescent="0.2">
      <c r="H8239" s="36"/>
    </row>
    <row r="8240" spans="8:8" s="32" customFormat="1" ht="12.75" customHeight="1" x14ac:dyDescent="0.2">
      <c r="H8240" s="36"/>
    </row>
    <row r="8241" spans="8:8" s="32" customFormat="1" ht="12.75" customHeight="1" x14ac:dyDescent="0.2">
      <c r="H8241" s="36"/>
    </row>
    <row r="8242" spans="8:8" s="32" customFormat="1" ht="12.75" customHeight="1" x14ac:dyDescent="0.2">
      <c r="H8242" s="36"/>
    </row>
    <row r="8243" spans="8:8" s="32" customFormat="1" ht="12.75" customHeight="1" x14ac:dyDescent="0.2">
      <c r="H8243" s="36"/>
    </row>
    <row r="8244" spans="8:8" s="32" customFormat="1" ht="12.75" customHeight="1" x14ac:dyDescent="0.2">
      <c r="H8244" s="36"/>
    </row>
    <row r="8245" spans="8:8" s="32" customFormat="1" ht="12.75" customHeight="1" x14ac:dyDescent="0.2">
      <c r="H8245" s="36"/>
    </row>
    <row r="8246" spans="8:8" s="32" customFormat="1" ht="12.75" customHeight="1" x14ac:dyDescent="0.2">
      <c r="H8246" s="36"/>
    </row>
    <row r="8247" spans="8:8" s="32" customFormat="1" ht="12.75" customHeight="1" x14ac:dyDescent="0.2">
      <c r="H8247" s="36"/>
    </row>
    <row r="8248" spans="8:8" s="32" customFormat="1" ht="12.75" customHeight="1" x14ac:dyDescent="0.2">
      <c r="H8248" s="36"/>
    </row>
    <row r="8249" spans="8:8" s="32" customFormat="1" ht="12.75" customHeight="1" x14ac:dyDescent="0.2">
      <c r="H8249" s="36"/>
    </row>
    <row r="8250" spans="8:8" s="32" customFormat="1" ht="12.75" customHeight="1" x14ac:dyDescent="0.2">
      <c r="H8250" s="36"/>
    </row>
    <row r="8251" spans="8:8" s="32" customFormat="1" ht="12.75" customHeight="1" x14ac:dyDescent="0.2">
      <c r="H8251" s="36"/>
    </row>
    <row r="8252" spans="8:8" s="32" customFormat="1" ht="12.75" customHeight="1" x14ac:dyDescent="0.2">
      <c r="H8252" s="36"/>
    </row>
    <row r="8253" spans="8:8" s="32" customFormat="1" ht="12.75" customHeight="1" x14ac:dyDescent="0.2">
      <c r="H8253" s="36"/>
    </row>
    <row r="8254" spans="8:8" s="32" customFormat="1" ht="12.75" customHeight="1" x14ac:dyDescent="0.2">
      <c r="H8254" s="36"/>
    </row>
    <row r="8255" spans="8:8" s="32" customFormat="1" ht="12.75" customHeight="1" x14ac:dyDescent="0.2">
      <c r="H8255" s="36"/>
    </row>
    <row r="8256" spans="8:8" s="32" customFormat="1" ht="12.75" customHeight="1" x14ac:dyDescent="0.2">
      <c r="H8256" s="36"/>
    </row>
    <row r="8257" spans="8:8" s="32" customFormat="1" ht="12.75" customHeight="1" x14ac:dyDescent="0.2">
      <c r="H8257" s="36"/>
    </row>
    <row r="8258" spans="8:8" s="32" customFormat="1" ht="12.75" customHeight="1" x14ac:dyDescent="0.2">
      <c r="H8258" s="36"/>
    </row>
    <row r="8259" spans="8:8" s="32" customFormat="1" ht="12.75" customHeight="1" x14ac:dyDescent="0.2">
      <c r="H8259" s="36"/>
    </row>
    <row r="8260" spans="8:8" s="32" customFormat="1" ht="12.75" customHeight="1" x14ac:dyDescent="0.2">
      <c r="H8260" s="36"/>
    </row>
    <row r="8261" spans="8:8" s="32" customFormat="1" ht="12.75" customHeight="1" x14ac:dyDescent="0.2">
      <c r="H8261" s="36"/>
    </row>
    <row r="8262" spans="8:8" s="32" customFormat="1" ht="12.75" customHeight="1" x14ac:dyDescent="0.2">
      <c r="H8262" s="36"/>
    </row>
    <row r="8263" spans="8:8" s="32" customFormat="1" ht="12.75" customHeight="1" x14ac:dyDescent="0.2">
      <c r="H8263" s="36"/>
    </row>
    <row r="8264" spans="8:8" s="32" customFormat="1" ht="12.75" customHeight="1" x14ac:dyDescent="0.2">
      <c r="H8264" s="36"/>
    </row>
    <row r="8265" spans="8:8" s="32" customFormat="1" ht="12.75" customHeight="1" x14ac:dyDescent="0.2">
      <c r="H8265" s="36"/>
    </row>
    <row r="8266" spans="8:8" s="32" customFormat="1" ht="12.75" customHeight="1" x14ac:dyDescent="0.2">
      <c r="H8266" s="36"/>
    </row>
    <row r="8267" spans="8:8" s="32" customFormat="1" ht="12.75" customHeight="1" x14ac:dyDescent="0.2">
      <c r="H8267" s="36"/>
    </row>
    <row r="8268" spans="8:8" s="32" customFormat="1" ht="12.75" customHeight="1" x14ac:dyDescent="0.2">
      <c r="H8268" s="36"/>
    </row>
    <row r="8269" spans="8:8" s="32" customFormat="1" ht="12.75" customHeight="1" x14ac:dyDescent="0.2">
      <c r="H8269" s="36"/>
    </row>
    <row r="8270" spans="8:8" s="32" customFormat="1" ht="12.75" customHeight="1" x14ac:dyDescent="0.2">
      <c r="H8270" s="36"/>
    </row>
    <row r="8271" spans="8:8" s="32" customFormat="1" ht="12.75" customHeight="1" x14ac:dyDescent="0.2">
      <c r="H8271" s="36"/>
    </row>
    <row r="8272" spans="8:8" s="32" customFormat="1" ht="12.75" customHeight="1" x14ac:dyDescent="0.2">
      <c r="H8272" s="36"/>
    </row>
    <row r="8273" spans="8:8" s="32" customFormat="1" ht="12.75" customHeight="1" x14ac:dyDescent="0.2">
      <c r="H8273" s="36"/>
    </row>
    <row r="8274" spans="8:8" s="32" customFormat="1" ht="12.75" customHeight="1" x14ac:dyDescent="0.2">
      <c r="H8274" s="36"/>
    </row>
    <row r="8275" spans="8:8" s="32" customFormat="1" ht="12.75" customHeight="1" x14ac:dyDescent="0.2">
      <c r="H8275" s="36"/>
    </row>
    <row r="8276" spans="8:8" s="32" customFormat="1" ht="12.75" customHeight="1" x14ac:dyDescent="0.2">
      <c r="H8276" s="36"/>
    </row>
    <row r="8277" spans="8:8" s="32" customFormat="1" ht="12.75" customHeight="1" x14ac:dyDescent="0.2">
      <c r="H8277" s="36"/>
    </row>
    <row r="8278" spans="8:8" s="32" customFormat="1" ht="12.75" customHeight="1" x14ac:dyDescent="0.2">
      <c r="H8278" s="36"/>
    </row>
    <row r="8279" spans="8:8" s="32" customFormat="1" ht="12.75" customHeight="1" x14ac:dyDescent="0.2">
      <c r="H8279" s="36"/>
    </row>
    <row r="8280" spans="8:8" s="32" customFormat="1" ht="12.75" customHeight="1" x14ac:dyDescent="0.2">
      <c r="H8280" s="36"/>
    </row>
    <row r="8281" spans="8:8" s="32" customFormat="1" ht="12.75" customHeight="1" x14ac:dyDescent="0.2">
      <c r="H8281" s="36"/>
    </row>
    <row r="8282" spans="8:8" s="32" customFormat="1" ht="12.75" customHeight="1" x14ac:dyDescent="0.2">
      <c r="H8282" s="36"/>
    </row>
    <row r="8283" spans="8:8" s="32" customFormat="1" ht="12.75" customHeight="1" x14ac:dyDescent="0.2">
      <c r="H8283" s="36"/>
    </row>
    <row r="8284" spans="8:8" s="32" customFormat="1" ht="12.75" customHeight="1" x14ac:dyDescent="0.2">
      <c r="H8284" s="36"/>
    </row>
    <row r="8285" spans="8:8" s="32" customFormat="1" ht="12.75" customHeight="1" x14ac:dyDescent="0.2">
      <c r="H8285" s="36"/>
    </row>
    <row r="8286" spans="8:8" s="32" customFormat="1" ht="12.75" customHeight="1" x14ac:dyDescent="0.2">
      <c r="H8286" s="36"/>
    </row>
    <row r="8287" spans="8:8" s="32" customFormat="1" ht="12.75" customHeight="1" x14ac:dyDescent="0.2">
      <c r="H8287" s="36"/>
    </row>
    <row r="8288" spans="8:8" s="32" customFormat="1" ht="12.75" customHeight="1" x14ac:dyDescent="0.2">
      <c r="H8288" s="36"/>
    </row>
    <row r="8289" spans="8:8" s="32" customFormat="1" ht="12.75" customHeight="1" x14ac:dyDescent="0.2">
      <c r="H8289" s="36"/>
    </row>
    <row r="8290" spans="8:8" s="32" customFormat="1" ht="12.75" customHeight="1" x14ac:dyDescent="0.2">
      <c r="H8290" s="36"/>
    </row>
    <row r="8291" spans="8:8" s="32" customFormat="1" ht="12.75" customHeight="1" x14ac:dyDescent="0.2">
      <c r="H8291" s="36"/>
    </row>
    <row r="8292" spans="8:8" s="32" customFormat="1" ht="12.75" customHeight="1" x14ac:dyDescent="0.2">
      <c r="H8292" s="36"/>
    </row>
    <row r="8293" spans="8:8" s="32" customFormat="1" ht="12.75" customHeight="1" x14ac:dyDescent="0.2">
      <c r="H8293" s="36"/>
    </row>
    <row r="8294" spans="8:8" s="32" customFormat="1" ht="12.75" customHeight="1" x14ac:dyDescent="0.2">
      <c r="H8294" s="36"/>
    </row>
    <row r="8295" spans="8:8" s="32" customFormat="1" ht="12.75" customHeight="1" x14ac:dyDescent="0.2">
      <c r="H8295" s="36"/>
    </row>
    <row r="8296" spans="8:8" s="32" customFormat="1" ht="12.75" customHeight="1" x14ac:dyDescent="0.2">
      <c r="H8296" s="36"/>
    </row>
    <row r="8297" spans="8:8" s="32" customFormat="1" ht="12.75" customHeight="1" x14ac:dyDescent="0.2">
      <c r="H8297" s="36"/>
    </row>
    <row r="8298" spans="8:8" s="32" customFormat="1" ht="12.75" customHeight="1" x14ac:dyDescent="0.2">
      <c r="H8298" s="36"/>
    </row>
    <row r="8299" spans="8:8" s="32" customFormat="1" ht="12.75" customHeight="1" x14ac:dyDescent="0.2">
      <c r="H8299" s="36"/>
    </row>
    <row r="8300" spans="8:8" s="32" customFormat="1" ht="12.75" customHeight="1" x14ac:dyDescent="0.2">
      <c r="H8300" s="36"/>
    </row>
    <row r="8301" spans="8:8" s="32" customFormat="1" ht="12.75" customHeight="1" x14ac:dyDescent="0.2">
      <c r="H8301" s="36"/>
    </row>
    <row r="8302" spans="8:8" s="32" customFormat="1" ht="12.75" customHeight="1" x14ac:dyDescent="0.2">
      <c r="H8302" s="36"/>
    </row>
    <row r="8303" spans="8:8" s="32" customFormat="1" ht="12.75" customHeight="1" x14ac:dyDescent="0.2">
      <c r="H8303" s="36"/>
    </row>
    <row r="8304" spans="8:8" s="32" customFormat="1" ht="12.75" customHeight="1" x14ac:dyDescent="0.2">
      <c r="H8304" s="36"/>
    </row>
    <row r="8305" spans="8:8" s="32" customFormat="1" ht="12.75" customHeight="1" x14ac:dyDescent="0.2">
      <c r="H8305" s="36"/>
    </row>
    <row r="8306" spans="8:8" s="32" customFormat="1" ht="12.75" customHeight="1" x14ac:dyDescent="0.2">
      <c r="H8306" s="36"/>
    </row>
    <row r="8307" spans="8:8" s="32" customFormat="1" ht="12.75" customHeight="1" x14ac:dyDescent="0.2">
      <c r="H8307" s="36"/>
    </row>
    <row r="8308" spans="8:8" s="32" customFormat="1" ht="12.75" customHeight="1" x14ac:dyDescent="0.2">
      <c r="H8308" s="36"/>
    </row>
    <row r="8309" spans="8:8" s="32" customFormat="1" ht="12.75" customHeight="1" x14ac:dyDescent="0.2">
      <c r="H8309" s="36"/>
    </row>
    <row r="8310" spans="8:8" s="32" customFormat="1" ht="12.75" customHeight="1" x14ac:dyDescent="0.2">
      <c r="H8310" s="36"/>
    </row>
    <row r="8311" spans="8:8" s="32" customFormat="1" ht="12.75" customHeight="1" x14ac:dyDescent="0.2">
      <c r="H8311" s="36"/>
    </row>
    <row r="8312" spans="8:8" s="32" customFormat="1" ht="12.75" customHeight="1" x14ac:dyDescent="0.2">
      <c r="H8312" s="36"/>
    </row>
    <row r="8313" spans="8:8" s="32" customFormat="1" ht="12.75" customHeight="1" x14ac:dyDescent="0.2">
      <c r="H8313" s="36"/>
    </row>
    <row r="8314" spans="8:8" s="32" customFormat="1" ht="12.75" customHeight="1" x14ac:dyDescent="0.2">
      <c r="H8314" s="36"/>
    </row>
    <row r="8315" spans="8:8" s="32" customFormat="1" ht="12.75" customHeight="1" x14ac:dyDescent="0.2">
      <c r="H8315" s="36"/>
    </row>
    <row r="8316" spans="8:8" s="32" customFormat="1" ht="12.75" customHeight="1" x14ac:dyDescent="0.2">
      <c r="H8316" s="36"/>
    </row>
    <row r="8317" spans="8:8" s="32" customFormat="1" ht="12.75" customHeight="1" x14ac:dyDescent="0.2">
      <c r="H8317" s="36"/>
    </row>
    <row r="8318" spans="8:8" s="32" customFormat="1" ht="12.75" customHeight="1" x14ac:dyDescent="0.2">
      <c r="H8318" s="36"/>
    </row>
    <row r="8319" spans="8:8" s="32" customFormat="1" ht="12.75" customHeight="1" x14ac:dyDescent="0.2">
      <c r="H8319" s="36"/>
    </row>
    <row r="8320" spans="8:8" s="32" customFormat="1" ht="12.75" customHeight="1" x14ac:dyDescent="0.2">
      <c r="H8320" s="36"/>
    </row>
    <row r="8321" spans="8:8" s="32" customFormat="1" ht="12.75" customHeight="1" x14ac:dyDescent="0.2">
      <c r="H8321" s="36"/>
    </row>
    <row r="8322" spans="8:8" s="32" customFormat="1" ht="12.75" customHeight="1" x14ac:dyDescent="0.2">
      <c r="H8322" s="36"/>
    </row>
    <row r="8323" spans="8:8" s="32" customFormat="1" ht="12.75" customHeight="1" x14ac:dyDescent="0.2">
      <c r="H8323" s="36"/>
    </row>
    <row r="8324" spans="8:8" s="32" customFormat="1" ht="12.75" customHeight="1" x14ac:dyDescent="0.2">
      <c r="H8324" s="36"/>
    </row>
    <row r="8325" spans="8:8" s="32" customFormat="1" ht="12.75" customHeight="1" x14ac:dyDescent="0.2">
      <c r="H8325" s="36"/>
    </row>
    <row r="8326" spans="8:8" s="32" customFormat="1" ht="12.75" customHeight="1" x14ac:dyDescent="0.2">
      <c r="H8326" s="36"/>
    </row>
    <row r="8327" spans="8:8" s="32" customFormat="1" ht="12.75" customHeight="1" x14ac:dyDescent="0.2">
      <c r="H8327" s="36"/>
    </row>
    <row r="8328" spans="8:8" s="32" customFormat="1" ht="12.75" customHeight="1" x14ac:dyDescent="0.2">
      <c r="H8328" s="36"/>
    </row>
    <row r="8329" spans="8:8" s="32" customFormat="1" ht="12.75" customHeight="1" x14ac:dyDescent="0.2">
      <c r="H8329" s="36"/>
    </row>
    <row r="8330" spans="8:8" s="32" customFormat="1" ht="12.75" customHeight="1" x14ac:dyDescent="0.2">
      <c r="H8330" s="36"/>
    </row>
    <row r="8331" spans="8:8" s="32" customFormat="1" ht="12.75" customHeight="1" x14ac:dyDescent="0.2">
      <c r="H8331" s="36"/>
    </row>
    <row r="8332" spans="8:8" s="32" customFormat="1" ht="12.75" customHeight="1" x14ac:dyDescent="0.2">
      <c r="H8332" s="36"/>
    </row>
    <row r="8333" spans="8:8" s="32" customFormat="1" ht="12.75" customHeight="1" x14ac:dyDescent="0.2">
      <c r="H8333" s="36"/>
    </row>
    <row r="8334" spans="8:8" s="32" customFormat="1" ht="12.75" customHeight="1" x14ac:dyDescent="0.2">
      <c r="H8334" s="36"/>
    </row>
    <row r="8335" spans="8:8" s="32" customFormat="1" ht="12.75" customHeight="1" x14ac:dyDescent="0.2">
      <c r="H8335" s="36"/>
    </row>
    <row r="8336" spans="8:8" s="32" customFormat="1" ht="12.75" customHeight="1" x14ac:dyDescent="0.2">
      <c r="H8336" s="36"/>
    </row>
    <row r="8337" spans="8:8" s="32" customFormat="1" ht="12.75" customHeight="1" x14ac:dyDescent="0.2">
      <c r="H8337" s="36"/>
    </row>
    <row r="8338" spans="8:8" s="32" customFormat="1" ht="12.75" customHeight="1" x14ac:dyDescent="0.2">
      <c r="H8338" s="36"/>
    </row>
    <row r="8339" spans="8:8" s="32" customFormat="1" ht="12.75" customHeight="1" x14ac:dyDescent="0.2">
      <c r="H8339" s="36"/>
    </row>
    <row r="8340" spans="8:8" s="32" customFormat="1" ht="12.75" customHeight="1" x14ac:dyDescent="0.2">
      <c r="H8340" s="36"/>
    </row>
    <row r="8341" spans="8:8" s="32" customFormat="1" ht="12.75" customHeight="1" x14ac:dyDescent="0.2">
      <c r="H8341" s="36"/>
    </row>
    <row r="8342" spans="8:8" s="32" customFormat="1" ht="12.75" customHeight="1" x14ac:dyDescent="0.2">
      <c r="H8342" s="36"/>
    </row>
    <row r="8343" spans="8:8" s="32" customFormat="1" ht="12.75" customHeight="1" x14ac:dyDescent="0.2">
      <c r="H8343" s="36"/>
    </row>
    <row r="8344" spans="8:8" s="32" customFormat="1" ht="12.75" customHeight="1" x14ac:dyDescent="0.2">
      <c r="H8344" s="36"/>
    </row>
    <row r="8345" spans="8:8" s="32" customFormat="1" ht="12.75" customHeight="1" x14ac:dyDescent="0.2">
      <c r="H8345" s="36"/>
    </row>
    <row r="8346" spans="8:8" s="32" customFormat="1" ht="12.75" customHeight="1" x14ac:dyDescent="0.2">
      <c r="H8346" s="36"/>
    </row>
    <row r="8347" spans="8:8" s="32" customFormat="1" ht="12.75" customHeight="1" x14ac:dyDescent="0.2">
      <c r="H8347" s="36"/>
    </row>
    <row r="8348" spans="8:8" s="32" customFormat="1" ht="12.75" customHeight="1" x14ac:dyDescent="0.2">
      <c r="H8348" s="36"/>
    </row>
    <row r="8349" spans="8:8" s="32" customFormat="1" ht="12.75" customHeight="1" x14ac:dyDescent="0.2">
      <c r="H8349" s="36"/>
    </row>
    <row r="8350" spans="8:8" s="32" customFormat="1" ht="12.75" customHeight="1" x14ac:dyDescent="0.2">
      <c r="H8350" s="36"/>
    </row>
    <row r="8351" spans="8:8" s="32" customFormat="1" ht="12.75" customHeight="1" x14ac:dyDescent="0.2">
      <c r="H8351" s="36"/>
    </row>
    <row r="8352" spans="8:8" s="32" customFormat="1" ht="12.75" customHeight="1" x14ac:dyDescent="0.2">
      <c r="H8352" s="36"/>
    </row>
    <row r="8353" spans="8:8" s="32" customFormat="1" ht="12.75" customHeight="1" x14ac:dyDescent="0.2">
      <c r="H8353" s="36"/>
    </row>
    <row r="8354" spans="8:8" s="32" customFormat="1" ht="12.75" customHeight="1" x14ac:dyDescent="0.2">
      <c r="H8354" s="36"/>
    </row>
    <row r="8355" spans="8:8" s="32" customFormat="1" ht="12.75" customHeight="1" x14ac:dyDescent="0.2">
      <c r="H8355" s="36"/>
    </row>
    <row r="8356" spans="8:8" s="32" customFormat="1" ht="12.75" customHeight="1" x14ac:dyDescent="0.2">
      <c r="H8356" s="36"/>
    </row>
    <row r="8357" spans="8:8" s="32" customFormat="1" ht="12.75" customHeight="1" x14ac:dyDescent="0.2">
      <c r="H8357" s="36"/>
    </row>
    <row r="8358" spans="8:8" s="32" customFormat="1" ht="12.75" customHeight="1" x14ac:dyDescent="0.2">
      <c r="H8358" s="36"/>
    </row>
    <row r="8359" spans="8:8" s="32" customFormat="1" ht="12.75" customHeight="1" x14ac:dyDescent="0.2">
      <c r="H8359" s="36"/>
    </row>
    <row r="8360" spans="8:8" s="32" customFormat="1" ht="12.75" customHeight="1" x14ac:dyDescent="0.2">
      <c r="H8360" s="36"/>
    </row>
    <row r="8361" spans="8:8" s="32" customFormat="1" ht="12.75" customHeight="1" x14ac:dyDescent="0.2">
      <c r="H8361" s="36"/>
    </row>
    <row r="8362" spans="8:8" s="32" customFormat="1" ht="12.75" customHeight="1" x14ac:dyDescent="0.2">
      <c r="H8362" s="36"/>
    </row>
    <row r="8363" spans="8:8" s="32" customFormat="1" ht="12.75" customHeight="1" x14ac:dyDescent="0.2">
      <c r="H8363" s="36"/>
    </row>
    <row r="8364" spans="8:8" s="32" customFormat="1" ht="12.75" customHeight="1" x14ac:dyDescent="0.2">
      <c r="H8364" s="36"/>
    </row>
    <row r="8365" spans="8:8" s="32" customFormat="1" ht="12.75" customHeight="1" x14ac:dyDescent="0.2">
      <c r="H8365" s="36"/>
    </row>
    <row r="8366" spans="8:8" s="32" customFormat="1" ht="12.75" customHeight="1" x14ac:dyDescent="0.2">
      <c r="H8366" s="36"/>
    </row>
    <row r="8367" spans="8:8" s="32" customFormat="1" ht="12.75" customHeight="1" x14ac:dyDescent="0.2">
      <c r="H8367" s="36"/>
    </row>
    <row r="8368" spans="8:8" s="32" customFormat="1" ht="12.75" customHeight="1" x14ac:dyDescent="0.2">
      <c r="H8368" s="36"/>
    </row>
    <row r="8369" spans="8:8" s="32" customFormat="1" ht="12.75" customHeight="1" x14ac:dyDescent="0.2">
      <c r="H8369" s="36"/>
    </row>
    <row r="8370" spans="8:8" s="32" customFormat="1" ht="12.75" customHeight="1" x14ac:dyDescent="0.2">
      <c r="H8370" s="36"/>
    </row>
    <row r="8371" spans="8:8" s="32" customFormat="1" ht="12.75" customHeight="1" x14ac:dyDescent="0.2">
      <c r="H8371" s="36"/>
    </row>
    <row r="8372" spans="8:8" s="32" customFormat="1" ht="12.75" customHeight="1" x14ac:dyDescent="0.2">
      <c r="H8372" s="36"/>
    </row>
    <row r="8373" spans="8:8" s="32" customFormat="1" ht="12.75" customHeight="1" x14ac:dyDescent="0.2">
      <c r="H8373" s="36"/>
    </row>
    <row r="8374" spans="8:8" s="32" customFormat="1" ht="12.75" customHeight="1" x14ac:dyDescent="0.2">
      <c r="H8374" s="36"/>
    </row>
    <row r="8375" spans="8:8" s="32" customFormat="1" ht="12.75" customHeight="1" x14ac:dyDescent="0.2">
      <c r="H8375" s="36"/>
    </row>
    <row r="8376" spans="8:8" s="32" customFormat="1" ht="12.75" customHeight="1" x14ac:dyDescent="0.2">
      <c r="H8376" s="36"/>
    </row>
    <row r="8377" spans="8:8" s="32" customFormat="1" ht="12.75" customHeight="1" x14ac:dyDescent="0.2">
      <c r="H8377" s="36"/>
    </row>
    <row r="8378" spans="8:8" s="32" customFormat="1" ht="12.75" customHeight="1" x14ac:dyDescent="0.2">
      <c r="H8378" s="36"/>
    </row>
    <row r="8379" spans="8:8" s="32" customFormat="1" ht="12.75" customHeight="1" x14ac:dyDescent="0.2">
      <c r="H8379" s="36"/>
    </row>
    <row r="8380" spans="8:8" s="32" customFormat="1" ht="12.75" customHeight="1" x14ac:dyDescent="0.2">
      <c r="H8380" s="36"/>
    </row>
    <row r="8381" spans="8:8" s="32" customFormat="1" ht="12.75" customHeight="1" x14ac:dyDescent="0.2">
      <c r="H8381" s="36"/>
    </row>
    <row r="8382" spans="8:8" s="32" customFormat="1" ht="12.75" customHeight="1" x14ac:dyDescent="0.2">
      <c r="H8382" s="36"/>
    </row>
    <row r="8383" spans="8:8" s="32" customFormat="1" ht="12.75" customHeight="1" x14ac:dyDescent="0.2">
      <c r="H8383" s="36"/>
    </row>
    <row r="8384" spans="8:8" s="32" customFormat="1" ht="12.75" customHeight="1" x14ac:dyDescent="0.2">
      <c r="H8384" s="36"/>
    </row>
    <row r="8385" spans="8:8" s="32" customFormat="1" ht="12.75" customHeight="1" x14ac:dyDescent="0.2">
      <c r="H8385" s="36"/>
    </row>
    <row r="8386" spans="8:8" s="32" customFormat="1" ht="12.75" customHeight="1" x14ac:dyDescent="0.2">
      <c r="H8386" s="36"/>
    </row>
    <row r="8387" spans="8:8" s="32" customFormat="1" ht="12.75" customHeight="1" x14ac:dyDescent="0.2">
      <c r="H8387" s="36"/>
    </row>
    <row r="8388" spans="8:8" s="32" customFormat="1" ht="12.75" customHeight="1" x14ac:dyDescent="0.2">
      <c r="H8388" s="36"/>
    </row>
    <row r="8389" spans="8:8" s="32" customFormat="1" ht="12.75" customHeight="1" x14ac:dyDescent="0.2">
      <c r="H8389" s="36"/>
    </row>
    <row r="8390" spans="8:8" s="32" customFormat="1" ht="12.75" customHeight="1" x14ac:dyDescent="0.2">
      <c r="H8390" s="36"/>
    </row>
    <row r="8391" spans="8:8" s="32" customFormat="1" ht="12.75" customHeight="1" x14ac:dyDescent="0.2">
      <c r="H8391" s="36"/>
    </row>
    <row r="8392" spans="8:8" s="32" customFormat="1" ht="12.75" customHeight="1" x14ac:dyDescent="0.2">
      <c r="H8392" s="36"/>
    </row>
    <row r="8393" spans="8:8" s="32" customFormat="1" ht="12.75" customHeight="1" x14ac:dyDescent="0.2">
      <c r="H8393" s="36"/>
    </row>
    <row r="8394" spans="8:8" s="32" customFormat="1" ht="12.75" customHeight="1" x14ac:dyDescent="0.2">
      <c r="H8394" s="36"/>
    </row>
    <row r="8395" spans="8:8" s="32" customFormat="1" ht="12.75" customHeight="1" x14ac:dyDescent="0.2">
      <c r="H8395" s="36"/>
    </row>
    <row r="8396" spans="8:8" s="32" customFormat="1" ht="12.75" customHeight="1" x14ac:dyDescent="0.2">
      <c r="H8396" s="36"/>
    </row>
    <row r="8397" spans="8:8" s="32" customFormat="1" ht="12.75" customHeight="1" x14ac:dyDescent="0.2">
      <c r="H8397" s="36"/>
    </row>
    <row r="8398" spans="8:8" s="32" customFormat="1" ht="12.75" customHeight="1" x14ac:dyDescent="0.2">
      <c r="H8398" s="36"/>
    </row>
    <row r="8399" spans="8:8" s="32" customFormat="1" ht="12.75" customHeight="1" x14ac:dyDescent="0.2">
      <c r="H8399" s="36"/>
    </row>
    <row r="8400" spans="8:8" s="32" customFormat="1" ht="12.75" customHeight="1" x14ac:dyDescent="0.2">
      <c r="H8400" s="36"/>
    </row>
    <row r="8401" spans="8:8" s="32" customFormat="1" ht="12.75" customHeight="1" x14ac:dyDescent="0.2">
      <c r="H8401" s="36"/>
    </row>
    <row r="8402" spans="8:8" s="32" customFormat="1" ht="12.75" customHeight="1" x14ac:dyDescent="0.2">
      <c r="H8402" s="36"/>
    </row>
    <row r="8403" spans="8:8" s="32" customFormat="1" ht="12.75" customHeight="1" x14ac:dyDescent="0.2">
      <c r="H8403" s="36"/>
    </row>
    <row r="8404" spans="8:8" s="32" customFormat="1" ht="12.75" customHeight="1" x14ac:dyDescent="0.2">
      <c r="H8404" s="36"/>
    </row>
    <row r="8405" spans="8:8" s="32" customFormat="1" ht="12.75" customHeight="1" x14ac:dyDescent="0.2">
      <c r="H8405" s="36"/>
    </row>
    <row r="8406" spans="8:8" s="32" customFormat="1" ht="12.75" customHeight="1" x14ac:dyDescent="0.2">
      <c r="H8406" s="36"/>
    </row>
    <row r="8407" spans="8:8" s="32" customFormat="1" ht="12.75" customHeight="1" x14ac:dyDescent="0.2">
      <c r="H8407" s="36"/>
    </row>
    <row r="8408" spans="8:8" s="32" customFormat="1" ht="12.75" customHeight="1" x14ac:dyDescent="0.2">
      <c r="H8408" s="36"/>
    </row>
    <row r="8409" spans="8:8" s="32" customFormat="1" ht="12.75" customHeight="1" x14ac:dyDescent="0.2">
      <c r="H8409" s="36"/>
    </row>
    <row r="8410" spans="8:8" s="32" customFormat="1" ht="12.75" customHeight="1" x14ac:dyDescent="0.2">
      <c r="H8410" s="36"/>
    </row>
    <row r="8411" spans="8:8" s="32" customFormat="1" ht="12.75" customHeight="1" x14ac:dyDescent="0.2">
      <c r="H8411" s="36"/>
    </row>
    <row r="8412" spans="8:8" s="32" customFormat="1" ht="12.75" customHeight="1" x14ac:dyDescent="0.2">
      <c r="H8412" s="36"/>
    </row>
    <row r="8413" spans="8:8" s="32" customFormat="1" ht="12.75" customHeight="1" x14ac:dyDescent="0.2">
      <c r="H8413" s="36"/>
    </row>
    <row r="8414" spans="8:8" s="32" customFormat="1" ht="12.75" customHeight="1" x14ac:dyDescent="0.2">
      <c r="H8414" s="36"/>
    </row>
    <row r="8415" spans="8:8" s="32" customFormat="1" ht="12.75" customHeight="1" x14ac:dyDescent="0.2">
      <c r="H8415" s="36"/>
    </row>
    <row r="8416" spans="8:8" s="32" customFormat="1" ht="12.75" customHeight="1" x14ac:dyDescent="0.2">
      <c r="H8416" s="36"/>
    </row>
    <row r="8417" spans="8:8" s="32" customFormat="1" ht="12.75" customHeight="1" x14ac:dyDescent="0.2">
      <c r="H8417" s="36"/>
    </row>
    <row r="8418" spans="8:8" s="32" customFormat="1" ht="12.75" customHeight="1" x14ac:dyDescent="0.2">
      <c r="H8418" s="36"/>
    </row>
    <row r="8419" spans="8:8" s="32" customFormat="1" ht="12.75" customHeight="1" x14ac:dyDescent="0.2">
      <c r="H8419" s="36"/>
    </row>
    <row r="8420" spans="8:8" s="32" customFormat="1" ht="12.75" customHeight="1" x14ac:dyDescent="0.2">
      <c r="H8420" s="36"/>
    </row>
    <row r="8421" spans="8:8" s="32" customFormat="1" ht="12.75" customHeight="1" x14ac:dyDescent="0.2">
      <c r="H8421" s="36"/>
    </row>
    <row r="8422" spans="8:8" s="32" customFormat="1" ht="12.75" customHeight="1" x14ac:dyDescent="0.2">
      <c r="H8422" s="36"/>
    </row>
    <row r="8423" spans="8:8" s="32" customFormat="1" ht="12.75" customHeight="1" x14ac:dyDescent="0.2">
      <c r="H8423" s="36"/>
    </row>
    <row r="8424" spans="8:8" s="32" customFormat="1" ht="12.75" customHeight="1" x14ac:dyDescent="0.2">
      <c r="H8424" s="36"/>
    </row>
    <row r="8425" spans="8:8" s="32" customFormat="1" ht="12.75" customHeight="1" x14ac:dyDescent="0.2">
      <c r="H8425" s="36"/>
    </row>
    <row r="8426" spans="8:8" s="32" customFormat="1" ht="12.75" customHeight="1" x14ac:dyDescent="0.2">
      <c r="H8426" s="36"/>
    </row>
    <row r="8427" spans="8:8" s="32" customFormat="1" ht="12.75" customHeight="1" x14ac:dyDescent="0.2">
      <c r="H8427" s="36"/>
    </row>
    <row r="8428" spans="8:8" s="32" customFormat="1" ht="12.75" customHeight="1" x14ac:dyDescent="0.2">
      <c r="H8428" s="36"/>
    </row>
    <row r="8429" spans="8:8" s="32" customFormat="1" ht="12.75" customHeight="1" x14ac:dyDescent="0.2">
      <c r="H8429" s="36"/>
    </row>
    <row r="8430" spans="8:8" s="32" customFormat="1" ht="12.75" customHeight="1" x14ac:dyDescent="0.2">
      <c r="H8430" s="36"/>
    </row>
    <row r="8431" spans="8:8" s="32" customFormat="1" ht="12.75" customHeight="1" x14ac:dyDescent="0.2">
      <c r="H8431" s="36"/>
    </row>
    <row r="8432" spans="8:8" s="32" customFormat="1" ht="12.75" customHeight="1" x14ac:dyDescent="0.2">
      <c r="H8432" s="36"/>
    </row>
    <row r="8433" spans="8:8" s="32" customFormat="1" ht="12.75" customHeight="1" x14ac:dyDescent="0.2">
      <c r="H8433" s="36"/>
    </row>
    <row r="8434" spans="8:8" s="32" customFormat="1" ht="12.75" customHeight="1" x14ac:dyDescent="0.2">
      <c r="H8434" s="36"/>
    </row>
    <row r="8435" spans="8:8" s="32" customFormat="1" ht="12.75" customHeight="1" x14ac:dyDescent="0.2">
      <c r="H8435" s="36"/>
    </row>
    <row r="8436" spans="8:8" s="32" customFormat="1" ht="12.75" customHeight="1" x14ac:dyDescent="0.2">
      <c r="H8436" s="36"/>
    </row>
    <row r="8437" spans="8:8" s="32" customFormat="1" ht="12.75" customHeight="1" x14ac:dyDescent="0.2">
      <c r="H8437" s="36"/>
    </row>
    <row r="8438" spans="8:8" s="32" customFormat="1" ht="12.75" customHeight="1" x14ac:dyDescent="0.2">
      <c r="H8438" s="36"/>
    </row>
    <row r="8439" spans="8:8" s="32" customFormat="1" ht="12.75" customHeight="1" x14ac:dyDescent="0.2">
      <c r="H8439" s="36"/>
    </row>
    <row r="8440" spans="8:8" s="32" customFormat="1" ht="12.75" customHeight="1" x14ac:dyDescent="0.2">
      <c r="H8440" s="36"/>
    </row>
    <row r="8441" spans="8:8" s="32" customFormat="1" ht="12.75" customHeight="1" x14ac:dyDescent="0.2">
      <c r="H8441" s="36"/>
    </row>
    <row r="8442" spans="8:8" s="32" customFormat="1" ht="12.75" customHeight="1" x14ac:dyDescent="0.2">
      <c r="H8442" s="36"/>
    </row>
    <row r="8443" spans="8:8" s="32" customFormat="1" ht="12.75" customHeight="1" x14ac:dyDescent="0.2">
      <c r="H8443" s="36"/>
    </row>
    <row r="8444" spans="8:8" s="32" customFormat="1" ht="12.75" customHeight="1" x14ac:dyDescent="0.2">
      <c r="H8444" s="36"/>
    </row>
    <row r="8445" spans="8:8" s="32" customFormat="1" ht="12.75" customHeight="1" x14ac:dyDescent="0.2">
      <c r="H8445" s="36"/>
    </row>
    <row r="8446" spans="8:8" s="32" customFormat="1" ht="12.75" customHeight="1" x14ac:dyDescent="0.2">
      <c r="H8446" s="36"/>
    </row>
    <row r="8447" spans="8:8" s="32" customFormat="1" ht="12.75" customHeight="1" x14ac:dyDescent="0.2">
      <c r="H8447" s="36"/>
    </row>
    <row r="8448" spans="8:8" s="32" customFormat="1" ht="12.75" customHeight="1" x14ac:dyDescent="0.2">
      <c r="H8448" s="36"/>
    </row>
    <row r="8449" spans="8:8" s="32" customFormat="1" ht="12.75" customHeight="1" x14ac:dyDescent="0.2">
      <c r="H8449" s="36"/>
    </row>
    <row r="8450" spans="8:8" s="32" customFormat="1" ht="12.75" customHeight="1" x14ac:dyDescent="0.2">
      <c r="H8450" s="36"/>
    </row>
    <row r="8451" spans="8:8" s="32" customFormat="1" ht="12.75" customHeight="1" x14ac:dyDescent="0.2">
      <c r="H8451" s="36"/>
    </row>
    <row r="8452" spans="8:8" s="32" customFormat="1" ht="12.75" customHeight="1" x14ac:dyDescent="0.2">
      <c r="H8452" s="36"/>
    </row>
    <row r="8453" spans="8:8" s="32" customFormat="1" ht="12.75" customHeight="1" x14ac:dyDescent="0.2">
      <c r="H8453" s="36"/>
    </row>
    <row r="8454" spans="8:8" s="32" customFormat="1" ht="12.75" customHeight="1" x14ac:dyDescent="0.2">
      <c r="H8454" s="36"/>
    </row>
    <row r="8455" spans="8:8" s="32" customFormat="1" ht="12.75" customHeight="1" x14ac:dyDescent="0.2">
      <c r="H8455" s="36"/>
    </row>
    <row r="8456" spans="8:8" s="32" customFormat="1" ht="12.75" customHeight="1" x14ac:dyDescent="0.2">
      <c r="H8456" s="36"/>
    </row>
    <row r="8457" spans="8:8" s="32" customFormat="1" ht="12.75" customHeight="1" x14ac:dyDescent="0.2">
      <c r="H8457" s="36"/>
    </row>
    <row r="8458" spans="8:8" s="32" customFormat="1" ht="12.75" customHeight="1" x14ac:dyDescent="0.2">
      <c r="H8458" s="36"/>
    </row>
    <row r="8459" spans="8:8" s="32" customFormat="1" ht="12.75" customHeight="1" x14ac:dyDescent="0.2">
      <c r="H8459" s="36"/>
    </row>
    <row r="8460" spans="8:8" s="32" customFormat="1" ht="12.75" customHeight="1" x14ac:dyDescent="0.2">
      <c r="H8460" s="36"/>
    </row>
    <row r="8461" spans="8:8" s="32" customFormat="1" ht="12.75" customHeight="1" x14ac:dyDescent="0.2">
      <c r="H8461" s="36"/>
    </row>
    <row r="8462" spans="8:8" s="32" customFormat="1" ht="12.75" customHeight="1" x14ac:dyDescent="0.2">
      <c r="H8462" s="36"/>
    </row>
    <row r="8463" spans="8:8" s="32" customFormat="1" ht="12.75" customHeight="1" x14ac:dyDescent="0.2">
      <c r="H8463" s="36"/>
    </row>
    <row r="8464" spans="8:8" s="32" customFormat="1" ht="12.75" customHeight="1" x14ac:dyDescent="0.2">
      <c r="H8464" s="36"/>
    </row>
    <row r="8465" spans="8:8" s="32" customFormat="1" ht="12.75" customHeight="1" x14ac:dyDescent="0.2">
      <c r="H8465" s="36"/>
    </row>
    <row r="8466" spans="8:8" s="32" customFormat="1" ht="12.75" customHeight="1" x14ac:dyDescent="0.2">
      <c r="H8466" s="36"/>
    </row>
    <row r="8467" spans="8:8" s="32" customFormat="1" ht="12.75" customHeight="1" x14ac:dyDescent="0.2">
      <c r="H8467" s="36"/>
    </row>
    <row r="8468" spans="8:8" s="32" customFormat="1" ht="12.75" customHeight="1" x14ac:dyDescent="0.2">
      <c r="H8468" s="36"/>
    </row>
    <row r="8469" spans="8:8" s="32" customFormat="1" ht="12.75" customHeight="1" x14ac:dyDescent="0.2">
      <c r="H8469" s="36"/>
    </row>
    <row r="8470" spans="8:8" s="32" customFormat="1" ht="12.75" customHeight="1" x14ac:dyDescent="0.2">
      <c r="H8470" s="36"/>
    </row>
    <row r="8471" spans="8:8" s="32" customFormat="1" ht="12.75" customHeight="1" x14ac:dyDescent="0.2">
      <c r="H8471" s="36"/>
    </row>
    <row r="8472" spans="8:8" s="32" customFormat="1" ht="12.75" customHeight="1" x14ac:dyDescent="0.2">
      <c r="H8472" s="36"/>
    </row>
    <row r="8473" spans="8:8" s="32" customFormat="1" ht="12.75" customHeight="1" x14ac:dyDescent="0.2">
      <c r="H8473" s="36"/>
    </row>
    <row r="8474" spans="8:8" s="32" customFormat="1" ht="12.75" customHeight="1" x14ac:dyDescent="0.2">
      <c r="H8474" s="36"/>
    </row>
    <row r="8475" spans="8:8" s="32" customFormat="1" ht="12.75" customHeight="1" x14ac:dyDescent="0.2">
      <c r="H8475" s="36"/>
    </row>
    <row r="8476" spans="8:8" s="32" customFormat="1" ht="12.75" customHeight="1" x14ac:dyDescent="0.2">
      <c r="H8476" s="36"/>
    </row>
    <row r="8477" spans="8:8" s="32" customFormat="1" ht="12.75" customHeight="1" x14ac:dyDescent="0.2">
      <c r="H8477" s="36"/>
    </row>
    <row r="8478" spans="8:8" s="32" customFormat="1" ht="12.75" customHeight="1" x14ac:dyDescent="0.2">
      <c r="H8478" s="36"/>
    </row>
    <row r="8479" spans="8:8" s="32" customFormat="1" ht="12.75" customHeight="1" x14ac:dyDescent="0.2">
      <c r="H8479" s="36"/>
    </row>
    <row r="8480" spans="8:8" s="32" customFormat="1" ht="12.75" customHeight="1" x14ac:dyDescent="0.2">
      <c r="H8480" s="36"/>
    </row>
    <row r="8481" spans="8:8" s="32" customFormat="1" ht="12.75" customHeight="1" x14ac:dyDescent="0.2">
      <c r="H8481" s="36"/>
    </row>
    <row r="8482" spans="8:8" s="32" customFormat="1" ht="12.75" customHeight="1" x14ac:dyDescent="0.2">
      <c r="H8482" s="36"/>
    </row>
    <row r="8483" spans="8:8" s="32" customFormat="1" ht="12.75" customHeight="1" x14ac:dyDescent="0.2">
      <c r="H8483" s="36"/>
    </row>
    <row r="8484" spans="8:8" s="32" customFormat="1" ht="12.75" customHeight="1" x14ac:dyDescent="0.2">
      <c r="H8484" s="36"/>
    </row>
    <row r="8485" spans="8:8" s="32" customFormat="1" ht="12.75" customHeight="1" x14ac:dyDescent="0.2">
      <c r="H8485" s="36"/>
    </row>
    <row r="8486" spans="8:8" s="32" customFormat="1" ht="12.75" customHeight="1" x14ac:dyDescent="0.2">
      <c r="H8486" s="36"/>
    </row>
    <row r="8487" spans="8:8" s="32" customFormat="1" ht="12.75" customHeight="1" x14ac:dyDescent="0.2">
      <c r="H8487" s="36"/>
    </row>
    <row r="8488" spans="8:8" s="32" customFormat="1" ht="12.75" customHeight="1" x14ac:dyDescent="0.2">
      <c r="H8488" s="36"/>
    </row>
    <row r="8489" spans="8:8" s="32" customFormat="1" ht="12.75" customHeight="1" x14ac:dyDescent="0.2">
      <c r="H8489" s="36"/>
    </row>
    <row r="8490" spans="8:8" s="32" customFormat="1" ht="12.75" customHeight="1" x14ac:dyDescent="0.2">
      <c r="H8490" s="36"/>
    </row>
    <row r="8491" spans="8:8" s="32" customFormat="1" ht="12.75" customHeight="1" x14ac:dyDescent="0.2">
      <c r="H8491" s="36"/>
    </row>
    <row r="8492" spans="8:8" s="32" customFormat="1" ht="12.75" customHeight="1" x14ac:dyDescent="0.2">
      <c r="H8492" s="36"/>
    </row>
    <row r="8493" spans="8:8" s="32" customFormat="1" ht="12.75" customHeight="1" x14ac:dyDescent="0.2">
      <c r="H8493" s="36"/>
    </row>
    <row r="8494" spans="8:8" s="32" customFormat="1" ht="12.75" customHeight="1" x14ac:dyDescent="0.2">
      <c r="H8494" s="36"/>
    </row>
    <row r="8495" spans="8:8" s="32" customFormat="1" ht="12.75" customHeight="1" x14ac:dyDescent="0.2">
      <c r="H8495" s="36"/>
    </row>
    <row r="8496" spans="8:8" s="32" customFormat="1" ht="12.75" customHeight="1" x14ac:dyDescent="0.2">
      <c r="H8496" s="36"/>
    </row>
    <row r="8497" spans="8:8" s="32" customFormat="1" ht="12.75" customHeight="1" x14ac:dyDescent="0.2">
      <c r="H8497" s="36"/>
    </row>
    <row r="8498" spans="8:8" s="32" customFormat="1" ht="12.75" customHeight="1" x14ac:dyDescent="0.2">
      <c r="H8498" s="36"/>
    </row>
    <row r="8499" spans="8:8" s="32" customFormat="1" ht="12.75" customHeight="1" x14ac:dyDescent="0.2">
      <c r="H8499" s="36"/>
    </row>
    <row r="8500" spans="8:8" s="32" customFormat="1" ht="12.75" customHeight="1" x14ac:dyDescent="0.2">
      <c r="H8500" s="36"/>
    </row>
    <row r="8501" spans="8:8" s="32" customFormat="1" ht="12.75" customHeight="1" x14ac:dyDescent="0.2">
      <c r="H8501" s="36"/>
    </row>
    <row r="8502" spans="8:8" s="32" customFormat="1" ht="12.75" customHeight="1" x14ac:dyDescent="0.2">
      <c r="H8502" s="36"/>
    </row>
    <row r="8503" spans="8:8" s="32" customFormat="1" ht="12.75" customHeight="1" x14ac:dyDescent="0.2">
      <c r="H8503" s="36"/>
    </row>
    <row r="8504" spans="8:8" s="32" customFormat="1" ht="12.75" customHeight="1" x14ac:dyDescent="0.2">
      <c r="H8504" s="36"/>
    </row>
    <row r="8505" spans="8:8" s="32" customFormat="1" ht="12.75" customHeight="1" x14ac:dyDescent="0.2">
      <c r="H8505" s="36"/>
    </row>
    <row r="8506" spans="8:8" s="32" customFormat="1" ht="12.75" customHeight="1" x14ac:dyDescent="0.2">
      <c r="H8506" s="36"/>
    </row>
    <row r="8507" spans="8:8" s="32" customFormat="1" ht="12.75" customHeight="1" x14ac:dyDescent="0.2">
      <c r="H8507" s="36"/>
    </row>
    <row r="8508" spans="8:8" s="32" customFormat="1" ht="12.75" customHeight="1" x14ac:dyDescent="0.2">
      <c r="H8508" s="36"/>
    </row>
    <row r="8509" spans="8:8" s="32" customFormat="1" ht="12.75" customHeight="1" x14ac:dyDescent="0.2">
      <c r="H8509" s="36"/>
    </row>
    <row r="8510" spans="8:8" s="32" customFormat="1" ht="12.75" customHeight="1" x14ac:dyDescent="0.2">
      <c r="H8510" s="36"/>
    </row>
    <row r="8511" spans="8:8" s="32" customFormat="1" ht="12.75" customHeight="1" x14ac:dyDescent="0.2">
      <c r="H8511" s="36"/>
    </row>
    <row r="8512" spans="8:8" s="32" customFormat="1" ht="12.75" customHeight="1" x14ac:dyDescent="0.2">
      <c r="H8512" s="36"/>
    </row>
    <row r="8513" spans="8:8" s="32" customFormat="1" ht="12.75" customHeight="1" x14ac:dyDescent="0.2">
      <c r="H8513" s="36"/>
    </row>
    <row r="8514" spans="8:8" s="32" customFormat="1" ht="12.75" customHeight="1" x14ac:dyDescent="0.2">
      <c r="H8514" s="36"/>
    </row>
    <row r="8515" spans="8:8" s="32" customFormat="1" ht="12.75" customHeight="1" x14ac:dyDescent="0.2">
      <c r="H8515" s="36"/>
    </row>
    <row r="8516" spans="8:8" s="32" customFormat="1" ht="12.75" customHeight="1" x14ac:dyDescent="0.2">
      <c r="H8516" s="36"/>
    </row>
    <row r="8517" spans="8:8" s="32" customFormat="1" ht="12.75" customHeight="1" x14ac:dyDescent="0.2">
      <c r="H8517" s="36"/>
    </row>
    <row r="8518" spans="8:8" s="32" customFormat="1" ht="12.75" customHeight="1" x14ac:dyDescent="0.2">
      <c r="H8518" s="36"/>
    </row>
    <row r="8519" spans="8:8" s="32" customFormat="1" ht="12.75" customHeight="1" x14ac:dyDescent="0.2">
      <c r="H8519" s="36"/>
    </row>
    <row r="8520" spans="8:8" s="32" customFormat="1" ht="12.75" customHeight="1" x14ac:dyDescent="0.2">
      <c r="H8520" s="36"/>
    </row>
    <row r="8521" spans="8:8" s="32" customFormat="1" ht="12.75" customHeight="1" x14ac:dyDescent="0.2">
      <c r="H8521" s="36"/>
    </row>
    <row r="8522" spans="8:8" s="32" customFormat="1" ht="12.75" customHeight="1" x14ac:dyDescent="0.2">
      <c r="H8522" s="36"/>
    </row>
    <row r="8523" spans="8:8" s="32" customFormat="1" ht="12.75" customHeight="1" x14ac:dyDescent="0.2">
      <c r="H8523" s="36"/>
    </row>
    <row r="8524" spans="8:8" s="32" customFormat="1" ht="12.75" customHeight="1" x14ac:dyDescent="0.2">
      <c r="H8524" s="36"/>
    </row>
    <row r="8525" spans="8:8" s="32" customFormat="1" ht="12.75" customHeight="1" x14ac:dyDescent="0.2">
      <c r="H8525" s="36"/>
    </row>
    <row r="8526" spans="8:8" s="32" customFormat="1" ht="12.75" customHeight="1" x14ac:dyDescent="0.2">
      <c r="H8526" s="36"/>
    </row>
    <row r="8527" spans="8:8" s="32" customFormat="1" ht="12.75" customHeight="1" x14ac:dyDescent="0.2">
      <c r="H8527" s="36"/>
    </row>
    <row r="8528" spans="8:8" s="32" customFormat="1" ht="12.75" customHeight="1" x14ac:dyDescent="0.2">
      <c r="H8528" s="36"/>
    </row>
    <row r="8529" spans="8:8" s="32" customFormat="1" ht="12.75" customHeight="1" x14ac:dyDescent="0.2">
      <c r="H8529" s="36"/>
    </row>
    <row r="8530" spans="8:8" s="32" customFormat="1" ht="12.75" customHeight="1" x14ac:dyDescent="0.2">
      <c r="H8530" s="36"/>
    </row>
    <row r="8531" spans="8:8" s="32" customFormat="1" ht="12.75" customHeight="1" x14ac:dyDescent="0.2">
      <c r="H8531" s="36"/>
    </row>
    <row r="8532" spans="8:8" s="32" customFormat="1" ht="12.75" customHeight="1" x14ac:dyDescent="0.2">
      <c r="H8532" s="36"/>
    </row>
    <row r="8533" spans="8:8" s="32" customFormat="1" ht="12.75" customHeight="1" x14ac:dyDescent="0.2">
      <c r="H8533" s="36"/>
    </row>
    <row r="8534" spans="8:8" s="32" customFormat="1" ht="12.75" customHeight="1" x14ac:dyDescent="0.2">
      <c r="H8534" s="36"/>
    </row>
    <row r="8535" spans="8:8" s="32" customFormat="1" ht="12.75" customHeight="1" x14ac:dyDescent="0.2">
      <c r="H8535" s="36"/>
    </row>
    <row r="8536" spans="8:8" s="32" customFormat="1" ht="12.75" customHeight="1" x14ac:dyDescent="0.2">
      <c r="H8536" s="36"/>
    </row>
    <row r="8537" spans="8:8" s="32" customFormat="1" ht="12.75" customHeight="1" x14ac:dyDescent="0.2">
      <c r="H8537" s="36"/>
    </row>
    <row r="8538" spans="8:8" s="32" customFormat="1" ht="12.75" customHeight="1" x14ac:dyDescent="0.2">
      <c r="H8538" s="36"/>
    </row>
    <row r="8539" spans="8:8" s="32" customFormat="1" ht="12.75" customHeight="1" x14ac:dyDescent="0.2">
      <c r="H8539" s="36"/>
    </row>
    <row r="8540" spans="8:8" s="32" customFormat="1" ht="12.75" customHeight="1" x14ac:dyDescent="0.2">
      <c r="H8540" s="36"/>
    </row>
    <row r="8541" spans="8:8" s="32" customFormat="1" ht="12.75" customHeight="1" x14ac:dyDescent="0.2">
      <c r="H8541" s="36"/>
    </row>
    <row r="8542" spans="8:8" s="32" customFormat="1" ht="12.75" customHeight="1" x14ac:dyDescent="0.2">
      <c r="H8542" s="36"/>
    </row>
    <row r="8543" spans="8:8" s="32" customFormat="1" ht="12.75" customHeight="1" x14ac:dyDescent="0.2">
      <c r="H8543" s="36"/>
    </row>
    <row r="8544" spans="8:8" s="32" customFormat="1" ht="12.75" customHeight="1" x14ac:dyDescent="0.2">
      <c r="H8544" s="36"/>
    </row>
    <row r="8545" spans="8:8" s="32" customFormat="1" ht="12.75" customHeight="1" x14ac:dyDescent="0.2">
      <c r="H8545" s="36"/>
    </row>
    <row r="8546" spans="8:8" s="32" customFormat="1" ht="12.75" customHeight="1" x14ac:dyDescent="0.2">
      <c r="H8546" s="36"/>
    </row>
    <row r="8547" spans="8:8" s="32" customFormat="1" ht="12.75" customHeight="1" x14ac:dyDescent="0.2">
      <c r="H8547" s="36"/>
    </row>
    <row r="8548" spans="8:8" s="32" customFormat="1" ht="12.75" customHeight="1" x14ac:dyDescent="0.2">
      <c r="H8548" s="36"/>
    </row>
    <row r="8549" spans="8:8" s="32" customFormat="1" ht="12.75" customHeight="1" x14ac:dyDescent="0.2">
      <c r="H8549" s="36"/>
    </row>
    <row r="8550" spans="8:8" s="32" customFormat="1" ht="12.75" customHeight="1" x14ac:dyDescent="0.2">
      <c r="H8550" s="36"/>
    </row>
    <row r="8551" spans="8:8" s="32" customFormat="1" ht="12.75" customHeight="1" x14ac:dyDescent="0.2">
      <c r="H8551" s="36"/>
    </row>
    <row r="8552" spans="8:8" s="32" customFormat="1" ht="12.75" customHeight="1" x14ac:dyDescent="0.2">
      <c r="H8552" s="36"/>
    </row>
    <row r="8553" spans="8:8" s="32" customFormat="1" ht="12.75" customHeight="1" x14ac:dyDescent="0.2">
      <c r="H8553" s="36"/>
    </row>
    <row r="8554" spans="8:8" s="32" customFormat="1" ht="12.75" customHeight="1" x14ac:dyDescent="0.2">
      <c r="H8554" s="36"/>
    </row>
    <row r="8555" spans="8:8" s="32" customFormat="1" ht="12.75" customHeight="1" x14ac:dyDescent="0.2">
      <c r="H8555" s="36"/>
    </row>
    <row r="8556" spans="8:8" s="32" customFormat="1" ht="12.75" customHeight="1" x14ac:dyDescent="0.2">
      <c r="H8556" s="36"/>
    </row>
    <row r="8557" spans="8:8" s="32" customFormat="1" ht="12.75" customHeight="1" x14ac:dyDescent="0.2">
      <c r="H8557" s="36"/>
    </row>
    <row r="8558" spans="8:8" s="32" customFormat="1" ht="12.75" customHeight="1" x14ac:dyDescent="0.2">
      <c r="H8558" s="36"/>
    </row>
    <row r="8559" spans="8:8" s="32" customFormat="1" ht="12.75" customHeight="1" x14ac:dyDescent="0.2">
      <c r="H8559" s="36"/>
    </row>
    <row r="8560" spans="8:8" s="32" customFormat="1" ht="12.75" customHeight="1" x14ac:dyDescent="0.2">
      <c r="H8560" s="36"/>
    </row>
    <row r="8561" spans="8:8" s="32" customFormat="1" ht="12.75" customHeight="1" x14ac:dyDescent="0.2">
      <c r="H8561" s="36"/>
    </row>
    <row r="8562" spans="8:8" s="32" customFormat="1" ht="12.75" customHeight="1" x14ac:dyDescent="0.2">
      <c r="H8562" s="36"/>
    </row>
    <row r="8563" spans="8:8" s="32" customFormat="1" ht="12.75" customHeight="1" x14ac:dyDescent="0.2">
      <c r="H8563" s="36"/>
    </row>
    <row r="8564" spans="8:8" s="32" customFormat="1" ht="12.75" customHeight="1" x14ac:dyDescent="0.2">
      <c r="H8564" s="36"/>
    </row>
    <row r="8565" spans="8:8" s="32" customFormat="1" ht="12.75" customHeight="1" x14ac:dyDescent="0.2">
      <c r="H8565" s="36"/>
    </row>
    <row r="8566" spans="8:8" s="32" customFormat="1" ht="12.75" customHeight="1" x14ac:dyDescent="0.2">
      <c r="H8566" s="36"/>
    </row>
    <row r="8567" spans="8:8" s="32" customFormat="1" ht="12.75" customHeight="1" x14ac:dyDescent="0.2">
      <c r="H8567" s="36"/>
    </row>
    <row r="8568" spans="8:8" s="32" customFormat="1" ht="12.75" customHeight="1" x14ac:dyDescent="0.2">
      <c r="H8568" s="36"/>
    </row>
    <row r="8569" spans="8:8" s="32" customFormat="1" ht="12.75" customHeight="1" x14ac:dyDescent="0.2">
      <c r="H8569" s="36"/>
    </row>
    <row r="8570" spans="8:8" s="32" customFormat="1" ht="12.75" customHeight="1" x14ac:dyDescent="0.2">
      <c r="H8570" s="36"/>
    </row>
    <row r="8571" spans="8:8" s="32" customFormat="1" ht="12.75" customHeight="1" x14ac:dyDescent="0.2">
      <c r="H8571" s="36"/>
    </row>
    <row r="8572" spans="8:8" s="32" customFormat="1" ht="12.75" customHeight="1" x14ac:dyDescent="0.2">
      <c r="H8572" s="36"/>
    </row>
    <row r="8573" spans="8:8" s="32" customFormat="1" ht="12.75" customHeight="1" x14ac:dyDescent="0.2">
      <c r="H8573" s="36"/>
    </row>
    <row r="8574" spans="8:8" s="32" customFormat="1" ht="12.75" customHeight="1" x14ac:dyDescent="0.2">
      <c r="H8574" s="36"/>
    </row>
    <row r="8575" spans="8:8" s="32" customFormat="1" ht="12.75" customHeight="1" x14ac:dyDescent="0.2">
      <c r="H8575" s="36"/>
    </row>
    <row r="8576" spans="8:8" s="32" customFormat="1" ht="12.75" customHeight="1" x14ac:dyDescent="0.2">
      <c r="H8576" s="36"/>
    </row>
    <row r="8577" spans="8:8" s="32" customFormat="1" ht="12.75" customHeight="1" x14ac:dyDescent="0.2">
      <c r="H8577" s="36"/>
    </row>
    <row r="8578" spans="8:8" s="32" customFormat="1" ht="12.75" customHeight="1" x14ac:dyDescent="0.2">
      <c r="H8578" s="36"/>
    </row>
    <row r="8579" spans="8:8" s="32" customFormat="1" ht="12.75" customHeight="1" x14ac:dyDescent="0.2">
      <c r="H8579" s="36"/>
    </row>
    <row r="8580" spans="8:8" s="32" customFormat="1" ht="12.75" customHeight="1" x14ac:dyDescent="0.2">
      <c r="H8580" s="36"/>
    </row>
    <row r="8581" spans="8:8" s="32" customFormat="1" ht="12.75" customHeight="1" x14ac:dyDescent="0.2">
      <c r="H8581" s="36"/>
    </row>
    <row r="8582" spans="8:8" s="32" customFormat="1" ht="12.75" customHeight="1" x14ac:dyDescent="0.2">
      <c r="H8582" s="36"/>
    </row>
    <row r="8583" spans="8:8" s="32" customFormat="1" ht="12.75" customHeight="1" x14ac:dyDescent="0.2">
      <c r="H8583" s="36"/>
    </row>
    <row r="8584" spans="8:8" s="32" customFormat="1" ht="12.75" customHeight="1" x14ac:dyDescent="0.2">
      <c r="H8584" s="36"/>
    </row>
    <row r="8585" spans="8:8" s="32" customFormat="1" ht="12.75" customHeight="1" x14ac:dyDescent="0.2">
      <c r="H8585" s="36"/>
    </row>
    <row r="8586" spans="8:8" s="32" customFormat="1" ht="12.75" customHeight="1" x14ac:dyDescent="0.2">
      <c r="H8586" s="36"/>
    </row>
    <row r="8587" spans="8:8" s="32" customFormat="1" ht="12.75" customHeight="1" x14ac:dyDescent="0.2">
      <c r="H8587" s="36"/>
    </row>
    <row r="8588" spans="8:8" s="32" customFormat="1" ht="12.75" customHeight="1" x14ac:dyDescent="0.2">
      <c r="H8588" s="36"/>
    </row>
    <row r="8589" spans="8:8" s="32" customFormat="1" ht="12.75" customHeight="1" x14ac:dyDescent="0.2">
      <c r="H8589" s="36"/>
    </row>
    <row r="8590" spans="8:8" s="32" customFormat="1" ht="12.75" customHeight="1" x14ac:dyDescent="0.2">
      <c r="H8590" s="36"/>
    </row>
    <row r="8591" spans="8:8" s="32" customFormat="1" ht="12.75" customHeight="1" x14ac:dyDescent="0.2">
      <c r="H8591" s="36"/>
    </row>
    <row r="8592" spans="8:8" s="32" customFormat="1" ht="12.75" customHeight="1" x14ac:dyDescent="0.2">
      <c r="H8592" s="36"/>
    </row>
    <row r="8593" spans="8:8" s="32" customFormat="1" ht="12.75" customHeight="1" x14ac:dyDescent="0.2">
      <c r="H8593" s="36"/>
    </row>
    <row r="8594" spans="8:8" s="32" customFormat="1" ht="12.75" customHeight="1" x14ac:dyDescent="0.2">
      <c r="H8594" s="36"/>
    </row>
    <row r="8595" spans="8:8" s="32" customFormat="1" ht="12.75" customHeight="1" x14ac:dyDescent="0.2">
      <c r="H8595" s="36"/>
    </row>
    <row r="8596" spans="8:8" s="32" customFormat="1" ht="12.75" customHeight="1" x14ac:dyDescent="0.2">
      <c r="H8596" s="36"/>
    </row>
    <row r="8597" spans="8:8" s="32" customFormat="1" ht="12.75" customHeight="1" x14ac:dyDescent="0.2">
      <c r="H8597" s="36"/>
    </row>
    <row r="8598" spans="8:8" s="32" customFormat="1" ht="12.75" customHeight="1" x14ac:dyDescent="0.2">
      <c r="H8598" s="36"/>
    </row>
    <row r="8599" spans="8:8" s="32" customFormat="1" ht="12.75" customHeight="1" x14ac:dyDescent="0.2">
      <c r="H8599" s="36"/>
    </row>
    <row r="8600" spans="8:8" s="32" customFormat="1" ht="12.75" customHeight="1" x14ac:dyDescent="0.2">
      <c r="H8600" s="36"/>
    </row>
    <row r="8601" spans="8:8" s="32" customFormat="1" ht="12.75" customHeight="1" x14ac:dyDescent="0.2">
      <c r="H8601" s="36"/>
    </row>
    <row r="8602" spans="8:8" s="32" customFormat="1" ht="12.75" customHeight="1" x14ac:dyDescent="0.2">
      <c r="H8602" s="36"/>
    </row>
    <row r="8603" spans="8:8" s="32" customFormat="1" ht="12.75" customHeight="1" x14ac:dyDescent="0.2">
      <c r="H8603" s="36"/>
    </row>
    <row r="8604" spans="8:8" s="32" customFormat="1" ht="12.75" customHeight="1" x14ac:dyDescent="0.2">
      <c r="H8604" s="36"/>
    </row>
    <row r="8605" spans="8:8" s="32" customFormat="1" ht="12.75" customHeight="1" x14ac:dyDescent="0.2">
      <c r="H8605" s="36"/>
    </row>
    <row r="8606" spans="8:8" s="32" customFormat="1" ht="12.75" customHeight="1" x14ac:dyDescent="0.2">
      <c r="H8606" s="36"/>
    </row>
    <row r="8607" spans="8:8" s="32" customFormat="1" ht="12.75" customHeight="1" x14ac:dyDescent="0.2">
      <c r="H8607" s="36"/>
    </row>
    <row r="8608" spans="8:8" s="32" customFormat="1" ht="12.75" customHeight="1" x14ac:dyDescent="0.2">
      <c r="H8608" s="36"/>
    </row>
    <row r="8609" spans="8:8" s="32" customFormat="1" ht="12.75" customHeight="1" x14ac:dyDescent="0.2">
      <c r="H8609" s="36"/>
    </row>
    <row r="8610" spans="8:8" s="32" customFormat="1" ht="12.75" customHeight="1" x14ac:dyDescent="0.2">
      <c r="H8610" s="36"/>
    </row>
    <row r="8611" spans="8:8" s="32" customFormat="1" ht="12.75" customHeight="1" x14ac:dyDescent="0.2">
      <c r="H8611" s="36"/>
    </row>
    <row r="8612" spans="8:8" s="32" customFormat="1" ht="12.75" customHeight="1" x14ac:dyDescent="0.2">
      <c r="H8612" s="36"/>
    </row>
    <row r="8613" spans="8:8" s="32" customFormat="1" ht="12.75" customHeight="1" x14ac:dyDescent="0.2">
      <c r="H8613" s="36"/>
    </row>
    <row r="8614" spans="8:8" s="32" customFormat="1" ht="12.75" customHeight="1" x14ac:dyDescent="0.2">
      <c r="H8614" s="36"/>
    </row>
    <row r="8615" spans="8:8" s="32" customFormat="1" ht="12.75" customHeight="1" x14ac:dyDescent="0.2">
      <c r="H8615" s="36"/>
    </row>
    <row r="8616" spans="8:8" s="32" customFormat="1" ht="12.75" customHeight="1" x14ac:dyDescent="0.2">
      <c r="H8616" s="36"/>
    </row>
    <row r="8617" spans="8:8" s="32" customFormat="1" ht="12.75" customHeight="1" x14ac:dyDescent="0.2">
      <c r="H8617" s="36"/>
    </row>
    <row r="8618" spans="8:8" s="32" customFormat="1" ht="12.75" customHeight="1" x14ac:dyDescent="0.2">
      <c r="H8618" s="36"/>
    </row>
    <row r="8619" spans="8:8" s="32" customFormat="1" ht="12.75" customHeight="1" x14ac:dyDescent="0.2">
      <c r="H8619" s="36"/>
    </row>
    <row r="8620" spans="8:8" s="32" customFormat="1" ht="12.75" customHeight="1" x14ac:dyDescent="0.2">
      <c r="H8620" s="36"/>
    </row>
    <row r="8621" spans="8:8" s="32" customFormat="1" ht="12.75" customHeight="1" x14ac:dyDescent="0.2">
      <c r="H8621" s="36"/>
    </row>
    <row r="8622" spans="8:8" s="32" customFormat="1" ht="12.75" customHeight="1" x14ac:dyDescent="0.2">
      <c r="H8622" s="36"/>
    </row>
    <row r="8623" spans="8:8" s="32" customFormat="1" ht="12.75" customHeight="1" x14ac:dyDescent="0.2">
      <c r="H8623" s="36"/>
    </row>
    <row r="8624" spans="8:8" s="32" customFormat="1" ht="12.75" customHeight="1" x14ac:dyDescent="0.2">
      <c r="H8624" s="36"/>
    </row>
    <row r="8625" spans="8:8" s="32" customFormat="1" ht="12.75" customHeight="1" x14ac:dyDescent="0.2">
      <c r="H8625" s="36"/>
    </row>
    <row r="8626" spans="8:8" s="32" customFormat="1" ht="12.75" customHeight="1" x14ac:dyDescent="0.2">
      <c r="H8626" s="36"/>
    </row>
    <row r="8627" spans="8:8" s="32" customFormat="1" ht="12.75" customHeight="1" x14ac:dyDescent="0.2">
      <c r="H8627" s="36"/>
    </row>
    <row r="8628" spans="8:8" s="32" customFormat="1" ht="12.75" customHeight="1" x14ac:dyDescent="0.2">
      <c r="H8628" s="36"/>
    </row>
    <row r="8629" spans="8:8" s="32" customFormat="1" ht="12.75" customHeight="1" x14ac:dyDescent="0.2">
      <c r="H8629" s="36"/>
    </row>
    <row r="8630" spans="8:8" s="32" customFormat="1" ht="12.75" customHeight="1" x14ac:dyDescent="0.2">
      <c r="H8630" s="36"/>
    </row>
    <row r="8631" spans="8:8" s="32" customFormat="1" ht="12.75" customHeight="1" x14ac:dyDescent="0.2">
      <c r="H8631" s="36"/>
    </row>
    <row r="8632" spans="8:8" s="32" customFormat="1" ht="12.75" customHeight="1" x14ac:dyDescent="0.2">
      <c r="H8632" s="36"/>
    </row>
    <row r="8633" spans="8:8" s="32" customFormat="1" ht="12.75" customHeight="1" x14ac:dyDescent="0.2">
      <c r="H8633" s="36"/>
    </row>
    <row r="8634" spans="8:8" s="32" customFormat="1" ht="12.75" customHeight="1" x14ac:dyDescent="0.2">
      <c r="H8634" s="36"/>
    </row>
    <row r="8635" spans="8:8" s="32" customFormat="1" ht="12.75" customHeight="1" x14ac:dyDescent="0.2">
      <c r="H8635" s="36"/>
    </row>
    <row r="8636" spans="8:8" s="32" customFormat="1" ht="12.75" customHeight="1" x14ac:dyDescent="0.2">
      <c r="H8636" s="36"/>
    </row>
    <row r="8637" spans="8:8" s="32" customFormat="1" ht="12.75" customHeight="1" x14ac:dyDescent="0.2">
      <c r="H8637" s="36"/>
    </row>
    <row r="8638" spans="8:8" s="32" customFormat="1" ht="12.75" customHeight="1" x14ac:dyDescent="0.2">
      <c r="H8638" s="36"/>
    </row>
    <row r="8639" spans="8:8" s="32" customFormat="1" ht="12.75" customHeight="1" x14ac:dyDescent="0.2">
      <c r="H8639" s="36"/>
    </row>
    <row r="8640" spans="8:8" s="32" customFormat="1" ht="12.75" customHeight="1" x14ac:dyDescent="0.2">
      <c r="H8640" s="36"/>
    </row>
    <row r="8641" spans="8:8" s="32" customFormat="1" ht="12.75" customHeight="1" x14ac:dyDescent="0.2">
      <c r="H8641" s="36"/>
    </row>
    <row r="8642" spans="8:8" s="32" customFormat="1" ht="12.75" customHeight="1" x14ac:dyDescent="0.2">
      <c r="H8642" s="36"/>
    </row>
    <row r="8643" spans="8:8" s="32" customFormat="1" ht="12.75" customHeight="1" x14ac:dyDescent="0.2">
      <c r="H8643" s="36"/>
    </row>
    <row r="8644" spans="8:8" s="32" customFormat="1" ht="12.75" customHeight="1" x14ac:dyDescent="0.2">
      <c r="H8644" s="36"/>
    </row>
    <row r="8645" spans="8:8" s="32" customFormat="1" ht="12.75" customHeight="1" x14ac:dyDescent="0.2">
      <c r="H8645" s="36"/>
    </row>
    <row r="8646" spans="8:8" s="32" customFormat="1" ht="12.75" customHeight="1" x14ac:dyDescent="0.2">
      <c r="H8646" s="36"/>
    </row>
    <row r="8647" spans="8:8" s="32" customFormat="1" ht="12.75" customHeight="1" x14ac:dyDescent="0.2">
      <c r="H8647" s="36"/>
    </row>
    <row r="8648" spans="8:8" s="32" customFormat="1" ht="12.75" customHeight="1" x14ac:dyDescent="0.2">
      <c r="H8648" s="36"/>
    </row>
    <row r="8649" spans="8:8" s="32" customFormat="1" ht="12.75" customHeight="1" x14ac:dyDescent="0.2">
      <c r="H8649" s="36"/>
    </row>
    <row r="8650" spans="8:8" s="32" customFormat="1" ht="12.75" customHeight="1" x14ac:dyDescent="0.2">
      <c r="H8650" s="36"/>
    </row>
    <row r="8651" spans="8:8" s="32" customFormat="1" ht="12.75" customHeight="1" x14ac:dyDescent="0.2">
      <c r="H8651" s="36"/>
    </row>
    <row r="8652" spans="8:8" s="32" customFormat="1" ht="12.75" customHeight="1" x14ac:dyDescent="0.2">
      <c r="H8652" s="36"/>
    </row>
    <row r="8653" spans="8:8" s="32" customFormat="1" ht="12.75" customHeight="1" x14ac:dyDescent="0.2">
      <c r="H8653" s="36"/>
    </row>
    <row r="8654" spans="8:8" s="32" customFormat="1" ht="12.75" customHeight="1" x14ac:dyDescent="0.2">
      <c r="H8654" s="36"/>
    </row>
    <row r="8655" spans="8:8" s="32" customFormat="1" ht="12.75" customHeight="1" x14ac:dyDescent="0.2">
      <c r="H8655" s="36"/>
    </row>
    <row r="8656" spans="8:8" s="32" customFormat="1" ht="12.75" customHeight="1" x14ac:dyDescent="0.2">
      <c r="H8656" s="36"/>
    </row>
    <row r="8657" spans="8:8" s="32" customFormat="1" ht="12.75" customHeight="1" x14ac:dyDescent="0.2">
      <c r="H8657" s="36"/>
    </row>
    <row r="8658" spans="8:8" s="32" customFormat="1" ht="12.75" customHeight="1" x14ac:dyDescent="0.2">
      <c r="H8658" s="36"/>
    </row>
    <row r="8659" spans="8:8" s="32" customFormat="1" ht="12.75" customHeight="1" x14ac:dyDescent="0.2">
      <c r="H8659" s="36"/>
    </row>
    <row r="8660" spans="8:8" s="32" customFormat="1" ht="12.75" customHeight="1" x14ac:dyDescent="0.2">
      <c r="H8660" s="36"/>
    </row>
    <row r="8661" spans="8:8" s="32" customFormat="1" ht="12.75" customHeight="1" x14ac:dyDescent="0.2">
      <c r="H8661" s="36"/>
    </row>
    <row r="8662" spans="8:8" s="32" customFormat="1" ht="12.75" customHeight="1" x14ac:dyDescent="0.2">
      <c r="H8662" s="36"/>
    </row>
    <row r="8663" spans="8:8" s="32" customFormat="1" ht="12.75" customHeight="1" x14ac:dyDescent="0.2">
      <c r="H8663" s="36"/>
    </row>
    <row r="8664" spans="8:8" s="32" customFormat="1" ht="12.75" customHeight="1" x14ac:dyDescent="0.2">
      <c r="H8664" s="36"/>
    </row>
    <row r="8665" spans="8:8" s="32" customFormat="1" ht="12.75" customHeight="1" x14ac:dyDescent="0.2">
      <c r="H8665" s="36"/>
    </row>
    <row r="8666" spans="8:8" s="32" customFormat="1" ht="12.75" customHeight="1" x14ac:dyDescent="0.2">
      <c r="H8666" s="36"/>
    </row>
    <row r="8667" spans="8:8" s="32" customFormat="1" ht="12.75" customHeight="1" x14ac:dyDescent="0.2">
      <c r="H8667" s="36"/>
    </row>
    <row r="8668" spans="8:8" s="32" customFormat="1" ht="12.75" customHeight="1" x14ac:dyDescent="0.2">
      <c r="H8668" s="36"/>
    </row>
    <row r="8669" spans="8:8" s="32" customFormat="1" ht="12.75" customHeight="1" x14ac:dyDescent="0.2">
      <c r="H8669" s="36"/>
    </row>
    <row r="8670" spans="8:8" s="32" customFormat="1" ht="12.75" customHeight="1" x14ac:dyDescent="0.2">
      <c r="H8670" s="36"/>
    </row>
    <row r="8671" spans="8:8" s="32" customFormat="1" ht="12.75" customHeight="1" x14ac:dyDescent="0.2">
      <c r="H8671" s="36"/>
    </row>
    <row r="8672" spans="8:8" s="32" customFormat="1" ht="12.75" customHeight="1" x14ac:dyDescent="0.2">
      <c r="H8672" s="36"/>
    </row>
    <row r="8673" spans="8:8" s="32" customFormat="1" ht="12.75" customHeight="1" x14ac:dyDescent="0.2">
      <c r="H8673" s="36"/>
    </row>
    <row r="8674" spans="8:8" s="32" customFormat="1" ht="12.75" customHeight="1" x14ac:dyDescent="0.2">
      <c r="H8674" s="36"/>
    </row>
    <row r="8675" spans="8:8" s="32" customFormat="1" ht="12.75" customHeight="1" x14ac:dyDescent="0.2">
      <c r="H8675" s="36"/>
    </row>
    <row r="8676" spans="8:8" s="32" customFormat="1" ht="12.75" customHeight="1" x14ac:dyDescent="0.2">
      <c r="H8676" s="36"/>
    </row>
    <row r="8677" spans="8:8" s="32" customFormat="1" ht="12.75" customHeight="1" x14ac:dyDescent="0.2">
      <c r="H8677" s="36"/>
    </row>
    <row r="8678" spans="8:8" s="32" customFormat="1" ht="12.75" customHeight="1" x14ac:dyDescent="0.2">
      <c r="H8678" s="36"/>
    </row>
    <row r="8679" spans="8:8" s="32" customFormat="1" ht="12.75" customHeight="1" x14ac:dyDescent="0.2">
      <c r="H8679" s="36"/>
    </row>
    <row r="8680" spans="8:8" s="32" customFormat="1" ht="12.75" customHeight="1" x14ac:dyDescent="0.2">
      <c r="H8680" s="36"/>
    </row>
    <row r="8681" spans="8:8" s="32" customFormat="1" ht="12.75" customHeight="1" x14ac:dyDescent="0.2">
      <c r="H8681" s="36"/>
    </row>
    <row r="8682" spans="8:8" s="32" customFormat="1" ht="12.75" customHeight="1" x14ac:dyDescent="0.2">
      <c r="H8682" s="36"/>
    </row>
    <row r="8683" spans="8:8" s="32" customFormat="1" ht="12.75" customHeight="1" x14ac:dyDescent="0.2">
      <c r="H8683" s="36"/>
    </row>
    <row r="8684" spans="8:8" s="32" customFormat="1" ht="12.75" customHeight="1" x14ac:dyDescent="0.2">
      <c r="H8684" s="36"/>
    </row>
    <row r="8685" spans="8:8" s="32" customFormat="1" ht="12.75" customHeight="1" x14ac:dyDescent="0.2">
      <c r="H8685" s="36"/>
    </row>
    <row r="8686" spans="8:8" s="32" customFormat="1" ht="12.75" customHeight="1" x14ac:dyDescent="0.2">
      <c r="H8686" s="36"/>
    </row>
    <row r="8687" spans="8:8" s="32" customFormat="1" ht="12.75" customHeight="1" x14ac:dyDescent="0.2">
      <c r="H8687" s="36"/>
    </row>
    <row r="8688" spans="8:8" s="32" customFormat="1" ht="12.75" customHeight="1" x14ac:dyDescent="0.2">
      <c r="H8688" s="36"/>
    </row>
    <row r="8689" spans="8:8" s="32" customFormat="1" ht="12.75" customHeight="1" x14ac:dyDescent="0.2">
      <c r="H8689" s="36"/>
    </row>
    <row r="8690" spans="8:8" s="32" customFormat="1" ht="12.75" customHeight="1" x14ac:dyDescent="0.2">
      <c r="H8690" s="36"/>
    </row>
    <row r="8691" spans="8:8" s="32" customFormat="1" ht="12.75" customHeight="1" x14ac:dyDescent="0.2">
      <c r="H8691" s="36"/>
    </row>
    <row r="8692" spans="8:8" s="32" customFormat="1" ht="12.75" customHeight="1" x14ac:dyDescent="0.2">
      <c r="H8692" s="36"/>
    </row>
    <row r="8693" spans="8:8" s="32" customFormat="1" ht="12.75" customHeight="1" x14ac:dyDescent="0.2">
      <c r="H8693" s="36"/>
    </row>
    <row r="8694" spans="8:8" s="32" customFormat="1" ht="12.75" customHeight="1" x14ac:dyDescent="0.2">
      <c r="H8694" s="36"/>
    </row>
    <row r="8695" spans="8:8" s="32" customFormat="1" ht="12.75" customHeight="1" x14ac:dyDescent="0.2">
      <c r="H8695" s="36"/>
    </row>
    <row r="8696" spans="8:8" s="32" customFormat="1" ht="12.75" customHeight="1" x14ac:dyDescent="0.2">
      <c r="H8696" s="36"/>
    </row>
    <row r="8697" spans="8:8" s="32" customFormat="1" ht="12.75" customHeight="1" x14ac:dyDescent="0.2">
      <c r="H8697" s="36"/>
    </row>
    <row r="8698" spans="8:8" s="32" customFormat="1" ht="12.75" customHeight="1" x14ac:dyDescent="0.2">
      <c r="H8698" s="36"/>
    </row>
    <row r="8699" spans="8:8" s="32" customFormat="1" ht="12.75" customHeight="1" x14ac:dyDescent="0.2">
      <c r="H8699" s="36"/>
    </row>
    <row r="8700" spans="8:8" s="32" customFormat="1" ht="12.75" customHeight="1" x14ac:dyDescent="0.2">
      <c r="H8700" s="36"/>
    </row>
    <row r="8701" spans="8:8" s="32" customFormat="1" ht="12.75" customHeight="1" x14ac:dyDescent="0.2">
      <c r="H8701" s="36"/>
    </row>
    <row r="8702" spans="8:8" s="32" customFormat="1" ht="12.75" customHeight="1" x14ac:dyDescent="0.2">
      <c r="H8702" s="36"/>
    </row>
    <row r="8703" spans="8:8" s="32" customFormat="1" ht="12.75" customHeight="1" x14ac:dyDescent="0.2">
      <c r="H8703" s="36"/>
    </row>
    <row r="8704" spans="8:8" s="32" customFormat="1" ht="12.75" customHeight="1" x14ac:dyDescent="0.2">
      <c r="H8704" s="36"/>
    </row>
    <row r="8705" spans="8:8" s="32" customFormat="1" ht="12.75" customHeight="1" x14ac:dyDescent="0.2">
      <c r="H8705" s="36"/>
    </row>
    <row r="8706" spans="8:8" s="32" customFormat="1" ht="12.75" customHeight="1" x14ac:dyDescent="0.2">
      <c r="H8706" s="36"/>
    </row>
    <row r="8707" spans="8:8" s="32" customFormat="1" ht="12.75" customHeight="1" x14ac:dyDescent="0.2">
      <c r="H8707" s="36"/>
    </row>
    <row r="8708" spans="8:8" s="32" customFormat="1" ht="12.75" customHeight="1" x14ac:dyDescent="0.2">
      <c r="H8708" s="36"/>
    </row>
    <row r="8709" spans="8:8" s="32" customFormat="1" ht="12.75" customHeight="1" x14ac:dyDescent="0.2">
      <c r="H8709" s="36"/>
    </row>
    <row r="8710" spans="8:8" s="32" customFormat="1" ht="12.75" customHeight="1" x14ac:dyDescent="0.2">
      <c r="H8710" s="36"/>
    </row>
    <row r="8711" spans="8:8" s="32" customFormat="1" ht="12.75" customHeight="1" x14ac:dyDescent="0.2">
      <c r="H8711" s="36"/>
    </row>
    <row r="8712" spans="8:8" s="32" customFormat="1" ht="12.75" customHeight="1" x14ac:dyDescent="0.2">
      <c r="H8712" s="36"/>
    </row>
    <row r="8713" spans="8:8" s="32" customFormat="1" ht="12.75" customHeight="1" x14ac:dyDescent="0.2">
      <c r="H8713" s="36"/>
    </row>
    <row r="8714" spans="8:8" s="32" customFormat="1" ht="12.75" customHeight="1" x14ac:dyDescent="0.2">
      <c r="H8714" s="36"/>
    </row>
    <row r="8715" spans="8:8" s="32" customFormat="1" ht="12.75" customHeight="1" x14ac:dyDescent="0.2">
      <c r="H8715" s="36"/>
    </row>
    <row r="8716" spans="8:8" s="32" customFormat="1" ht="12.75" customHeight="1" x14ac:dyDescent="0.2">
      <c r="H8716" s="36"/>
    </row>
    <row r="8717" spans="8:8" s="32" customFormat="1" ht="12.75" customHeight="1" x14ac:dyDescent="0.2">
      <c r="H8717" s="36"/>
    </row>
    <row r="8718" spans="8:8" s="32" customFormat="1" ht="12.75" customHeight="1" x14ac:dyDescent="0.2">
      <c r="H8718" s="36"/>
    </row>
    <row r="8719" spans="8:8" s="32" customFormat="1" ht="12.75" customHeight="1" x14ac:dyDescent="0.2">
      <c r="H8719" s="36"/>
    </row>
    <row r="8720" spans="8:8" s="32" customFormat="1" ht="12.75" customHeight="1" x14ac:dyDescent="0.2">
      <c r="H8720" s="36"/>
    </row>
    <row r="8721" spans="8:8" s="32" customFormat="1" ht="12.75" customHeight="1" x14ac:dyDescent="0.2">
      <c r="H8721" s="36"/>
    </row>
    <row r="8722" spans="8:8" s="32" customFormat="1" ht="12.75" customHeight="1" x14ac:dyDescent="0.2">
      <c r="H8722" s="36"/>
    </row>
    <row r="8723" spans="8:8" s="32" customFormat="1" ht="12.75" customHeight="1" x14ac:dyDescent="0.2">
      <c r="H8723" s="36"/>
    </row>
    <row r="8724" spans="8:8" s="32" customFormat="1" ht="12.75" customHeight="1" x14ac:dyDescent="0.2">
      <c r="H8724" s="36"/>
    </row>
    <row r="8725" spans="8:8" s="32" customFormat="1" ht="12.75" customHeight="1" x14ac:dyDescent="0.2">
      <c r="H8725" s="36"/>
    </row>
    <row r="8726" spans="8:8" s="32" customFormat="1" ht="12.75" customHeight="1" x14ac:dyDescent="0.2">
      <c r="H8726" s="36"/>
    </row>
    <row r="8727" spans="8:8" s="32" customFormat="1" ht="12.75" customHeight="1" x14ac:dyDescent="0.2">
      <c r="H8727" s="36"/>
    </row>
    <row r="8728" spans="8:8" s="32" customFormat="1" ht="12.75" customHeight="1" x14ac:dyDescent="0.2">
      <c r="H8728" s="36"/>
    </row>
    <row r="8729" spans="8:8" s="32" customFormat="1" ht="12.75" customHeight="1" x14ac:dyDescent="0.2">
      <c r="H8729" s="36"/>
    </row>
    <row r="8730" spans="8:8" s="32" customFormat="1" ht="12.75" customHeight="1" x14ac:dyDescent="0.2">
      <c r="H8730" s="36"/>
    </row>
    <row r="8731" spans="8:8" s="32" customFormat="1" ht="12.75" customHeight="1" x14ac:dyDescent="0.2">
      <c r="H8731" s="36"/>
    </row>
    <row r="8732" spans="8:8" s="32" customFormat="1" ht="12.75" customHeight="1" x14ac:dyDescent="0.2">
      <c r="H8732" s="36"/>
    </row>
    <row r="8733" spans="8:8" s="32" customFormat="1" ht="12.75" customHeight="1" x14ac:dyDescent="0.2">
      <c r="H8733" s="36"/>
    </row>
    <row r="8734" spans="8:8" s="32" customFormat="1" ht="12.75" customHeight="1" x14ac:dyDescent="0.2">
      <c r="H8734" s="36"/>
    </row>
    <row r="8735" spans="8:8" s="32" customFormat="1" ht="12.75" customHeight="1" x14ac:dyDescent="0.2">
      <c r="H8735" s="36"/>
    </row>
    <row r="8736" spans="8:8" s="32" customFormat="1" ht="12.75" customHeight="1" x14ac:dyDescent="0.2">
      <c r="H8736" s="36"/>
    </row>
    <row r="8737" spans="8:8" s="32" customFormat="1" ht="12.75" customHeight="1" x14ac:dyDescent="0.2">
      <c r="H8737" s="36"/>
    </row>
    <row r="8738" spans="8:8" s="32" customFormat="1" ht="12.75" customHeight="1" x14ac:dyDescent="0.2">
      <c r="H8738" s="36"/>
    </row>
    <row r="8739" spans="8:8" s="32" customFormat="1" ht="12.75" customHeight="1" x14ac:dyDescent="0.2">
      <c r="H8739" s="36"/>
    </row>
    <row r="8740" spans="8:8" s="32" customFormat="1" ht="12.75" customHeight="1" x14ac:dyDescent="0.2">
      <c r="H8740" s="36"/>
    </row>
    <row r="8741" spans="8:8" s="32" customFormat="1" ht="12.75" customHeight="1" x14ac:dyDescent="0.2">
      <c r="H8741" s="36"/>
    </row>
    <row r="8742" spans="8:8" s="32" customFormat="1" ht="12.75" customHeight="1" x14ac:dyDescent="0.2">
      <c r="H8742" s="36"/>
    </row>
    <row r="8743" spans="8:8" s="32" customFormat="1" ht="12.75" customHeight="1" x14ac:dyDescent="0.2">
      <c r="H8743" s="36"/>
    </row>
    <row r="8744" spans="8:8" s="32" customFormat="1" ht="12.75" customHeight="1" x14ac:dyDescent="0.2">
      <c r="H8744" s="36"/>
    </row>
    <row r="8745" spans="8:8" s="32" customFormat="1" ht="12.75" customHeight="1" x14ac:dyDescent="0.2">
      <c r="H8745" s="36"/>
    </row>
    <row r="8746" spans="8:8" s="32" customFormat="1" ht="12.75" customHeight="1" x14ac:dyDescent="0.2">
      <c r="H8746" s="36"/>
    </row>
    <row r="8747" spans="8:8" s="32" customFormat="1" ht="12.75" customHeight="1" x14ac:dyDescent="0.2">
      <c r="H8747" s="36"/>
    </row>
    <row r="8748" spans="8:8" s="32" customFormat="1" ht="12.75" customHeight="1" x14ac:dyDescent="0.2">
      <c r="H8748" s="36"/>
    </row>
    <row r="8749" spans="8:8" s="32" customFormat="1" ht="12.75" customHeight="1" x14ac:dyDescent="0.2">
      <c r="H8749" s="36"/>
    </row>
    <row r="8750" spans="8:8" s="32" customFormat="1" ht="12.75" customHeight="1" x14ac:dyDescent="0.2">
      <c r="H8750" s="36"/>
    </row>
    <row r="8751" spans="8:8" s="32" customFormat="1" ht="12.75" customHeight="1" x14ac:dyDescent="0.2">
      <c r="H8751" s="36"/>
    </row>
    <row r="8752" spans="8:8" s="32" customFormat="1" ht="12.75" customHeight="1" x14ac:dyDescent="0.2">
      <c r="H8752" s="36"/>
    </row>
    <row r="8753" spans="8:8" s="32" customFormat="1" ht="12.75" customHeight="1" x14ac:dyDescent="0.2">
      <c r="H8753" s="36"/>
    </row>
    <row r="8754" spans="8:8" s="32" customFormat="1" ht="12.75" customHeight="1" x14ac:dyDescent="0.2">
      <c r="H8754" s="36"/>
    </row>
    <row r="8755" spans="8:8" s="32" customFormat="1" ht="12.75" customHeight="1" x14ac:dyDescent="0.2">
      <c r="H8755" s="36"/>
    </row>
    <row r="8756" spans="8:8" s="32" customFormat="1" ht="12.75" customHeight="1" x14ac:dyDescent="0.2">
      <c r="H8756" s="36"/>
    </row>
    <row r="8757" spans="8:8" s="32" customFormat="1" ht="12.75" customHeight="1" x14ac:dyDescent="0.2">
      <c r="H8757" s="36"/>
    </row>
    <row r="8758" spans="8:8" s="32" customFormat="1" ht="12.75" customHeight="1" x14ac:dyDescent="0.2">
      <c r="H8758" s="36"/>
    </row>
    <row r="8759" spans="8:8" s="32" customFormat="1" ht="12.75" customHeight="1" x14ac:dyDescent="0.2">
      <c r="H8759" s="36"/>
    </row>
    <row r="8760" spans="8:8" s="32" customFormat="1" ht="12.75" customHeight="1" x14ac:dyDescent="0.2">
      <c r="H8760" s="36"/>
    </row>
    <row r="8761" spans="8:8" s="32" customFormat="1" ht="12.75" customHeight="1" x14ac:dyDescent="0.2">
      <c r="H8761" s="36"/>
    </row>
    <row r="8762" spans="8:8" s="32" customFormat="1" ht="12.75" customHeight="1" x14ac:dyDescent="0.2">
      <c r="H8762" s="36"/>
    </row>
    <row r="8763" spans="8:8" s="32" customFormat="1" ht="12.75" customHeight="1" x14ac:dyDescent="0.2">
      <c r="H8763" s="36"/>
    </row>
    <row r="8764" spans="8:8" s="32" customFormat="1" ht="12.75" customHeight="1" x14ac:dyDescent="0.2">
      <c r="H8764" s="36"/>
    </row>
    <row r="8765" spans="8:8" s="32" customFormat="1" ht="12.75" customHeight="1" x14ac:dyDescent="0.2">
      <c r="H8765" s="36"/>
    </row>
    <row r="8766" spans="8:8" s="32" customFormat="1" ht="12.75" customHeight="1" x14ac:dyDescent="0.2">
      <c r="H8766" s="36"/>
    </row>
    <row r="8767" spans="8:8" s="32" customFormat="1" ht="12.75" customHeight="1" x14ac:dyDescent="0.2">
      <c r="H8767" s="36"/>
    </row>
    <row r="8768" spans="8:8" s="32" customFormat="1" ht="12.75" customHeight="1" x14ac:dyDescent="0.2">
      <c r="H8768" s="36"/>
    </row>
    <row r="8769" spans="8:8" s="32" customFormat="1" ht="12.75" customHeight="1" x14ac:dyDescent="0.2">
      <c r="H8769" s="36"/>
    </row>
    <row r="8770" spans="8:8" s="32" customFormat="1" ht="12.75" customHeight="1" x14ac:dyDescent="0.2">
      <c r="H8770" s="36"/>
    </row>
    <row r="8771" spans="8:8" s="32" customFormat="1" ht="12.75" customHeight="1" x14ac:dyDescent="0.2">
      <c r="H8771" s="36"/>
    </row>
    <row r="8772" spans="8:8" s="32" customFormat="1" ht="12.75" customHeight="1" x14ac:dyDescent="0.2">
      <c r="H8772" s="36"/>
    </row>
    <row r="8773" spans="8:8" s="32" customFormat="1" ht="12.75" customHeight="1" x14ac:dyDescent="0.2">
      <c r="H8773" s="36"/>
    </row>
    <row r="8774" spans="8:8" s="32" customFormat="1" ht="12.75" customHeight="1" x14ac:dyDescent="0.2">
      <c r="H8774" s="36"/>
    </row>
    <row r="8775" spans="8:8" s="32" customFormat="1" ht="12.75" customHeight="1" x14ac:dyDescent="0.2">
      <c r="H8775" s="36"/>
    </row>
    <row r="8776" spans="8:8" s="32" customFormat="1" ht="12.75" customHeight="1" x14ac:dyDescent="0.2">
      <c r="H8776" s="36"/>
    </row>
    <row r="8777" spans="8:8" s="32" customFormat="1" ht="12.75" customHeight="1" x14ac:dyDescent="0.2">
      <c r="H8777" s="36"/>
    </row>
    <row r="8778" spans="8:8" s="32" customFormat="1" ht="12.75" customHeight="1" x14ac:dyDescent="0.2">
      <c r="H8778" s="36"/>
    </row>
    <row r="8779" spans="8:8" s="32" customFormat="1" ht="12.75" customHeight="1" x14ac:dyDescent="0.2">
      <c r="H8779" s="36"/>
    </row>
    <row r="8780" spans="8:8" s="32" customFormat="1" ht="12.75" customHeight="1" x14ac:dyDescent="0.2">
      <c r="H8780" s="36"/>
    </row>
    <row r="8781" spans="8:8" s="32" customFormat="1" ht="12.75" customHeight="1" x14ac:dyDescent="0.2">
      <c r="H8781" s="36"/>
    </row>
    <row r="8782" spans="8:8" s="32" customFormat="1" ht="12.75" customHeight="1" x14ac:dyDescent="0.2">
      <c r="H8782" s="36"/>
    </row>
    <row r="8783" spans="8:8" s="32" customFormat="1" ht="12.75" customHeight="1" x14ac:dyDescent="0.2">
      <c r="H8783" s="36"/>
    </row>
    <row r="8784" spans="8:8" s="32" customFormat="1" ht="12.75" customHeight="1" x14ac:dyDescent="0.2">
      <c r="H8784" s="36"/>
    </row>
    <row r="8785" spans="8:8" s="32" customFormat="1" ht="12.75" customHeight="1" x14ac:dyDescent="0.2">
      <c r="H8785" s="36"/>
    </row>
    <row r="8786" spans="8:8" s="32" customFormat="1" ht="12.75" customHeight="1" x14ac:dyDescent="0.2">
      <c r="H8786" s="36"/>
    </row>
    <row r="8787" spans="8:8" s="32" customFormat="1" ht="12.75" customHeight="1" x14ac:dyDescent="0.2">
      <c r="H8787" s="36"/>
    </row>
    <row r="8788" spans="8:8" s="32" customFormat="1" ht="12.75" customHeight="1" x14ac:dyDescent="0.2">
      <c r="H8788" s="36"/>
    </row>
    <row r="8789" spans="8:8" s="32" customFormat="1" ht="12.75" customHeight="1" x14ac:dyDescent="0.2">
      <c r="H8789" s="36"/>
    </row>
    <row r="8790" spans="8:8" s="32" customFormat="1" ht="12.75" customHeight="1" x14ac:dyDescent="0.2">
      <c r="H8790" s="36"/>
    </row>
    <row r="8791" spans="8:8" s="32" customFormat="1" ht="12.75" customHeight="1" x14ac:dyDescent="0.2">
      <c r="H8791" s="36"/>
    </row>
    <row r="8792" spans="8:8" s="32" customFormat="1" ht="12.75" customHeight="1" x14ac:dyDescent="0.2">
      <c r="H8792" s="36"/>
    </row>
    <row r="8793" spans="8:8" s="32" customFormat="1" ht="12.75" customHeight="1" x14ac:dyDescent="0.2">
      <c r="H8793" s="36"/>
    </row>
    <row r="8794" spans="8:8" s="32" customFormat="1" ht="12.75" customHeight="1" x14ac:dyDescent="0.2">
      <c r="H8794" s="36"/>
    </row>
    <row r="8795" spans="8:8" s="32" customFormat="1" ht="12.75" customHeight="1" x14ac:dyDescent="0.2">
      <c r="H8795" s="36"/>
    </row>
    <row r="8796" spans="8:8" s="32" customFormat="1" ht="12.75" customHeight="1" x14ac:dyDescent="0.2">
      <c r="H8796" s="36"/>
    </row>
    <row r="8797" spans="8:8" s="32" customFormat="1" ht="12.75" customHeight="1" x14ac:dyDescent="0.2">
      <c r="H8797" s="36"/>
    </row>
    <row r="8798" spans="8:8" s="32" customFormat="1" ht="12.75" customHeight="1" x14ac:dyDescent="0.2">
      <c r="H8798" s="36"/>
    </row>
    <row r="8799" spans="8:8" s="32" customFormat="1" ht="12.75" customHeight="1" x14ac:dyDescent="0.2">
      <c r="H8799" s="36"/>
    </row>
    <row r="8800" spans="8:8" s="32" customFormat="1" ht="12.75" customHeight="1" x14ac:dyDescent="0.2">
      <c r="H8800" s="36"/>
    </row>
    <row r="8801" spans="8:8" s="32" customFormat="1" ht="12.75" customHeight="1" x14ac:dyDescent="0.2">
      <c r="H8801" s="36"/>
    </row>
    <row r="8802" spans="8:8" s="32" customFormat="1" ht="12.75" customHeight="1" x14ac:dyDescent="0.2">
      <c r="H8802" s="36"/>
    </row>
    <row r="8803" spans="8:8" s="32" customFormat="1" ht="12.75" customHeight="1" x14ac:dyDescent="0.2">
      <c r="H8803" s="36"/>
    </row>
    <row r="8804" spans="8:8" s="32" customFormat="1" ht="12.75" customHeight="1" x14ac:dyDescent="0.2">
      <c r="H8804" s="36"/>
    </row>
    <row r="8805" spans="8:8" s="32" customFormat="1" ht="12.75" customHeight="1" x14ac:dyDescent="0.2">
      <c r="H8805" s="36"/>
    </row>
    <row r="8806" spans="8:8" s="32" customFormat="1" ht="12.75" customHeight="1" x14ac:dyDescent="0.2">
      <c r="H8806" s="36"/>
    </row>
    <row r="8807" spans="8:8" s="32" customFormat="1" ht="12.75" customHeight="1" x14ac:dyDescent="0.2">
      <c r="H8807" s="36"/>
    </row>
    <row r="8808" spans="8:8" s="32" customFormat="1" ht="12.75" customHeight="1" x14ac:dyDescent="0.2">
      <c r="H8808" s="36"/>
    </row>
    <row r="8809" spans="8:8" s="32" customFormat="1" ht="12.75" customHeight="1" x14ac:dyDescent="0.2">
      <c r="H8809" s="36"/>
    </row>
    <row r="8810" spans="8:8" s="32" customFormat="1" ht="12.75" customHeight="1" x14ac:dyDescent="0.2">
      <c r="H8810" s="36"/>
    </row>
    <row r="8811" spans="8:8" s="32" customFormat="1" ht="12.75" customHeight="1" x14ac:dyDescent="0.2">
      <c r="H8811" s="36"/>
    </row>
    <row r="8812" spans="8:8" s="32" customFormat="1" ht="12.75" customHeight="1" x14ac:dyDescent="0.2">
      <c r="H8812" s="36"/>
    </row>
    <row r="8813" spans="8:8" s="32" customFormat="1" ht="12.75" customHeight="1" x14ac:dyDescent="0.2">
      <c r="H8813" s="36"/>
    </row>
    <row r="8814" spans="8:8" s="32" customFormat="1" ht="12.75" customHeight="1" x14ac:dyDescent="0.2">
      <c r="H8814" s="36"/>
    </row>
    <row r="8815" spans="8:8" s="32" customFormat="1" ht="12.75" customHeight="1" x14ac:dyDescent="0.2">
      <c r="H8815" s="36"/>
    </row>
    <row r="8816" spans="8:8" s="32" customFormat="1" ht="12.75" customHeight="1" x14ac:dyDescent="0.2">
      <c r="H8816" s="36"/>
    </row>
    <row r="8817" spans="8:8" s="32" customFormat="1" ht="12.75" customHeight="1" x14ac:dyDescent="0.2">
      <c r="H8817" s="36"/>
    </row>
    <row r="8818" spans="8:8" s="32" customFormat="1" ht="12.75" customHeight="1" x14ac:dyDescent="0.2">
      <c r="H8818" s="36"/>
    </row>
    <row r="8819" spans="8:8" s="32" customFormat="1" ht="12.75" customHeight="1" x14ac:dyDescent="0.2">
      <c r="H8819" s="36"/>
    </row>
    <row r="8820" spans="8:8" s="32" customFormat="1" ht="12.75" customHeight="1" x14ac:dyDescent="0.2">
      <c r="H8820" s="36"/>
    </row>
    <row r="8821" spans="8:8" s="32" customFormat="1" ht="12.75" customHeight="1" x14ac:dyDescent="0.2">
      <c r="H8821" s="36"/>
    </row>
    <row r="8822" spans="8:8" s="32" customFormat="1" ht="12.75" customHeight="1" x14ac:dyDescent="0.2">
      <c r="H8822" s="36"/>
    </row>
    <row r="8823" spans="8:8" s="32" customFormat="1" ht="12.75" customHeight="1" x14ac:dyDescent="0.2">
      <c r="H8823" s="36"/>
    </row>
    <row r="8824" spans="8:8" s="32" customFormat="1" ht="12.75" customHeight="1" x14ac:dyDescent="0.2">
      <c r="H8824" s="36"/>
    </row>
    <row r="8825" spans="8:8" s="32" customFormat="1" ht="12.75" customHeight="1" x14ac:dyDescent="0.2">
      <c r="H8825" s="36"/>
    </row>
    <row r="8826" spans="8:8" s="32" customFormat="1" ht="12.75" customHeight="1" x14ac:dyDescent="0.2">
      <c r="H8826" s="36"/>
    </row>
    <row r="8827" spans="8:8" s="32" customFormat="1" ht="12.75" customHeight="1" x14ac:dyDescent="0.2">
      <c r="H8827" s="36"/>
    </row>
    <row r="8828" spans="8:8" s="32" customFormat="1" ht="12.75" customHeight="1" x14ac:dyDescent="0.2">
      <c r="H8828" s="36"/>
    </row>
    <row r="8829" spans="8:8" s="32" customFormat="1" ht="12.75" customHeight="1" x14ac:dyDescent="0.2">
      <c r="H8829" s="36"/>
    </row>
    <row r="8830" spans="8:8" s="32" customFormat="1" ht="12.75" customHeight="1" x14ac:dyDescent="0.2">
      <c r="H8830" s="36"/>
    </row>
    <row r="8831" spans="8:8" s="32" customFormat="1" ht="12.75" customHeight="1" x14ac:dyDescent="0.2">
      <c r="H8831" s="36"/>
    </row>
    <row r="8832" spans="8:8" s="32" customFormat="1" ht="12.75" customHeight="1" x14ac:dyDescent="0.2">
      <c r="H8832" s="36"/>
    </row>
    <row r="8833" spans="8:8" s="32" customFormat="1" ht="12.75" customHeight="1" x14ac:dyDescent="0.2">
      <c r="H8833" s="36"/>
    </row>
    <row r="8834" spans="8:8" s="32" customFormat="1" ht="12.75" customHeight="1" x14ac:dyDescent="0.2">
      <c r="H8834" s="36"/>
    </row>
    <row r="8835" spans="8:8" s="32" customFormat="1" ht="12.75" customHeight="1" x14ac:dyDescent="0.2">
      <c r="H8835" s="36"/>
    </row>
    <row r="8836" spans="8:8" s="32" customFormat="1" ht="12.75" customHeight="1" x14ac:dyDescent="0.2">
      <c r="H8836" s="36"/>
    </row>
    <row r="8837" spans="8:8" s="32" customFormat="1" ht="12.75" customHeight="1" x14ac:dyDescent="0.2">
      <c r="H8837" s="36"/>
    </row>
    <row r="8838" spans="8:8" s="32" customFormat="1" ht="12.75" customHeight="1" x14ac:dyDescent="0.2">
      <c r="H8838" s="36"/>
    </row>
    <row r="8839" spans="8:8" s="32" customFormat="1" ht="12.75" customHeight="1" x14ac:dyDescent="0.2">
      <c r="H8839" s="36"/>
    </row>
    <row r="8840" spans="8:8" s="32" customFormat="1" ht="12.75" customHeight="1" x14ac:dyDescent="0.2">
      <c r="H8840" s="36"/>
    </row>
    <row r="8841" spans="8:8" s="32" customFormat="1" ht="12.75" customHeight="1" x14ac:dyDescent="0.2">
      <c r="H8841" s="36"/>
    </row>
    <row r="8842" spans="8:8" s="32" customFormat="1" ht="12.75" customHeight="1" x14ac:dyDescent="0.2">
      <c r="H8842" s="36"/>
    </row>
    <row r="8843" spans="8:8" s="32" customFormat="1" ht="12.75" customHeight="1" x14ac:dyDescent="0.2">
      <c r="H8843" s="36"/>
    </row>
    <row r="8844" spans="8:8" s="32" customFormat="1" ht="12.75" customHeight="1" x14ac:dyDescent="0.2">
      <c r="H8844" s="36"/>
    </row>
    <row r="8845" spans="8:8" s="32" customFormat="1" ht="12.75" customHeight="1" x14ac:dyDescent="0.2">
      <c r="H8845" s="36"/>
    </row>
    <row r="8846" spans="8:8" s="32" customFormat="1" ht="12.75" customHeight="1" x14ac:dyDescent="0.2">
      <c r="H8846" s="36"/>
    </row>
    <row r="8847" spans="8:8" s="32" customFormat="1" ht="12.75" customHeight="1" x14ac:dyDescent="0.2">
      <c r="H8847" s="36"/>
    </row>
    <row r="8848" spans="8:8" s="32" customFormat="1" ht="12.75" customHeight="1" x14ac:dyDescent="0.2">
      <c r="H8848" s="36"/>
    </row>
    <row r="8849" spans="8:8" s="32" customFormat="1" ht="12.75" customHeight="1" x14ac:dyDescent="0.2">
      <c r="H8849" s="36"/>
    </row>
    <row r="8850" spans="8:8" s="32" customFormat="1" ht="12.75" customHeight="1" x14ac:dyDescent="0.2">
      <c r="H8850" s="36"/>
    </row>
    <row r="8851" spans="8:8" s="32" customFormat="1" ht="12.75" customHeight="1" x14ac:dyDescent="0.2">
      <c r="H8851" s="36"/>
    </row>
    <row r="8852" spans="8:8" s="32" customFormat="1" ht="12.75" customHeight="1" x14ac:dyDescent="0.2">
      <c r="H8852" s="36"/>
    </row>
    <row r="8853" spans="8:8" s="32" customFormat="1" ht="12.75" customHeight="1" x14ac:dyDescent="0.2">
      <c r="H8853" s="36"/>
    </row>
    <row r="8854" spans="8:8" s="32" customFormat="1" ht="12.75" customHeight="1" x14ac:dyDescent="0.2">
      <c r="H8854" s="36"/>
    </row>
    <row r="8855" spans="8:8" s="32" customFormat="1" ht="12.75" customHeight="1" x14ac:dyDescent="0.2">
      <c r="H8855" s="36"/>
    </row>
    <row r="8856" spans="8:8" s="32" customFormat="1" ht="12.75" customHeight="1" x14ac:dyDescent="0.2">
      <c r="H8856" s="36"/>
    </row>
    <row r="8857" spans="8:8" s="32" customFormat="1" ht="12.75" customHeight="1" x14ac:dyDescent="0.2">
      <c r="H8857" s="36"/>
    </row>
    <row r="8858" spans="8:8" s="32" customFormat="1" ht="12.75" customHeight="1" x14ac:dyDescent="0.2">
      <c r="H8858" s="36"/>
    </row>
    <row r="8859" spans="8:8" s="32" customFormat="1" ht="12.75" customHeight="1" x14ac:dyDescent="0.2">
      <c r="H8859" s="36"/>
    </row>
    <row r="8860" spans="8:8" s="32" customFormat="1" ht="12.75" customHeight="1" x14ac:dyDescent="0.2">
      <c r="H8860" s="36"/>
    </row>
    <row r="8861" spans="8:8" s="32" customFormat="1" ht="12.75" customHeight="1" x14ac:dyDescent="0.2">
      <c r="H8861" s="36"/>
    </row>
    <row r="8862" spans="8:8" s="32" customFormat="1" ht="12.75" customHeight="1" x14ac:dyDescent="0.2">
      <c r="H8862" s="36"/>
    </row>
    <row r="8863" spans="8:8" s="32" customFormat="1" ht="12.75" customHeight="1" x14ac:dyDescent="0.2">
      <c r="H8863" s="36"/>
    </row>
    <row r="8864" spans="8:8" s="32" customFormat="1" ht="12.75" customHeight="1" x14ac:dyDescent="0.2">
      <c r="H8864" s="36"/>
    </row>
    <row r="8865" spans="8:8" s="32" customFormat="1" ht="12.75" customHeight="1" x14ac:dyDescent="0.2">
      <c r="H8865" s="36"/>
    </row>
    <row r="8866" spans="8:8" s="32" customFormat="1" ht="12.75" customHeight="1" x14ac:dyDescent="0.2">
      <c r="H8866" s="36"/>
    </row>
    <row r="8867" spans="8:8" s="32" customFormat="1" ht="12.75" customHeight="1" x14ac:dyDescent="0.2">
      <c r="H8867" s="36"/>
    </row>
    <row r="8868" spans="8:8" s="32" customFormat="1" ht="12.75" customHeight="1" x14ac:dyDescent="0.2">
      <c r="H8868" s="36"/>
    </row>
    <row r="8869" spans="8:8" s="32" customFormat="1" ht="12.75" customHeight="1" x14ac:dyDescent="0.2">
      <c r="H8869" s="36"/>
    </row>
    <row r="8870" spans="8:8" s="32" customFormat="1" ht="12.75" customHeight="1" x14ac:dyDescent="0.2">
      <c r="H8870" s="36"/>
    </row>
    <row r="8871" spans="8:8" s="32" customFormat="1" ht="12.75" customHeight="1" x14ac:dyDescent="0.2">
      <c r="H8871" s="36"/>
    </row>
    <row r="8872" spans="8:8" s="32" customFormat="1" ht="12.75" customHeight="1" x14ac:dyDescent="0.2">
      <c r="H8872" s="36"/>
    </row>
    <row r="8873" spans="8:8" s="32" customFormat="1" ht="12.75" customHeight="1" x14ac:dyDescent="0.2">
      <c r="H8873" s="36"/>
    </row>
    <row r="8874" spans="8:8" s="32" customFormat="1" ht="12.75" customHeight="1" x14ac:dyDescent="0.2">
      <c r="H8874" s="36"/>
    </row>
    <row r="8875" spans="8:8" s="32" customFormat="1" ht="12.75" customHeight="1" x14ac:dyDescent="0.2">
      <c r="H8875" s="36"/>
    </row>
    <row r="8876" spans="8:8" s="32" customFormat="1" ht="12.75" customHeight="1" x14ac:dyDescent="0.2">
      <c r="H8876" s="36"/>
    </row>
    <row r="8877" spans="8:8" s="32" customFormat="1" ht="12.75" customHeight="1" x14ac:dyDescent="0.2">
      <c r="H8877" s="36"/>
    </row>
    <row r="8878" spans="8:8" s="32" customFormat="1" ht="12.75" customHeight="1" x14ac:dyDescent="0.2">
      <c r="H8878" s="36"/>
    </row>
    <row r="8879" spans="8:8" s="32" customFormat="1" ht="12.75" customHeight="1" x14ac:dyDescent="0.2">
      <c r="H8879" s="36"/>
    </row>
    <row r="8880" spans="8:8" s="32" customFormat="1" ht="12.75" customHeight="1" x14ac:dyDescent="0.2">
      <c r="H8880" s="36"/>
    </row>
    <row r="8881" spans="8:8" s="32" customFormat="1" ht="12.75" customHeight="1" x14ac:dyDescent="0.2">
      <c r="H8881" s="36"/>
    </row>
    <row r="8882" spans="8:8" s="32" customFormat="1" ht="12.75" customHeight="1" x14ac:dyDescent="0.2">
      <c r="H8882" s="36"/>
    </row>
    <row r="8883" spans="8:8" s="32" customFormat="1" ht="12.75" customHeight="1" x14ac:dyDescent="0.2">
      <c r="H8883" s="36"/>
    </row>
    <row r="8884" spans="8:8" s="32" customFormat="1" ht="12.75" customHeight="1" x14ac:dyDescent="0.2">
      <c r="H8884" s="36"/>
    </row>
    <row r="8885" spans="8:8" s="32" customFormat="1" ht="12.75" customHeight="1" x14ac:dyDescent="0.2">
      <c r="H8885" s="36"/>
    </row>
    <row r="8886" spans="8:8" s="32" customFormat="1" ht="12.75" customHeight="1" x14ac:dyDescent="0.2">
      <c r="H8886" s="36"/>
    </row>
    <row r="8887" spans="8:8" s="32" customFormat="1" ht="12.75" customHeight="1" x14ac:dyDescent="0.2">
      <c r="H8887" s="36"/>
    </row>
    <row r="8888" spans="8:8" s="32" customFormat="1" ht="12.75" customHeight="1" x14ac:dyDescent="0.2">
      <c r="H8888" s="36"/>
    </row>
    <row r="8889" spans="8:8" s="32" customFormat="1" ht="12.75" customHeight="1" x14ac:dyDescent="0.2">
      <c r="H8889" s="36"/>
    </row>
    <row r="8890" spans="8:8" s="32" customFormat="1" ht="12.75" customHeight="1" x14ac:dyDescent="0.2">
      <c r="H8890" s="36"/>
    </row>
    <row r="8891" spans="8:8" s="32" customFormat="1" ht="12.75" customHeight="1" x14ac:dyDescent="0.2">
      <c r="H8891" s="36"/>
    </row>
    <row r="8892" spans="8:8" s="32" customFormat="1" ht="12.75" customHeight="1" x14ac:dyDescent="0.2">
      <c r="H8892" s="36"/>
    </row>
    <row r="8893" spans="8:8" s="32" customFormat="1" ht="12.75" customHeight="1" x14ac:dyDescent="0.2">
      <c r="H8893" s="36"/>
    </row>
    <row r="8894" spans="8:8" s="32" customFormat="1" ht="12.75" customHeight="1" x14ac:dyDescent="0.2">
      <c r="H8894" s="36"/>
    </row>
    <row r="8895" spans="8:8" s="32" customFormat="1" ht="12.75" customHeight="1" x14ac:dyDescent="0.2">
      <c r="H8895" s="36"/>
    </row>
    <row r="8896" spans="8:8" s="32" customFormat="1" ht="12.75" customHeight="1" x14ac:dyDescent="0.2">
      <c r="H8896" s="36"/>
    </row>
    <row r="8897" spans="8:8" s="32" customFormat="1" ht="12.75" customHeight="1" x14ac:dyDescent="0.2">
      <c r="H8897" s="36"/>
    </row>
    <row r="8898" spans="8:8" s="32" customFormat="1" ht="12.75" customHeight="1" x14ac:dyDescent="0.2">
      <c r="H8898" s="36"/>
    </row>
    <row r="8899" spans="8:8" s="32" customFormat="1" ht="12.75" customHeight="1" x14ac:dyDescent="0.2">
      <c r="H8899" s="36"/>
    </row>
    <row r="8900" spans="8:8" s="32" customFormat="1" ht="12.75" customHeight="1" x14ac:dyDescent="0.2">
      <c r="H8900" s="36"/>
    </row>
    <row r="8901" spans="8:8" s="32" customFormat="1" ht="12.75" customHeight="1" x14ac:dyDescent="0.2">
      <c r="H8901" s="36"/>
    </row>
    <row r="8902" spans="8:8" s="32" customFormat="1" ht="12.75" customHeight="1" x14ac:dyDescent="0.2">
      <c r="H8902" s="36"/>
    </row>
    <row r="8903" spans="8:8" s="32" customFormat="1" ht="12.75" customHeight="1" x14ac:dyDescent="0.2">
      <c r="H8903" s="36"/>
    </row>
    <row r="8904" spans="8:8" s="32" customFormat="1" ht="12.75" customHeight="1" x14ac:dyDescent="0.2">
      <c r="H8904" s="36"/>
    </row>
    <row r="8905" spans="8:8" s="32" customFormat="1" ht="12.75" customHeight="1" x14ac:dyDescent="0.2">
      <c r="H8905" s="36"/>
    </row>
    <row r="8906" spans="8:8" s="32" customFormat="1" ht="12.75" customHeight="1" x14ac:dyDescent="0.2">
      <c r="H8906" s="36"/>
    </row>
    <row r="8907" spans="8:8" s="32" customFormat="1" ht="12.75" customHeight="1" x14ac:dyDescent="0.2">
      <c r="H8907" s="36"/>
    </row>
    <row r="8908" spans="8:8" s="32" customFormat="1" ht="12.75" customHeight="1" x14ac:dyDescent="0.2">
      <c r="H8908" s="36"/>
    </row>
    <row r="8909" spans="8:8" s="32" customFormat="1" ht="12.75" customHeight="1" x14ac:dyDescent="0.2">
      <c r="H8909" s="36"/>
    </row>
    <row r="8910" spans="8:8" s="32" customFormat="1" ht="12.75" customHeight="1" x14ac:dyDescent="0.2">
      <c r="H8910" s="36"/>
    </row>
    <row r="8911" spans="8:8" s="32" customFormat="1" ht="12.75" customHeight="1" x14ac:dyDescent="0.2">
      <c r="H8911" s="36"/>
    </row>
    <row r="8912" spans="8:8" s="32" customFormat="1" ht="12.75" customHeight="1" x14ac:dyDescent="0.2">
      <c r="H8912" s="36"/>
    </row>
    <row r="8913" spans="8:8" s="32" customFormat="1" ht="12.75" customHeight="1" x14ac:dyDescent="0.2">
      <c r="H8913" s="36"/>
    </row>
    <row r="8914" spans="8:8" s="32" customFormat="1" ht="12.75" customHeight="1" x14ac:dyDescent="0.2">
      <c r="H8914" s="36"/>
    </row>
    <row r="8915" spans="8:8" s="32" customFormat="1" ht="12.75" customHeight="1" x14ac:dyDescent="0.2">
      <c r="H8915" s="36"/>
    </row>
    <row r="8916" spans="8:8" s="32" customFormat="1" ht="12.75" customHeight="1" x14ac:dyDescent="0.2">
      <c r="H8916" s="36"/>
    </row>
    <row r="8917" spans="8:8" s="32" customFormat="1" ht="12.75" customHeight="1" x14ac:dyDescent="0.2">
      <c r="H8917" s="36"/>
    </row>
    <row r="8918" spans="8:8" s="32" customFormat="1" ht="12.75" customHeight="1" x14ac:dyDescent="0.2">
      <c r="H8918" s="36"/>
    </row>
    <row r="8919" spans="8:8" s="32" customFormat="1" ht="12.75" customHeight="1" x14ac:dyDescent="0.2">
      <c r="H8919" s="36"/>
    </row>
    <row r="8920" spans="8:8" s="32" customFormat="1" ht="12.75" customHeight="1" x14ac:dyDescent="0.2">
      <c r="H8920" s="36"/>
    </row>
    <row r="8921" spans="8:8" s="32" customFormat="1" ht="12.75" customHeight="1" x14ac:dyDescent="0.2">
      <c r="H8921" s="36"/>
    </row>
    <row r="8922" spans="8:8" s="32" customFormat="1" ht="12.75" customHeight="1" x14ac:dyDescent="0.2">
      <c r="H8922" s="36"/>
    </row>
    <row r="8923" spans="8:8" s="32" customFormat="1" ht="12.75" customHeight="1" x14ac:dyDescent="0.2">
      <c r="H8923" s="36"/>
    </row>
    <row r="8924" spans="8:8" s="32" customFormat="1" ht="12.75" customHeight="1" x14ac:dyDescent="0.2">
      <c r="H8924" s="36"/>
    </row>
    <row r="8925" spans="8:8" s="32" customFormat="1" ht="12.75" customHeight="1" x14ac:dyDescent="0.2">
      <c r="H8925" s="36"/>
    </row>
    <row r="8926" spans="8:8" s="32" customFormat="1" ht="12.75" customHeight="1" x14ac:dyDescent="0.2">
      <c r="H8926" s="36"/>
    </row>
    <row r="8927" spans="8:8" s="32" customFormat="1" ht="12.75" customHeight="1" x14ac:dyDescent="0.2">
      <c r="H8927" s="36"/>
    </row>
    <row r="8928" spans="8:8" s="32" customFormat="1" ht="12.75" customHeight="1" x14ac:dyDescent="0.2">
      <c r="H8928" s="36"/>
    </row>
    <row r="8929" spans="8:8" s="32" customFormat="1" ht="12.75" customHeight="1" x14ac:dyDescent="0.2">
      <c r="H8929" s="36"/>
    </row>
    <row r="8930" spans="8:8" s="32" customFormat="1" ht="12.75" customHeight="1" x14ac:dyDescent="0.2">
      <c r="H8930" s="36"/>
    </row>
    <row r="8931" spans="8:8" s="32" customFormat="1" ht="12.75" customHeight="1" x14ac:dyDescent="0.2">
      <c r="H8931" s="36"/>
    </row>
    <row r="8932" spans="8:8" s="32" customFormat="1" ht="12.75" customHeight="1" x14ac:dyDescent="0.2">
      <c r="H8932" s="36"/>
    </row>
    <row r="8933" spans="8:8" s="32" customFormat="1" ht="12.75" customHeight="1" x14ac:dyDescent="0.2">
      <c r="H8933" s="36"/>
    </row>
    <row r="8934" spans="8:8" s="32" customFormat="1" ht="12.75" customHeight="1" x14ac:dyDescent="0.2">
      <c r="H8934" s="36"/>
    </row>
    <row r="8935" spans="8:8" s="32" customFormat="1" ht="12.75" customHeight="1" x14ac:dyDescent="0.2">
      <c r="H8935" s="36"/>
    </row>
    <row r="8936" spans="8:8" s="32" customFormat="1" ht="12.75" customHeight="1" x14ac:dyDescent="0.2">
      <c r="H8936" s="36"/>
    </row>
    <row r="8937" spans="8:8" s="32" customFormat="1" ht="12.75" customHeight="1" x14ac:dyDescent="0.2">
      <c r="H8937" s="36"/>
    </row>
    <row r="8938" spans="8:8" s="32" customFormat="1" ht="12.75" customHeight="1" x14ac:dyDescent="0.2">
      <c r="H8938" s="36"/>
    </row>
    <row r="8939" spans="8:8" s="32" customFormat="1" ht="12.75" customHeight="1" x14ac:dyDescent="0.2">
      <c r="H8939" s="36"/>
    </row>
    <row r="8940" spans="8:8" s="32" customFormat="1" ht="12.75" customHeight="1" x14ac:dyDescent="0.2">
      <c r="H8940" s="36"/>
    </row>
    <row r="8941" spans="8:8" s="32" customFormat="1" ht="12.75" customHeight="1" x14ac:dyDescent="0.2">
      <c r="H8941" s="36"/>
    </row>
    <row r="8942" spans="8:8" s="32" customFormat="1" ht="12.75" customHeight="1" x14ac:dyDescent="0.2">
      <c r="H8942" s="36"/>
    </row>
    <row r="8943" spans="8:8" s="32" customFormat="1" ht="12.75" customHeight="1" x14ac:dyDescent="0.2">
      <c r="H8943" s="36"/>
    </row>
    <row r="8944" spans="8:8" s="32" customFormat="1" ht="12.75" customHeight="1" x14ac:dyDescent="0.2">
      <c r="H8944" s="36"/>
    </row>
    <row r="8945" spans="8:8" s="32" customFormat="1" ht="12.75" customHeight="1" x14ac:dyDescent="0.2">
      <c r="H8945" s="36"/>
    </row>
    <row r="8946" spans="8:8" s="32" customFormat="1" ht="12.75" customHeight="1" x14ac:dyDescent="0.2">
      <c r="H8946" s="36"/>
    </row>
    <row r="8947" spans="8:8" s="32" customFormat="1" ht="12.75" customHeight="1" x14ac:dyDescent="0.2">
      <c r="H8947" s="36"/>
    </row>
    <row r="8948" spans="8:8" s="32" customFormat="1" ht="12.75" customHeight="1" x14ac:dyDescent="0.2">
      <c r="H8948" s="36"/>
    </row>
    <row r="8949" spans="8:8" s="32" customFormat="1" ht="12.75" customHeight="1" x14ac:dyDescent="0.2">
      <c r="H8949" s="36"/>
    </row>
    <row r="8950" spans="8:8" s="32" customFormat="1" ht="12.75" customHeight="1" x14ac:dyDescent="0.2">
      <c r="H8950" s="36"/>
    </row>
    <row r="8951" spans="8:8" s="32" customFormat="1" ht="12.75" customHeight="1" x14ac:dyDescent="0.2">
      <c r="H8951" s="36"/>
    </row>
    <row r="8952" spans="8:8" s="32" customFormat="1" ht="12.75" customHeight="1" x14ac:dyDescent="0.2">
      <c r="H8952" s="36"/>
    </row>
    <row r="8953" spans="8:8" s="32" customFormat="1" ht="12.75" customHeight="1" x14ac:dyDescent="0.2">
      <c r="H8953" s="36"/>
    </row>
    <row r="8954" spans="8:8" s="32" customFormat="1" ht="12.75" customHeight="1" x14ac:dyDescent="0.2">
      <c r="H8954" s="36"/>
    </row>
    <row r="8955" spans="8:8" s="32" customFormat="1" ht="12.75" customHeight="1" x14ac:dyDescent="0.2">
      <c r="H8955" s="36"/>
    </row>
    <row r="8956" spans="8:8" s="32" customFormat="1" ht="12.75" customHeight="1" x14ac:dyDescent="0.2">
      <c r="H8956" s="36"/>
    </row>
    <row r="8957" spans="8:8" s="32" customFormat="1" ht="12.75" customHeight="1" x14ac:dyDescent="0.2">
      <c r="H8957" s="36"/>
    </row>
    <row r="8958" spans="8:8" s="32" customFormat="1" ht="12.75" customHeight="1" x14ac:dyDescent="0.2">
      <c r="H8958" s="36"/>
    </row>
    <row r="8959" spans="8:8" s="32" customFormat="1" ht="12.75" customHeight="1" x14ac:dyDescent="0.2">
      <c r="H8959" s="36"/>
    </row>
    <row r="8960" spans="8:8" s="32" customFormat="1" ht="12.75" customHeight="1" x14ac:dyDescent="0.2">
      <c r="H8960" s="36"/>
    </row>
    <row r="8961" spans="8:8" s="32" customFormat="1" ht="12.75" customHeight="1" x14ac:dyDescent="0.2">
      <c r="H8961" s="36"/>
    </row>
    <row r="8962" spans="8:8" s="32" customFormat="1" ht="12.75" customHeight="1" x14ac:dyDescent="0.2">
      <c r="H8962" s="36"/>
    </row>
    <row r="8963" spans="8:8" s="32" customFormat="1" ht="12.75" customHeight="1" x14ac:dyDescent="0.2">
      <c r="H8963" s="36"/>
    </row>
    <row r="8964" spans="8:8" s="32" customFormat="1" ht="12.75" customHeight="1" x14ac:dyDescent="0.2">
      <c r="H8964" s="36"/>
    </row>
    <row r="8965" spans="8:8" s="32" customFormat="1" ht="12.75" customHeight="1" x14ac:dyDescent="0.2">
      <c r="H8965" s="36"/>
    </row>
    <row r="8966" spans="8:8" s="32" customFormat="1" ht="12.75" customHeight="1" x14ac:dyDescent="0.2">
      <c r="H8966" s="36"/>
    </row>
    <row r="8967" spans="8:8" s="32" customFormat="1" ht="12.75" customHeight="1" x14ac:dyDescent="0.2">
      <c r="H8967" s="36"/>
    </row>
    <row r="8968" spans="8:8" s="32" customFormat="1" ht="12.75" customHeight="1" x14ac:dyDescent="0.2">
      <c r="H8968" s="36"/>
    </row>
    <row r="8969" spans="8:8" s="32" customFormat="1" ht="12.75" customHeight="1" x14ac:dyDescent="0.2">
      <c r="H8969" s="36"/>
    </row>
    <row r="8970" spans="8:8" s="32" customFormat="1" ht="12.75" customHeight="1" x14ac:dyDescent="0.2">
      <c r="H8970" s="36"/>
    </row>
    <row r="8971" spans="8:8" s="32" customFormat="1" ht="12.75" customHeight="1" x14ac:dyDescent="0.2">
      <c r="H8971" s="36"/>
    </row>
    <row r="8972" spans="8:8" s="32" customFormat="1" ht="12.75" customHeight="1" x14ac:dyDescent="0.2">
      <c r="H8972" s="36"/>
    </row>
    <row r="8973" spans="8:8" s="32" customFormat="1" ht="12.75" customHeight="1" x14ac:dyDescent="0.2">
      <c r="H8973" s="36"/>
    </row>
    <row r="8974" spans="8:8" s="32" customFormat="1" ht="12.75" customHeight="1" x14ac:dyDescent="0.2">
      <c r="H8974" s="36"/>
    </row>
    <row r="8975" spans="8:8" s="32" customFormat="1" ht="12.75" customHeight="1" x14ac:dyDescent="0.2">
      <c r="H8975" s="36"/>
    </row>
    <row r="8976" spans="8:8" s="32" customFormat="1" ht="12.75" customHeight="1" x14ac:dyDescent="0.2">
      <c r="H8976" s="36"/>
    </row>
    <row r="8977" spans="8:8" s="32" customFormat="1" ht="12.75" customHeight="1" x14ac:dyDescent="0.2">
      <c r="H8977" s="36"/>
    </row>
    <row r="8978" spans="8:8" s="32" customFormat="1" ht="12.75" customHeight="1" x14ac:dyDescent="0.2">
      <c r="H8978" s="36"/>
    </row>
    <row r="8979" spans="8:8" s="32" customFormat="1" ht="12.75" customHeight="1" x14ac:dyDescent="0.2">
      <c r="H8979" s="36"/>
    </row>
    <row r="8980" spans="8:8" s="32" customFormat="1" ht="12.75" customHeight="1" x14ac:dyDescent="0.2">
      <c r="H8980" s="36"/>
    </row>
    <row r="8981" spans="8:8" s="32" customFormat="1" ht="12.75" customHeight="1" x14ac:dyDescent="0.2">
      <c r="H8981" s="36"/>
    </row>
    <row r="8982" spans="8:8" s="32" customFormat="1" ht="12.75" customHeight="1" x14ac:dyDescent="0.2">
      <c r="H8982" s="36"/>
    </row>
    <row r="8983" spans="8:8" s="32" customFormat="1" ht="12.75" customHeight="1" x14ac:dyDescent="0.2">
      <c r="H8983" s="36"/>
    </row>
    <row r="8984" spans="8:8" s="32" customFormat="1" ht="12.75" customHeight="1" x14ac:dyDescent="0.2">
      <c r="H8984" s="36"/>
    </row>
    <row r="8985" spans="8:8" s="32" customFormat="1" ht="12.75" customHeight="1" x14ac:dyDescent="0.2">
      <c r="H8985" s="36"/>
    </row>
    <row r="8986" spans="8:8" s="32" customFormat="1" ht="12.75" customHeight="1" x14ac:dyDescent="0.2">
      <c r="H8986" s="36"/>
    </row>
    <row r="8987" spans="8:8" s="32" customFormat="1" ht="12.75" customHeight="1" x14ac:dyDescent="0.2">
      <c r="H8987" s="36"/>
    </row>
    <row r="8988" spans="8:8" s="32" customFormat="1" ht="12.75" customHeight="1" x14ac:dyDescent="0.2">
      <c r="H8988" s="36"/>
    </row>
    <row r="8989" spans="8:8" s="32" customFormat="1" ht="12.75" customHeight="1" x14ac:dyDescent="0.2">
      <c r="H8989" s="36"/>
    </row>
    <row r="8990" spans="8:8" s="32" customFormat="1" ht="12.75" customHeight="1" x14ac:dyDescent="0.2">
      <c r="H8990" s="36"/>
    </row>
    <row r="8991" spans="8:8" s="32" customFormat="1" ht="12.75" customHeight="1" x14ac:dyDescent="0.2">
      <c r="H8991" s="36"/>
    </row>
    <row r="8992" spans="8:8" s="32" customFormat="1" ht="12.75" customHeight="1" x14ac:dyDescent="0.2">
      <c r="H8992" s="36"/>
    </row>
    <row r="8993" spans="8:8" s="32" customFormat="1" ht="12.75" customHeight="1" x14ac:dyDescent="0.2">
      <c r="H8993" s="36"/>
    </row>
    <row r="8994" spans="8:8" s="32" customFormat="1" ht="12.75" customHeight="1" x14ac:dyDescent="0.2">
      <c r="H8994" s="36"/>
    </row>
    <row r="8995" spans="8:8" s="32" customFormat="1" ht="12.75" customHeight="1" x14ac:dyDescent="0.2">
      <c r="H8995" s="36"/>
    </row>
    <row r="8996" spans="8:8" s="32" customFormat="1" ht="12.75" customHeight="1" x14ac:dyDescent="0.2">
      <c r="H8996" s="36"/>
    </row>
    <row r="8997" spans="8:8" s="32" customFormat="1" ht="12.75" customHeight="1" x14ac:dyDescent="0.2">
      <c r="H8997" s="36"/>
    </row>
    <row r="8998" spans="8:8" s="32" customFormat="1" ht="12.75" customHeight="1" x14ac:dyDescent="0.2">
      <c r="H8998" s="36"/>
    </row>
    <row r="8999" spans="8:8" s="32" customFormat="1" ht="12.75" customHeight="1" x14ac:dyDescent="0.2">
      <c r="H8999" s="36"/>
    </row>
    <row r="9000" spans="8:8" s="32" customFormat="1" ht="12.75" customHeight="1" x14ac:dyDescent="0.2">
      <c r="H9000" s="36"/>
    </row>
    <row r="9001" spans="8:8" s="32" customFormat="1" ht="12.75" customHeight="1" x14ac:dyDescent="0.2">
      <c r="H9001" s="36"/>
    </row>
    <row r="9002" spans="8:8" s="32" customFormat="1" ht="12.75" customHeight="1" x14ac:dyDescent="0.2">
      <c r="H9002" s="36"/>
    </row>
    <row r="9003" spans="8:8" s="32" customFormat="1" ht="12.75" customHeight="1" x14ac:dyDescent="0.2">
      <c r="H9003" s="36"/>
    </row>
    <row r="9004" spans="8:8" s="32" customFormat="1" ht="12.75" customHeight="1" x14ac:dyDescent="0.2">
      <c r="H9004" s="36"/>
    </row>
    <row r="9005" spans="8:8" s="32" customFormat="1" ht="12.75" customHeight="1" x14ac:dyDescent="0.2">
      <c r="H9005" s="36"/>
    </row>
    <row r="9006" spans="8:8" s="32" customFormat="1" ht="12.75" customHeight="1" x14ac:dyDescent="0.2">
      <c r="H9006" s="36"/>
    </row>
    <row r="9007" spans="8:8" s="32" customFormat="1" ht="12.75" customHeight="1" x14ac:dyDescent="0.2">
      <c r="H9007" s="36"/>
    </row>
    <row r="9008" spans="8:8" s="32" customFormat="1" ht="12.75" customHeight="1" x14ac:dyDescent="0.2">
      <c r="H9008" s="36"/>
    </row>
    <row r="9009" spans="8:8" s="32" customFormat="1" ht="12.75" customHeight="1" x14ac:dyDescent="0.2">
      <c r="H9009" s="36"/>
    </row>
    <row r="9010" spans="8:8" s="32" customFormat="1" ht="12.75" customHeight="1" x14ac:dyDescent="0.2">
      <c r="H9010" s="36"/>
    </row>
    <row r="9011" spans="8:8" s="32" customFormat="1" ht="12.75" customHeight="1" x14ac:dyDescent="0.2">
      <c r="H9011" s="36"/>
    </row>
    <row r="9012" spans="8:8" s="32" customFormat="1" ht="12.75" customHeight="1" x14ac:dyDescent="0.2">
      <c r="H9012" s="36"/>
    </row>
    <row r="9013" spans="8:8" s="32" customFormat="1" ht="12.75" customHeight="1" x14ac:dyDescent="0.2">
      <c r="H9013" s="36"/>
    </row>
    <row r="9014" spans="8:8" s="32" customFormat="1" ht="12.75" customHeight="1" x14ac:dyDescent="0.2">
      <c r="H9014" s="36"/>
    </row>
    <row r="9015" spans="8:8" s="32" customFormat="1" ht="12.75" customHeight="1" x14ac:dyDescent="0.2">
      <c r="H9015" s="36"/>
    </row>
    <row r="9016" spans="8:8" s="32" customFormat="1" ht="12.75" customHeight="1" x14ac:dyDescent="0.2">
      <c r="H9016" s="36"/>
    </row>
    <row r="9017" spans="8:8" s="32" customFormat="1" ht="12.75" customHeight="1" x14ac:dyDescent="0.2">
      <c r="H9017" s="36"/>
    </row>
    <row r="9018" spans="8:8" s="32" customFormat="1" ht="12.75" customHeight="1" x14ac:dyDescent="0.2">
      <c r="H9018" s="36"/>
    </row>
    <row r="9019" spans="8:8" s="32" customFormat="1" ht="12.75" customHeight="1" x14ac:dyDescent="0.2">
      <c r="H9019" s="36"/>
    </row>
    <row r="9020" spans="8:8" s="32" customFormat="1" ht="12.75" customHeight="1" x14ac:dyDescent="0.2">
      <c r="H9020" s="36"/>
    </row>
    <row r="9021" spans="8:8" s="32" customFormat="1" ht="12.75" customHeight="1" x14ac:dyDescent="0.2">
      <c r="H9021" s="36"/>
    </row>
    <row r="9022" spans="8:8" s="32" customFormat="1" ht="12.75" customHeight="1" x14ac:dyDescent="0.2">
      <c r="H9022" s="36"/>
    </row>
    <row r="9023" spans="8:8" s="32" customFormat="1" ht="12.75" customHeight="1" x14ac:dyDescent="0.2">
      <c r="H9023" s="36"/>
    </row>
    <row r="9024" spans="8:8" s="32" customFormat="1" ht="12.75" customHeight="1" x14ac:dyDescent="0.2">
      <c r="H9024" s="36"/>
    </row>
    <row r="9025" spans="8:8" s="32" customFormat="1" ht="12.75" customHeight="1" x14ac:dyDescent="0.2">
      <c r="H9025" s="36"/>
    </row>
    <row r="9026" spans="8:8" s="32" customFormat="1" ht="12.75" customHeight="1" x14ac:dyDescent="0.2">
      <c r="H9026" s="36"/>
    </row>
    <row r="9027" spans="8:8" s="32" customFormat="1" ht="12.75" customHeight="1" x14ac:dyDescent="0.2">
      <c r="H9027" s="36"/>
    </row>
    <row r="9028" spans="8:8" s="32" customFormat="1" ht="12.75" customHeight="1" x14ac:dyDescent="0.2">
      <c r="H9028" s="36"/>
    </row>
    <row r="9029" spans="8:8" s="32" customFormat="1" ht="12.75" customHeight="1" x14ac:dyDescent="0.2">
      <c r="H9029" s="36"/>
    </row>
    <row r="9030" spans="8:8" s="32" customFormat="1" ht="12.75" customHeight="1" x14ac:dyDescent="0.2">
      <c r="H9030" s="36"/>
    </row>
    <row r="9031" spans="8:8" s="32" customFormat="1" ht="12.75" customHeight="1" x14ac:dyDescent="0.2">
      <c r="H9031" s="36"/>
    </row>
    <row r="9032" spans="8:8" s="32" customFormat="1" ht="12.75" customHeight="1" x14ac:dyDescent="0.2">
      <c r="H9032" s="36"/>
    </row>
    <row r="9033" spans="8:8" s="32" customFormat="1" ht="12.75" customHeight="1" x14ac:dyDescent="0.2">
      <c r="H9033" s="36"/>
    </row>
    <row r="9034" spans="8:8" s="32" customFormat="1" ht="12.75" customHeight="1" x14ac:dyDescent="0.2">
      <c r="H9034" s="36"/>
    </row>
    <row r="9035" spans="8:8" s="32" customFormat="1" ht="12.75" customHeight="1" x14ac:dyDescent="0.2">
      <c r="H9035" s="36"/>
    </row>
    <row r="9036" spans="8:8" s="32" customFormat="1" ht="12.75" customHeight="1" x14ac:dyDescent="0.2">
      <c r="H9036" s="36"/>
    </row>
    <row r="9037" spans="8:8" s="32" customFormat="1" ht="12.75" customHeight="1" x14ac:dyDescent="0.2">
      <c r="H9037" s="36"/>
    </row>
    <row r="9038" spans="8:8" s="32" customFormat="1" ht="12.75" customHeight="1" x14ac:dyDescent="0.2">
      <c r="H9038" s="36"/>
    </row>
    <row r="9039" spans="8:8" s="32" customFormat="1" ht="12.75" customHeight="1" x14ac:dyDescent="0.2">
      <c r="H9039" s="36"/>
    </row>
    <row r="9040" spans="8:8" s="32" customFormat="1" ht="12.75" customHeight="1" x14ac:dyDescent="0.2">
      <c r="H9040" s="36"/>
    </row>
    <row r="9041" spans="8:8" s="32" customFormat="1" ht="12.75" customHeight="1" x14ac:dyDescent="0.2">
      <c r="H9041" s="36"/>
    </row>
    <row r="9042" spans="8:8" s="32" customFormat="1" ht="12.75" customHeight="1" x14ac:dyDescent="0.2">
      <c r="H9042" s="36"/>
    </row>
    <row r="9043" spans="8:8" s="32" customFormat="1" ht="12.75" customHeight="1" x14ac:dyDescent="0.2">
      <c r="H9043" s="36"/>
    </row>
    <row r="9044" spans="8:8" s="32" customFormat="1" ht="12.75" customHeight="1" x14ac:dyDescent="0.2">
      <c r="H9044" s="36"/>
    </row>
    <row r="9045" spans="8:8" s="32" customFormat="1" ht="12.75" customHeight="1" x14ac:dyDescent="0.2">
      <c r="H9045" s="36"/>
    </row>
    <row r="9046" spans="8:8" s="32" customFormat="1" ht="12.75" customHeight="1" x14ac:dyDescent="0.2">
      <c r="H9046" s="36"/>
    </row>
    <row r="9047" spans="8:8" s="32" customFormat="1" ht="12.75" customHeight="1" x14ac:dyDescent="0.2">
      <c r="H9047" s="36"/>
    </row>
    <row r="9048" spans="8:8" s="32" customFormat="1" ht="12.75" customHeight="1" x14ac:dyDescent="0.2">
      <c r="H9048" s="36"/>
    </row>
    <row r="9049" spans="8:8" s="32" customFormat="1" ht="12.75" customHeight="1" x14ac:dyDescent="0.2">
      <c r="H9049" s="36"/>
    </row>
    <row r="9050" spans="8:8" s="32" customFormat="1" ht="12.75" customHeight="1" x14ac:dyDescent="0.2">
      <c r="H9050" s="36"/>
    </row>
    <row r="9051" spans="8:8" s="32" customFormat="1" ht="12.75" customHeight="1" x14ac:dyDescent="0.2">
      <c r="H9051" s="36"/>
    </row>
    <row r="9052" spans="8:8" s="32" customFormat="1" ht="12.75" customHeight="1" x14ac:dyDescent="0.2">
      <c r="H9052" s="36"/>
    </row>
    <row r="9053" spans="8:8" s="32" customFormat="1" ht="12.75" customHeight="1" x14ac:dyDescent="0.2">
      <c r="H9053" s="36"/>
    </row>
    <row r="9054" spans="8:8" s="32" customFormat="1" ht="12.75" customHeight="1" x14ac:dyDescent="0.2">
      <c r="H9054" s="36"/>
    </row>
    <row r="9055" spans="8:8" s="32" customFormat="1" ht="12.75" customHeight="1" x14ac:dyDescent="0.2">
      <c r="H9055" s="36"/>
    </row>
    <row r="9056" spans="8:8" s="32" customFormat="1" ht="12.75" customHeight="1" x14ac:dyDescent="0.2">
      <c r="H9056" s="36"/>
    </row>
    <row r="9057" spans="8:8" s="32" customFormat="1" ht="12.75" customHeight="1" x14ac:dyDescent="0.2">
      <c r="H9057" s="36"/>
    </row>
    <row r="9058" spans="8:8" s="32" customFormat="1" ht="12.75" customHeight="1" x14ac:dyDescent="0.2">
      <c r="H9058" s="36"/>
    </row>
    <row r="9059" spans="8:8" s="32" customFormat="1" ht="12.75" customHeight="1" x14ac:dyDescent="0.2">
      <c r="H9059" s="36"/>
    </row>
    <row r="9060" spans="8:8" s="32" customFormat="1" ht="12.75" customHeight="1" x14ac:dyDescent="0.2">
      <c r="H9060" s="36"/>
    </row>
    <row r="9061" spans="8:8" s="32" customFormat="1" ht="12.75" customHeight="1" x14ac:dyDescent="0.2">
      <c r="H9061" s="36"/>
    </row>
    <row r="9062" spans="8:8" s="32" customFormat="1" ht="12.75" customHeight="1" x14ac:dyDescent="0.2">
      <c r="H9062" s="36"/>
    </row>
    <row r="9063" spans="8:8" s="32" customFormat="1" ht="12.75" customHeight="1" x14ac:dyDescent="0.2">
      <c r="H9063" s="36"/>
    </row>
    <row r="9064" spans="8:8" s="32" customFormat="1" ht="12.75" customHeight="1" x14ac:dyDescent="0.2">
      <c r="H9064" s="36"/>
    </row>
    <row r="9065" spans="8:8" s="32" customFormat="1" ht="12.75" customHeight="1" x14ac:dyDescent="0.2">
      <c r="H9065" s="36"/>
    </row>
    <row r="9066" spans="8:8" s="32" customFormat="1" ht="12.75" customHeight="1" x14ac:dyDescent="0.2">
      <c r="H9066" s="36"/>
    </row>
    <row r="9067" spans="8:8" s="32" customFormat="1" ht="12.75" customHeight="1" x14ac:dyDescent="0.2">
      <c r="H9067" s="36"/>
    </row>
    <row r="9068" spans="8:8" s="32" customFormat="1" ht="12.75" customHeight="1" x14ac:dyDescent="0.2">
      <c r="H9068" s="36"/>
    </row>
    <row r="9069" spans="8:8" s="32" customFormat="1" ht="12.75" customHeight="1" x14ac:dyDescent="0.2">
      <c r="H9069" s="36"/>
    </row>
    <row r="9070" spans="8:8" s="32" customFormat="1" ht="12.75" customHeight="1" x14ac:dyDescent="0.2">
      <c r="H9070" s="36"/>
    </row>
    <row r="9071" spans="8:8" s="32" customFormat="1" ht="12.75" customHeight="1" x14ac:dyDescent="0.2">
      <c r="H9071" s="36"/>
    </row>
    <row r="9072" spans="8:8" s="32" customFormat="1" ht="12.75" customHeight="1" x14ac:dyDescent="0.2">
      <c r="H9072" s="36"/>
    </row>
    <row r="9073" spans="8:8" s="32" customFormat="1" ht="12.75" customHeight="1" x14ac:dyDescent="0.2">
      <c r="H9073" s="36"/>
    </row>
    <row r="9074" spans="8:8" s="32" customFormat="1" ht="12.75" customHeight="1" x14ac:dyDescent="0.2">
      <c r="H9074" s="36"/>
    </row>
    <row r="9075" spans="8:8" s="32" customFormat="1" ht="12.75" customHeight="1" x14ac:dyDescent="0.2">
      <c r="H9075" s="36"/>
    </row>
    <row r="9076" spans="8:8" s="32" customFormat="1" ht="12.75" customHeight="1" x14ac:dyDescent="0.2">
      <c r="H9076" s="36"/>
    </row>
    <row r="9077" spans="8:8" s="32" customFormat="1" ht="12.75" customHeight="1" x14ac:dyDescent="0.2">
      <c r="H9077" s="36"/>
    </row>
    <row r="9078" spans="8:8" s="32" customFormat="1" ht="12.75" customHeight="1" x14ac:dyDescent="0.2">
      <c r="H9078" s="36"/>
    </row>
    <row r="9079" spans="8:8" s="32" customFormat="1" ht="12.75" customHeight="1" x14ac:dyDescent="0.2">
      <c r="H9079" s="36"/>
    </row>
    <row r="9080" spans="8:8" s="32" customFormat="1" ht="12.75" customHeight="1" x14ac:dyDescent="0.2">
      <c r="H9080" s="36"/>
    </row>
    <row r="9081" spans="8:8" s="32" customFormat="1" ht="12.75" customHeight="1" x14ac:dyDescent="0.2">
      <c r="H9081" s="36"/>
    </row>
    <row r="9082" spans="8:8" s="32" customFormat="1" ht="12.75" customHeight="1" x14ac:dyDescent="0.2">
      <c r="H9082" s="36"/>
    </row>
    <row r="9083" spans="8:8" s="32" customFormat="1" ht="12.75" customHeight="1" x14ac:dyDescent="0.2">
      <c r="H9083" s="36"/>
    </row>
    <row r="9084" spans="8:8" s="32" customFormat="1" ht="12.75" customHeight="1" x14ac:dyDescent="0.2">
      <c r="H9084" s="36"/>
    </row>
    <row r="9085" spans="8:8" s="32" customFormat="1" ht="12.75" customHeight="1" x14ac:dyDescent="0.2">
      <c r="H9085" s="36"/>
    </row>
    <row r="9086" spans="8:8" s="32" customFormat="1" ht="12.75" customHeight="1" x14ac:dyDescent="0.2">
      <c r="H9086" s="36"/>
    </row>
    <row r="9087" spans="8:8" s="32" customFormat="1" ht="12.75" customHeight="1" x14ac:dyDescent="0.2">
      <c r="H9087" s="36"/>
    </row>
    <row r="9088" spans="8:8" s="32" customFormat="1" ht="12.75" customHeight="1" x14ac:dyDescent="0.2">
      <c r="H9088" s="36"/>
    </row>
    <row r="9089" spans="8:8" s="32" customFormat="1" ht="12.75" customHeight="1" x14ac:dyDescent="0.2">
      <c r="H9089" s="36"/>
    </row>
    <row r="9090" spans="8:8" s="32" customFormat="1" ht="12.75" customHeight="1" x14ac:dyDescent="0.2">
      <c r="H9090" s="36"/>
    </row>
    <row r="9091" spans="8:8" s="32" customFormat="1" ht="12.75" customHeight="1" x14ac:dyDescent="0.2">
      <c r="H9091" s="36"/>
    </row>
    <row r="9092" spans="8:8" s="32" customFormat="1" ht="12.75" customHeight="1" x14ac:dyDescent="0.2">
      <c r="H9092" s="36"/>
    </row>
    <row r="9093" spans="8:8" s="32" customFormat="1" ht="12.75" customHeight="1" x14ac:dyDescent="0.2">
      <c r="H9093" s="36"/>
    </row>
    <row r="9094" spans="8:8" s="32" customFormat="1" ht="12.75" customHeight="1" x14ac:dyDescent="0.2">
      <c r="H9094" s="36"/>
    </row>
    <row r="9095" spans="8:8" s="32" customFormat="1" ht="12.75" customHeight="1" x14ac:dyDescent="0.2">
      <c r="H9095" s="36"/>
    </row>
    <row r="9096" spans="8:8" s="32" customFormat="1" ht="12.75" customHeight="1" x14ac:dyDescent="0.2">
      <c r="H9096" s="36"/>
    </row>
    <row r="9097" spans="8:8" s="32" customFormat="1" ht="12.75" customHeight="1" x14ac:dyDescent="0.2">
      <c r="H9097" s="36"/>
    </row>
    <row r="9098" spans="8:8" s="32" customFormat="1" ht="12.75" customHeight="1" x14ac:dyDescent="0.2">
      <c r="H9098" s="36"/>
    </row>
    <row r="9099" spans="8:8" s="32" customFormat="1" ht="12.75" customHeight="1" x14ac:dyDescent="0.2">
      <c r="H9099" s="36"/>
    </row>
    <row r="9100" spans="8:8" s="32" customFormat="1" ht="12.75" customHeight="1" x14ac:dyDescent="0.2">
      <c r="H9100" s="36"/>
    </row>
    <row r="9101" spans="8:8" s="32" customFormat="1" ht="12.75" customHeight="1" x14ac:dyDescent="0.2">
      <c r="H9101" s="36"/>
    </row>
    <row r="9102" spans="8:8" s="32" customFormat="1" ht="12.75" customHeight="1" x14ac:dyDescent="0.2">
      <c r="H9102" s="36"/>
    </row>
    <row r="9103" spans="8:8" s="32" customFormat="1" ht="12.75" customHeight="1" x14ac:dyDescent="0.2">
      <c r="H9103" s="36"/>
    </row>
    <row r="9104" spans="8:8" s="32" customFormat="1" ht="12.75" customHeight="1" x14ac:dyDescent="0.2">
      <c r="H9104" s="36"/>
    </row>
    <row r="9105" spans="8:8" s="32" customFormat="1" ht="12.75" customHeight="1" x14ac:dyDescent="0.2">
      <c r="H9105" s="36"/>
    </row>
    <row r="9106" spans="8:8" s="32" customFormat="1" ht="12.75" customHeight="1" x14ac:dyDescent="0.2">
      <c r="H9106" s="36"/>
    </row>
    <row r="9107" spans="8:8" s="32" customFormat="1" ht="12.75" customHeight="1" x14ac:dyDescent="0.2">
      <c r="H9107" s="36"/>
    </row>
    <row r="9108" spans="8:8" s="32" customFormat="1" ht="12.75" customHeight="1" x14ac:dyDescent="0.2">
      <c r="H9108" s="36"/>
    </row>
    <row r="9109" spans="8:8" s="32" customFormat="1" ht="12.75" customHeight="1" x14ac:dyDescent="0.2">
      <c r="H9109" s="36"/>
    </row>
    <row r="9110" spans="8:8" s="32" customFormat="1" ht="12.75" customHeight="1" x14ac:dyDescent="0.2">
      <c r="H9110" s="36"/>
    </row>
    <row r="9111" spans="8:8" s="32" customFormat="1" ht="12.75" customHeight="1" x14ac:dyDescent="0.2">
      <c r="H9111" s="36"/>
    </row>
    <row r="9112" spans="8:8" s="32" customFormat="1" ht="12.75" customHeight="1" x14ac:dyDescent="0.2">
      <c r="H9112" s="36"/>
    </row>
    <row r="9113" spans="8:8" s="32" customFormat="1" ht="12.75" customHeight="1" x14ac:dyDescent="0.2">
      <c r="H9113" s="36"/>
    </row>
    <row r="9114" spans="8:8" s="32" customFormat="1" ht="12.75" customHeight="1" x14ac:dyDescent="0.2">
      <c r="H9114" s="36"/>
    </row>
    <row r="9115" spans="8:8" s="32" customFormat="1" ht="12.75" customHeight="1" x14ac:dyDescent="0.2">
      <c r="H9115" s="36"/>
    </row>
    <row r="9116" spans="8:8" s="32" customFormat="1" ht="12.75" customHeight="1" x14ac:dyDescent="0.2">
      <c r="H9116" s="36"/>
    </row>
    <row r="9117" spans="8:8" s="32" customFormat="1" ht="12.75" customHeight="1" x14ac:dyDescent="0.2">
      <c r="H9117" s="36"/>
    </row>
    <row r="9118" spans="8:8" s="32" customFormat="1" ht="12.75" customHeight="1" x14ac:dyDescent="0.2">
      <c r="H9118" s="36"/>
    </row>
    <row r="9119" spans="8:8" s="32" customFormat="1" ht="12.75" customHeight="1" x14ac:dyDescent="0.2">
      <c r="H9119" s="36"/>
    </row>
    <row r="9120" spans="8:8" s="32" customFormat="1" ht="12.75" customHeight="1" x14ac:dyDescent="0.2">
      <c r="H9120" s="36"/>
    </row>
    <row r="9121" spans="8:8" s="32" customFormat="1" ht="12.75" customHeight="1" x14ac:dyDescent="0.2">
      <c r="H9121" s="36"/>
    </row>
    <row r="9122" spans="8:8" s="32" customFormat="1" ht="12.75" customHeight="1" x14ac:dyDescent="0.2">
      <c r="H9122" s="36"/>
    </row>
    <row r="9123" spans="8:8" s="32" customFormat="1" ht="12.75" customHeight="1" x14ac:dyDescent="0.2">
      <c r="H9123" s="36"/>
    </row>
    <row r="9124" spans="8:8" s="32" customFormat="1" ht="12.75" customHeight="1" x14ac:dyDescent="0.2">
      <c r="H9124" s="36"/>
    </row>
    <row r="9125" spans="8:8" s="32" customFormat="1" ht="12.75" customHeight="1" x14ac:dyDescent="0.2">
      <c r="H9125" s="36"/>
    </row>
    <row r="9126" spans="8:8" s="32" customFormat="1" ht="12.75" customHeight="1" x14ac:dyDescent="0.2">
      <c r="H9126" s="36"/>
    </row>
    <row r="9127" spans="8:8" s="32" customFormat="1" ht="12.75" customHeight="1" x14ac:dyDescent="0.2">
      <c r="H9127" s="36"/>
    </row>
    <row r="9128" spans="8:8" s="32" customFormat="1" ht="12.75" customHeight="1" x14ac:dyDescent="0.2">
      <c r="H9128" s="36"/>
    </row>
    <row r="9129" spans="8:8" s="32" customFormat="1" ht="12.75" customHeight="1" x14ac:dyDescent="0.2">
      <c r="H9129" s="36"/>
    </row>
    <row r="9130" spans="8:8" s="32" customFormat="1" ht="12.75" customHeight="1" x14ac:dyDescent="0.2">
      <c r="H9130" s="36"/>
    </row>
    <row r="9131" spans="8:8" s="32" customFormat="1" ht="12.75" customHeight="1" x14ac:dyDescent="0.2">
      <c r="H9131" s="36"/>
    </row>
    <row r="9132" spans="8:8" s="32" customFormat="1" ht="12.75" customHeight="1" x14ac:dyDescent="0.2">
      <c r="H9132" s="36"/>
    </row>
    <row r="9133" spans="8:8" s="32" customFormat="1" ht="12.75" customHeight="1" x14ac:dyDescent="0.2">
      <c r="H9133" s="36"/>
    </row>
    <row r="9134" spans="8:8" s="32" customFormat="1" ht="12.75" customHeight="1" x14ac:dyDescent="0.2">
      <c r="H9134" s="36"/>
    </row>
    <row r="9135" spans="8:8" s="32" customFormat="1" ht="12.75" customHeight="1" x14ac:dyDescent="0.2">
      <c r="H9135" s="36"/>
    </row>
    <row r="9136" spans="8:8" s="32" customFormat="1" ht="12.75" customHeight="1" x14ac:dyDescent="0.2">
      <c r="H9136" s="36"/>
    </row>
    <row r="9137" spans="8:8" s="32" customFormat="1" ht="12.75" customHeight="1" x14ac:dyDescent="0.2">
      <c r="H9137" s="36"/>
    </row>
    <row r="9138" spans="8:8" s="32" customFormat="1" ht="12.75" customHeight="1" x14ac:dyDescent="0.2">
      <c r="H9138" s="36"/>
    </row>
    <row r="9139" spans="8:8" s="32" customFormat="1" ht="12.75" customHeight="1" x14ac:dyDescent="0.2">
      <c r="H9139" s="36"/>
    </row>
    <row r="9140" spans="8:8" s="32" customFormat="1" ht="12.75" customHeight="1" x14ac:dyDescent="0.2">
      <c r="H9140" s="36"/>
    </row>
    <row r="9141" spans="8:8" s="32" customFormat="1" ht="12.75" customHeight="1" x14ac:dyDescent="0.2">
      <c r="H9141" s="36"/>
    </row>
    <row r="9142" spans="8:8" s="32" customFormat="1" ht="12.75" customHeight="1" x14ac:dyDescent="0.2">
      <c r="H9142" s="36"/>
    </row>
    <row r="9143" spans="8:8" s="32" customFormat="1" ht="12.75" customHeight="1" x14ac:dyDescent="0.2">
      <c r="H9143" s="36"/>
    </row>
    <row r="9144" spans="8:8" s="32" customFormat="1" ht="12.75" customHeight="1" x14ac:dyDescent="0.2">
      <c r="H9144" s="36"/>
    </row>
    <row r="9145" spans="8:8" s="32" customFormat="1" ht="12.75" customHeight="1" x14ac:dyDescent="0.2">
      <c r="H9145" s="36"/>
    </row>
    <row r="9146" spans="8:8" s="32" customFormat="1" ht="12.75" customHeight="1" x14ac:dyDescent="0.2">
      <c r="H9146" s="36"/>
    </row>
    <row r="9147" spans="8:8" s="32" customFormat="1" ht="12.75" customHeight="1" x14ac:dyDescent="0.2">
      <c r="H9147" s="36"/>
    </row>
    <row r="9148" spans="8:8" s="32" customFormat="1" ht="12.75" customHeight="1" x14ac:dyDescent="0.2">
      <c r="H9148" s="36"/>
    </row>
    <row r="9149" spans="8:8" s="32" customFormat="1" ht="12.75" customHeight="1" x14ac:dyDescent="0.2">
      <c r="H9149" s="36"/>
    </row>
    <row r="9150" spans="8:8" s="32" customFormat="1" ht="12.75" customHeight="1" x14ac:dyDescent="0.2">
      <c r="H9150" s="36"/>
    </row>
    <row r="9151" spans="8:8" s="32" customFormat="1" ht="12.75" customHeight="1" x14ac:dyDescent="0.2">
      <c r="H9151" s="36"/>
    </row>
    <row r="9152" spans="8:8" s="32" customFormat="1" ht="12.75" customHeight="1" x14ac:dyDescent="0.2">
      <c r="H9152" s="36"/>
    </row>
    <row r="9153" spans="8:8" s="32" customFormat="1" ht="12.75" customHeight="1" x14ac:dyDescent="0.2">
      <c r="H9153" s="36"/>
    </row>
    <row r="9154" spans="8:8" s="32" customFormat="1" ht="12.75" customHeight="1" x14ac:dyDescent="0.2">
      <c r="H9154" s="36"/>
    </row>
    <row r="9155" spans="8:8" s="32" customFormat="1" ht="12.75" customHeight="1" x14ac:dyDescent="0.2">
      <c r="H9155" s="36"/>
    </row>
    <row r="9156" spans="8:8" s="32" customFormat="1" ht="12.75" customHeight="1" x14ac:dyDescent="0.2">
      <c r="H9156" s="36"/>
    </row>
    <row r="9157" spans="8:8" s="32" customFormat="1" ht="12.75" customHeight="1" x14ac:dyDescent="0.2">
      <c r="H9157" s="36"/>
    </row>
    <row r="9158" spans="8:8" s="32" customFormat="1" ht="12.75" customHeight="1" x14ac:dyDescent="0.2">
      <c r="H9158" s="36"/>
    </row>
    <row r="9159" spans="8:8" s="32" customFormat="1" ht="12.75" customHeight="1" x14ac:dyDescent="0.2">
      <c r="H9159" s="36"/>
    </row>
    <row r="9160" spans="8:8" s="32" customFormat="1" ht="12.75" customHeight="1" x14ac:dyDescent="0.2">
      <c r="H9160" s="36"/>
    </row>
    <row r="9161" spans="8:8" s="32" customFormat="1" ht="12.75" customHeight="1" x14ac:dyDescent="0.2">
      <c r="H9161" s="36"/>
    </row>
    <row r="9162" spans="8:8" s="32" customFormat="1" ht="12.75" customHeight="1" x14ac:dyDescent="0.2">
      <c r="H9162" s="36"/>
    </row>
    <row r="9163" spans="8:8" s="32" customFormat="1" ht="12.75" customHeight="1" x14ac:dyDescent="0.2">
      <c r="H9163" s="36"/>
    </row>
    <row r="9164" spans="8:8" s="32" customFormat="1" ht="12.75" customHeight="1" x14ac:dyDescent="0.2">
      <c r="H9164" s="36"/>
    </row>
    <row r="9165" spans="8:8" s="32" customFormat="1" ht="12.75" customHeight="1" x14ac:dyDescent="0.2">
      <c r="H9165" s="36"/>
    </row>
    <row r="9166" spans="8:8" s="32" customFormat="1" ht="12.75" customHeight="1" x14ac:dyDescent="0.2">
      <c r="H9166" s="36"/>
    </row>
    <row r="9167" spans="8:8" s="32" customFormat="1" ht="12.75" customHeight="1" x14ac:dyDescent="0.2">
      <c r="H9167" s="36"/>
    </row>
    <row r="9168" spans="8:8" s="32" customFormat="1" ht="12.75" customHeight="1" x14ac:dyDescent="0.2">
      <c r="H9168" s="36"/>
    </row>
    <row r="9169" spans="8:8" s="32" customFormat="1" ht="12.75" customHeight="1" x14ac:dyDescent="0.2">
      <c r="H9169" s="36"/>
    </row>
    <row r="9170" spans="8:8" s="32" customFormat="1" ht="12.75" customHeight="1" x14ac:dyDescent="0.2">
      <c r="H9170" s="36"/>
    </row>
    <row r="9171" spans="8:8" s="32" customFormat="1" ht="12.75" customHeight="1" x14ac:dyDescent="0.2">
      <c r="H9171" s="36"/>
    </row>
    <row r="9172" spans="8:8" s="32" customFormat="1" ht="12.75" customHeight="1" x14ac:dyDescent="0.2">
      <c r="H9172" s="36"/>
    </row>
    <row r="9173" spans="8:8" s="32" customFormat="1" ht="12.75" customHeight="1" x14ac:dyDescent="0.2">
      <c r="H9173" s="36"/>
    </row>
    <row r="9174" spans="8:8" s="32" customFormat="1" ht="12.75" customHeight="1" x14ac:dyDescent="0.2">
      <c r="H9174" s="36"/>
    </row>
    <row r="9175" spans="8:8" s="32" customFormat="1" ht="12.75" customHeight="1" x14ac:dyDescent="0.2">
      <c r="H9175" s="36"/>
    </row>
    <row r="9176" spans="8:8" s="32" customFormat="1" ht="12.75" customHeight="1" x14ac:dyDescent="0.2">
      <c r="H9176" s="36"/>
    </row>
    <row r="9177" spans="8:8" s="32" customFormat="1" ht="12.75" customHeight="1" x14ac:dyDescent="0.2">
      <c r="H9177" s="36"/>
    </row>
    <row r="9178" spans="8:8" s="32" customFormat="1" ht="12.75" customHeight="1" x14ac:dyDescent="0.2">
      <c r="H9178" s="36"/>
    </row>
    <row r="9179" spans="8:8" s="32" customFormat="1" ht="12.75" customHeight="1" x14ac:dyDescent="0.2">
      <c r="H9179" s="36"/>
    </row>
    <row r="9180" spans="8:8" s="32" customFormat="1" ht="12.75" customHeight="1" x14ac:dyDescent="0.2">
      <c r="H9180" s="36"/>
    </row>
    <row r="9181" spans="8:8" s="32" customFormat="1" ht="12.75" customHeight="1" x14ac:dyDescent="0.2">
      <c r="H9181" s="36"/>
    </row>
    <row r="9182" spans="8:8" s="32" customFormat="1" ht="12.75" customHeight="1" x14ac:dyDescent="0.2">
      <c r="H9182" s="36"/>
    </row>
    <row r="9183" spans="8:8" s="32" customFormat="1" ht="12.75" customHeight="1" x14ac:dyDescent="0.2">
      <c r="H9183" s="36"/>
    </row>
    <row r="9184" spans="8:8" s="32" customFormat="1" ht="12.75" customHeight="1" x14ac:dyDescent="0.2">
      <c r="H9184" s="36"/>
    </row>
    <row r="9185" spans="8:8" s="32" customFormat="1" ht="12.75" customHeight="1" x14ac:dyDescent="0.2">
      <c r="H9185" s="36"/>
    </row>
    <row r="9186" spans="8:8" s="32" customFormat="1" ht="12.75" customHeight="1" x14ac:dyDescent="0.2">
      <c r="H9186" s="36"/>
    </row>
    <row r="9187" spans="8:8" s="32" customFormat="1" ht="12.75" customHeight="1" x14ac:dyDescent="0.2">
      <c r="H9187" s="36"/>
    </row>
    <row r="9188" spans="8:8" s="32" customFormat="1" ht="12.75" customHeight="1" x14ac:dyDescent="0.2">
      <c r="H9188" s="36"/>
    </row>
    <row r="9189" spans="8:8" s="32" customFormat="1" ht="12.75" customHeight="1" x14ac:dyDescent="0.2">
      <c r="H9189" s="36"/>
    </row>
    <row r="9190" spans="8:8" s="32" customFormat="1" ht="12.75" customHeight="1" x14ac:dyDescent="0.2">
      <c r="H9190" s="36"/>
    </row>
    <row r="9191" spans="8:8" s="32" customFormat="1" ht="12.75" customHeight="1" x14ac:dyDescent="0.2">
      <c r="H9191" s="36"/>
    </row>
    <row r="9192" spans="8:8" s="32" customFormat="1" ht="12.75" customHeight="1" x14ac:dyDescent="0.2">
      <c r="H9192" s="36"/>
    </row>
    <row r="9193" spans="8:8" s="32" customFormat="1" ht="12.75" customHeight="1" x14ac:dyDescent="0.2">
      <c r="H9193" s="36"/>
    </row>
    <row r="9194" spans="8:8" s="32" customFormat="1" ht="12.75" customHeight="1" x14ac:dyDescent="0.2">
      <c r="H9194" s="36"/>
    </row>
    <row r="9195" spans="8:8" s="32" customFormat="1" ht="12.75" customHeight="1" x14ac:dyDescent="0.2">
      <c r="H9195" s="36"/>
    </row>
    <row r="9196" spans="8:8" s="32" customFormat="1" ht="12.75" customHeight="1" x14ac:dyDescent="0.2">
      <c r="H9196" s="36"/>
    </row>
    <row r="9197" spans="8:8" s="32" customFormat="1" ht="12.75" customHeight="1" x14ac:dyDescent="0.2">
      <c r="H9197" s="36"/>
    </row>
    <row r="9198" spans="8:8" s="32" customFormat="1" ht="12.75" customHeight="1" x14ac:dyDescent="0.2">
      <c r="H9198" s="36"/>
    </row>
    <row r="9199" spans="8:8" s="32" customFormat="1" ht="12.75" customHeight="1" x14ac:dyDescent="0.2">
      <c r="H9199" s="36"/>
    </row>
    <row r="9200" spans="8:8" s="32" customFormat="1" ht="12.75" customHeight="1" x14ac:dyDescent="0.2">
      <c r="H9200" s="36"/>
    </row>
    <row r="9201" spans="8:8" s="32" customFormat="1" ht="12.75" customHeight="1" x14ac:dyDescent="0.2">
      <c r="H9201" s="36"/>
    </row>
    <row r="9202" spans="8:8" s="32" customFormat="1" ht="12.75" customHeight="1" x14ac:dyDescent="0.2">
      <c r="H9202" s="36"/>
    </row>
    <row r="9203" spans="8:8" s="32" customFormat="1" ht="12.75" customHeight="1" x14ac:dyDescent="0.2">
      <c r="H9203" s="36"/>
    </row>
    <row r="9204" spans="8:8" s="32" customFormat="1" ht="12.75" customHeight="1" x14ac:dyDescent="0.2">
      <c r="H9204" s="36"/>
    </row>
    <row r="9205" spans="8:8" s="32" customFormat="1" ht="12.75" customHeight="1" x14ac:dyDescent="0.2">
      <c r="H9205" s="36"/>
    </row>
    <row r="9206" spans="8:8" s="32" customFormat="1" ht="12.75" customHeight="1" x14ac:dyDescent="0.2">
      <c r="H9206" s="36"/>
    </row>
    <row r="9207" spans="8:8" s="32" customFormat="1" ht="12.75" customHeight="1" x14ac:dyDescent="0.2">
      <c r="H9207" s="36"/>
    </row>
    <row r="9208" spans="8:8" s="32" customFormat="1" ht="12.75" customHeight="1" x14ac:dyDescent="0.2">
      <c r="H9208" s="36"/>
    </row>
    <row r="9209" spans="8:8" s="32" customFormat="1" ht="12.75" customHeight="1" x14ac:dyDescent="0.2">
      <c r="H9209" s="36"/>
    </row>
    <row r="9210" spans="8:8" s="32" customFormat="1" ht="12.75" customHeight="1" x14ac:dyDescent="0.2">
      <c r="H9210" s="36"/>
    </row>
    <row r="9211" spans="8:8" s="32" customFormat="1" ht="12.75" customHeight="1" x14ac:dyDescent="0.2">
      <c r="H9211" s="36"/>
    </row>
    <row r="9212" spans="8:8" s="32" customFormat="1" ht="12.75" customHeight="1" x14ac:dyDescent="0.2">
      <c r="H9212" s="36"/>
    </row>
    <row r="9213" spans="8:8" s="32" customFormat="1" ht="12.75" customHeight="1" x14ac:dyDescent="0.2">
      <c r="H9213" s="36"/>
    </row>
    <row r="9214" spans="8:8" s="32" customFormat="1" ht="12.75" customHeight="1" x14ac:dyDescent="0.2">
      <c r="H9214" s="36"/>
    </row>
    <row r="9215" spans="8:8" s="32" customFormat="1" ht="12.75" customHeight="1" x14ac:dyDescent="0.2">
      <c r="H9215" s="36"/>
    </row>
    <row r="9216" spans="8:8" s="32" customFormat="1" ht="12.75" customHeight="1" x14ac:dyDescent="0.2">
      <c r="H9216" s="36"/>
    </row>
    <row r="9217" spans="8:8" s="32" customFormat="1" ht="12.75" customHeight="1" x14ac:dyDescent="0.2">
      <c r="H9217" s="36"/>
    </row>
    <row r="9218" spans="8:8" s="32" customFormat="1" ht="12.75" customHeight="1" x14ac:dyDescent="0.2">
      <c r="H9218" s="36"/>
    </row>
    <row r="9219" spans="8:8" s="32" customFormat="1" ht="12.75" customHeight="1" x14ac:dyDescent="0.2">
      <c r="H9219" s="36"/>
    </row>
    <row r="9220" spans="8:8" s="32" customFormat="1" ht="12.75" customHeight="1" x14ac:dyDescent="0.2">
      <c r="H9220" s="36"/>
    </row>
    <row r="9221" spans="8:8" s="32" customFormat="1" ht="12.75" customHeight="1" x14ac:dyDescent="0.2">
      <c r="H9221" s="36"/>
    </row>
    <row r="9222" spans="8:8" s="32" customFormat="1" ht="12.75" customHeight="1" x14ac:dyDescent="0.2">
      <c r="H9222" s="36"/>
    </row>
    <row r="9223" spans="8:8" s="32" customFormat="1" ht="12.75" customHeight="1" x14ac:dyDescent="0.2">
      <c r="H9223" s="36"/>
    </row>
    <row r="9224" spans="8:8" s="32" customFormat="1" ht="12.75" customHeight="1" x14ac:dyDescent="0.2">
      <c r="H9224" s="36"/>
    </row>
    <row r="9225" spans="8:8" s="32" customFormat="1" ht="12.75" customHeight="1" x14ac:dyDescent="0.2">
      <c r="H9225" s="36"/>
    </row>
    <row r="9226" spans="8:8" s="32" customFormat="1" ht="12.75" customHeight="1" x14ac:dyDescent="0.2">
      <c r="H9226" s="36"/>
    </row>
    <row r="9227" spans="8:8" s="32" customFormat="1" ht="12.75" customHeight="1" x14ac:dyDescent="0.2">
      <c r="H9227" s="36"/>
    </row>
    <row r="9228" spans="8:8" s="32" customFormat="1" ht="12.75" customHeight="1" x14ac:dyDescent="0.2">
      <c r="H9228" s="36"/>
    </row>
    <row r="9229" spans="8:8" s="32" customFormat="1" ht="12.75" customHeight="1" x14ac:dyDescent="0.2">
      <c r="H9229" s="36"/>
    </row>
    <row r="9230" spans="8:8" s="32" customFormat="1" ht="12.75" customHeight="1" x14ac:dyDescent="0.2">
      <c r="H9230" s="36"/>
    </row>
    <row r="9231" spans="8:8" s="32" customFormat="1" ht="12.75" customHeight="1" x14ac:dyDescent="0.2">
      <c r="H9231" s="36"/>
    </row>
    <row r="9232" spans="8:8" s="32" customFormat="1" ht="12.75" customHeight="1" x14ac:dyDescent="0.2">
      <c r="H9232" s="36"/>
    </row>
    <row r="9233" spans="8:8" s="32" customFormat="1" ht="12.75" customHeight="1" x14ac:dyDescent="0.2">
      <c r="H9233" s="36"/>
    </row>
    <row r="9234" spans="8:8" s="32" customFormat="1" ht="12.75" customHeight="1" x14ac:dyDescent="0.2">
      <c r="H9234" s="36"/>
    </row>
    <row r="9235" spans="8:8" s="32" customFormat="1" ht="12.75" customHeight="1" x14ac:dyDescent="0.2">
      <c r="H9235" s="36"/>
    </row>
    <row r="9236" spans="8:8" s="32" customFormat="1" ht="12.75" customHeight="1" x14ac:dyDescent="0.2">
      <c r="H9236" s="36"/>
    </row>
    <row r="9237" spans="8:8" s="32" customFormat="1" ht="12.75" customHeight="1" x14ac:dyDescent="0.2">
      <c r="H9237" s="36"/>
    </row>
    <row r="9238" spans="8:8" s="32" customFormat="1" ht="12.75" customHeight="1" x14ac:dyDescent="0.2">
      <c r="H9238" s="36"/>
    </row>
    <row r="9239" spans="8:8" s="32" customFormat="1" ht="12.75" customHeight="1" x14ac:dyDescent="0.2">
      <c r="H9239" s="36"/>
    </row>
    <row r="9240" spans="8:8" s="32" customFormat="1" ht="12.75" customHeight="1" x14ac:dyDescent="0.2">
      <c r="H9240" s="36"/>
    </row>
    <row r="9241" spans="8:8" s="32" customFormat="1" ht="12.75" customHeight="1" x14ac:dyDescent="0.2">
      <c r="H9241" s="36"/>
    </row>
    <row r="9242" spans="8:8" s="32" customFormat="1" ht="12.75" customHeight="1" x14ac:dyDescent="0.2">
      <c r="H9242" s="36"/>
    </row>
    <row r="9243" spans="8:8" s="32" customFormat="1" ht="12.75" customHeight="1" x14ac:dyDescent="0.2">
      <c r="H9243" s="36"/>
    </row>
    <row r="9244" spans="8:8" s="32" customFormat="1" ht="12.75" customHeight="1" x14ac:dyDescent="0.2">
      <c r="H9244" s="36"/>
    </row>
    <row r="9245" spans="8:8" s="32" customFormat="1" ht="12.75" customHeight="1" x14ac:dyDescent="0.2">
      <c r="H9245" s="36"/>
    </row>
    <row r="9246" spans="8:8" s="32" customFormat="1" ht="12.75" customHeight="1" x14ac:dyDescent="0.2">
      <c r="H9246" s="36"/>
    </row>
    <row r="9247" spans="8:8" s="32" customFormat="1" ht="12.75" customHeight="1" x14ac:dyDescent="0.2">
      <c r="H9247" s="36"/>
    </row>
    <row r="9248" spans="8:8" s="32" customFormat="1" ht="12.75" customHeight="1" x14ac:dyDescent="0.2">
      <c r="H9248" s="36"/>
    </row>
    <row r="9249" spans="8:8" s="32" customFormat="1" ht="12.75" customHeight="1" x14ac:dyDescent="0.2">
      <c r="H9249" s="36"/>
    </row>
    <row r="9250" spans="8:8" s="32" customFormat="1" ht="12.75" customHeight="1" x14ac:dyDescent="0.2">
      <c r="H9250" s="36"/>
    </row>
    <row r="9251" spans="8:8" s="32" customFormat="1" ht="12.75" customHeight="1" x14ac:dyDescent="0.2">
      <c r="H9251" s="36"/>
    </row>
    <row r="9252" spans="8:8" s="32" customFormat="1" ht="12.75" customHeight="1" x14ac:dyDescent="0.2">
      <c r="H9252" s="36"/>
    </row>
    <row r="9253" spans="8:8" s="32" customFormat="1" ht="12.75" customHeight="1" x14ac:dyDescent="0.2">
      <c r="H9253" s="36"/>
    </row>
    <row r="9254" spans="8:8" s="32" customFormat="1" ht="12.75" customHeight="1" x14ac:dyDescent="0.2">
      <c r="H9254" s="36"/>
    </row>
    <row r="9255" spans="8:8" s="32" customFormat="1" ht="12.75" customHeight="1" x14ac:dyDescent="0.2">
      <c r="H9255" s="36"/>
    </row>
    <row r="9256" spans="8:8" s="32" customFormat="1" ht="12.75" customHeight="1" x14ac:dyDescent="0.2">
      <c r="H9256" s="36"/>
    </row>
    <row r="9257" spans="8:8" s="32" customFormat="1" ht="12.75" customHeight="1" x14ac:dyDescent="0.2">
      <c r="H9257" s="36"/>
    </row>
    <row r="9258" spans="8:8" s="32" customFormat="1" ht="12.75" customHeight="1" x14ac:dyDescent="0.2">
      <c r="H9258" s="36"/>
    </row>
    <row r="9259" spans="8:8" s="32" customFormat="1" ht="12.75" customHeight="1" x14ac:dyDescent="0.2">
      <c r="H9259" s="36"/>
    </row>
    <row r="9260" spans="8:8" s="32" customFormat="1" ht="12.75" customHeight="1" x14ac:dyDescent="0.2">
      <c r="H9260" s="36"/>
    </row>
    <row r="9261" spans="8:8" s="32" customFormat="1" ht="12.75" customHeight="1" x14ac:dyDescent="0.2">
      <c r="H9261" s="36"/>
    </row>
    <row r="9262" spans="8:8" s="32" customFormat="1" ht="12.75" customHeight="1" x14ac:dyDescent="0.2">
      <c r="H9262" s="36"/>
    </row>
    <row r="9263" spans="8:8" s="32" customFormat="1" ht="12.75" customHeight="1" x14ac:dyDescent="0.2">
      <c r="H9263" s="36"/>
    </row>
    <row r="9264" spans="8:8" s="32" customFormat="1" ht="12.75" customHeight="1" x14ac:dyDescent="0.2">
      <c r="H9264" s="36"/>
    </row>
    <row r="9265" spans="8:8" s="32" customFormat="1" ht="12.75" customHeight="1" x14ac:dyDescent="0.2">
      <c r="H9265" s="36"/>
    </row>
    <row r="9266" spans="8:8" s="32" customFormat="1" ht="12.75" customHeight="1" x14ac:dyDescent="0.2">
      <c r="H9266" s="36"/>
    </row>
    <row r="9267" spans="8:8" s="32" customFormat="1" ht="12.75" customHeight="1" x14ac:dyDescent="0.2">
      <c r="H9267" s="36"/>
    </row>
    <row r="9268" spans="8:8" s="32" customFormat="1" ht="12.75" customHeight="1" x14ac:dyDescent="0.2">
      <c r="H9268" s="36"/>
    </row>
    <row r="9269" spans="8:8" s="32" customFormat="1" ht="12.75" customHeight="1" x14ac:dyDescent="0.2">
      <c r="H9269" s="36"/>
    </row>
    <row r="9270" spans="8:8" s="32" customFormat="1" ht="12.75" customHeight="1" x14ac:dyDescent="0.2">
      <c r="H9270" s="36"/>
    </row>
    <row r="9271" spans="8:8" s="32" customFormat="1" ht="12.75" customHeight="1" x14ac:dyDescent="0.2">
      <c r="H9271" s="36"/>
    </row>
    <row r="9272" spans="8:8" s="32" customFormat="1" ht="12.75" customHeight="1" x14ac:dyDescent="0.2">
      <c r="H9272" s="36"/>
    </row>
    <row r="9273" spans="8:8" s="32" customFormat="1" ht="12.75" customHeight="1" x14ac:dyDescent="0.2">
      <c r="H9273" s="36"/>
    </row>
    <row r="9274" spans="8:8" s="32" customFormat="1" ht="12.75" customHeight="1" x14ac:dyDescent="0.2">
      <c r="H9274" s="36"/>
    </row>
    <row r="9275" spans="8:8" s="32" customFormat="1" ht="12.75" customHeight="1" x14ac:dyDescent="0.2">
      <c r="H9275" s="36"/>
    </row>
    <row r="9276" spans="8:8" s="32" customFormat="1" ht="12.75" customHeight="1" x14ac:dyDescent="0.2">
      <c r="H9276" s="36"/>
    </row>
    <row r="9277" spans="8:8" s="32" customFormat="1" ht="12.75" customHeight="1" x14ac:dyDescent="0.2">
      <c r="H9277" s="36"/>
    </row>
    <row r="9278" spans="8:8" s="32" customFormat="1" ht="12.75" customHeight="1" x14ac:dyDescent="0.2">
      <c r="H9278" s="36"/>
    </row>
    <row r="9279" spans="8:8" s="32" customFormat="1" ht="12.75" customHeight="1" x14ac:dyDescent="0.2">
      <c r="H9279" s="36"/>
    </row>
    <row r="9280" spans="8:8" s="32" customFormat="1" ht="12.75" customHeight="1" x14ac:dyDescent="0.2">
      <c r="H9280" s="36"/>
    </row>
    <row r="9281" spans="8:8" s="32" customFormat="1" ht="12.75" customHeight="1" x14ac:dyDescent="0.2">
      <c r="H9281" s="36"/>
    </row>
    <row r="9282" spans="8:8" s="32" customFormat="1" ht="12.75" customHeight="1" x14ac:dyDescent="0.2">
      <c r="H9282" s="36"/>
    </row>
    <row r="9283" spans="8:8" s="32" customFormat="1" ht="12.75" customHeight="1" x14ac:dyDescent="0.2">
      <c r="H9283" s="36"/>
    </row>
    <row r="9284" spans="8:8" s="32" customFormat="1" ht="12.75" customHeight="1" x14ac:dyDescent="0.2">
      <c r="H9284" s="36"/>
    </row>
    <row r="9285" spans="8:8" s="32" customFormat="1" ht="12.75" customHeight="1" x14ac:dyDescent="0.2">
      <c r="H9285" s="36"/>
    </row>
    <row r="9286" spans="8:8" s="32" customFormat="1" ht="12.75" customHeight="1" x14ac:dyDescent="0.2">
      <c r="H9286" s="36"/>
    </row>
    <row r="9287" spans="8:8" s="32" customFormat="1" ht="12.75" customHeight="1" x14ac:dyDescent="0.2">
      <c r="H9287" s="36"/>
    </row>
    <row r="9288" spans="8:8" s="32" customFormat="1" ht="12.75" customHeight="1" x14ac:dyDescent="0.2">
      <c r="H9288" s="36"/>
    </row>
    <row r="9289" spans="8:8" s="32" customFormat="1" ht="12.75" customHeight="1" x14ac:dyDescent="0.2">
      <c r="H9289" s="36"/>
    </row>
    <row r="9290" spans="8:8" s="32" customFormat="1" ht="12.75" customHeight="1" x14ac:dyDescent="0.2">
      <c r="H9290" s="36"/>
    </row>
    <row r="9291" spans="8:8" s="32" customFormat="1" ht="12.75" customHeight="1" x14ac:dyDescent="0.2">
      <c r="H9291" s="36"/>
    </row>
    <row r="9292" spans="8:8" s="32" customFormat="1" ht="12.75" customHeight="1" x14ac:dyDescent="0.2">
      <c r="H9292" s="36"/>
    </row>
    <row r="9293" spans="8:8" s="32" customFormat="1" ht="12.75" customHeight="1" x14ac:dyDescent="0.2">
      <c r="H9293" s="36"/>
    </row>
    <row r="9294" spans="8:8" s="32" customFormat="1" ht="12.75" customHeight="1" x14ac:dyDescent="0.2">
      <c r="H9294" s="36"/>
    </row>
    <row r="9295" spans="8:8" s="32" customFormat="1" ht="12.75" customHeight="1" x14ac:dyDescent="0.2">
      <c r="H9295" s="36"/>
    </row>
    <row r="9296" spans="8:8" s="32" customFormat="1" ht="12.75" customHeight="1" x14ac:dyDescent="0.2">
      <c r="H9296" s="36"/>
    </row>
    <row r="9297" spans="8:8" s="32" customFormat="1" ht="12.75" customHeight="1" x14ac:dyDescent="0.2">
      <c r="H9297" s="36"/>
    </row>
    <row r="9298" spans="8:8" s="32" customFormat="1" ht="12.75" customHeight="1" x14ac:dyDescent="0.2">
      <c r="H9298" s="36"/>
    </row>
    <row r="9299" spans="8:8" s="32" customFormat="1" ht="12.75" customHeight="1" x14ac:dyDescent="0.2">
      <c r="H9299" s="36"/>
    </row>
    <row r="9300" spans="8:8" s="32" customFormat="1" ht="12.75" customHeight="1" x14ac:dyDescent="0.2">
      <c r="H9300" s="36"/>
    </row>
    <row r="9301" spans="8:8" s="32" customFormat="1" ht="12.75" customHeight="1" x14ac:dyDescent="0.2">
      <c r="H9301" s="36"/>
    </row>
    <row r="9302" spans="8:8" s="32" customFormat="1" ht="12.75" customHeight="1" x14ac:dyDescent="0.2">
      <c r="H9302" s="36"/>
    </row>
    <row r="9303" spans="8:8" s="32" customFormat="1" ht="12.75" customHeight="1" x14ac:dyDescent="0.2">
      <c r="H9303" s="36"/>
    </row>
    <row r="9304" spans="8:8" s="32" customFormat="1" ht="12.75" customHeight="1" x14ac:dyDescent="0.2">
      <c r="H9304" s="36"/>
    </row>
    <row r="9305" spans="8:8" s="32" customFormat="1" ht="12.75" customHeight="1" x14ac:dyDescent="0.2">
      <c r="H9305" s="36"/>
    </row>
    <row r="9306" spans="8:8" s="32" customFormat="1" ht="12.75" customHeight="1" x14ac:dyDescent="0.2">
      <c r="H9306" s="36"/>
    </row>
    <row r="9307" spans="8:8" s="32" customFormat="1" ht="12.75" customHeight="1" x14ac:dyDescent="0.2">
      <c r="H9307" s="36"/>
    </row>
    <row r="9308" spans="8:8" s="32" customFormat="1" ht="12.75" customHeight="1" x14ac:dyDescent="0.2">
      <c r="H9308" s="36"/>
    </row>
    <row r="9309" spans="8:8" s="32" customFormat="1" ht="12.75" customHeight="1" x14ac:dyDescent="0.2">
      <c r="H9309" s="36"/>
    </row>
    <row r="9310" spans="8:8" s="32" customFormat="1" ht="12.75" customHeight="1" x14ac:dyDescent="0.2">
      <c r="H9310" s="36"/>
    </row>
    <row r="9311" spans="8:8" s="32" customFormat="1" ht="12.75" customHeight="1" x14ac:dyDescent="0.2">
      <c r="H9311" s="36"/>
    </row>
    <row r="9312" spans="8:8" s="32" customFormat="1" ht="12.75" customHeight="1" x14ac:dyDescent="0.2">
      <c r="H9312" s="36"/>
    </row>
    <row r="9313" spans="8:8" s="32" customFormat="1" ht="12.75" customHeight="1" x14ac:dyDescent="0.2">
      <c r="H9313" s="36"/>
    </row>
    <row r="9314" spans="8:8" s="32" customFormat="1" ht="12.75" customHeight="1" x14ac:dyDescent="0.2">
      <c r="H9314" s="36"/>
    </row>
    <row r="9315" spans="8:8" s="32" customFormat="1" ht="12.75" customHeight="1" x14ac:dyDescent="0.2">
      <c r="H9315" s="36"/>
    </row>
    <row r="9316" spans="8:8" s="32" customFormat="1" ht="12.75" customHeight="1" x14ac:dyDescent="0.2">
      <c r="H9316" s="36"/>
    </row>
    <row r="9317" spans="8:8" s="32" customFormat="1" ht="12.75" customHeight="1" x14ac:dyDescent="0.2">
      <c r="H9317" s="36"/>
    </row>
    <row r="9318" spans="8:8" s="32" customFormat="1" ht="12.75" customHeight="1" x14ac:dyDescent="0.2">
      <c r="H9318" s="36"/>
    </row>
    <row r="9319" spans="8:8" s="32" customFormat="1" ht="12.75" customHeight="1" x14ac:dyDescent="0.2">
      <c r="H9319" s="36"/>
    </row>
    <row r="9320" spans="8:8" s="32" customFormat="1" ht="12.75" customHeight="1" x14ac:dyDescent="0.2">
      <c r="H9320" s="36"/>
    </row>
    <row r="9321" spans="8:8" s="32" customFormat="1" ht="12.75" customHeight="1" x14ac:dyDescent="0.2">
      <c r="H9321" s="36"/>
    </row>
    <row r="9322" spans="8:8" s="32" customFormat="1" ht="12.75" customHeight="1" x14ac:dyDescent="0.2">
      <c r="H9322" s="36"/>
    </row>
    <row r="9323" spans="8:8" s="32" customFormat="1" ht="12.75" customHeight="1" x14ac:dyDescent="0.2">
      <c r="H9323" s="36"/>
    </row>
    <row r="9324" spans="8:8" s="32" customFormat="1" ht="12.75" customHeight="1" x14ac:dyDescent="0.2">
      <c r="H9324" s="36"/>
    </row>
    <row r="9325" spans="8:8" s="32" customFormat="1" ht="12.75" customHeight="1" x14ac:dyDescent="0.2">
      <c r="H9325" s="36"/>
    </row>
    <row r="9326" spans="8:8" s="32" customFormat="1" ht="12.75" customHeight="1" x14ac:dyDescent="0.2">
      <c r="H9326" s="36"/>
    </row>
    <row r="9327" spans="8:8" s="32" customFormat="1" ht="12.75" customHeight="1" x14ac:dyDescent="0.2">
      <c r="H9327" s="36"/>
    </row>
    <row r="9328" spans="8:8" s="32" customFormat="1" ht="12.75" customHeight="1" x14ac:dyDescent="0.2">
      <c r="H9328" s="36"/>
    </row>
    <row r="9329" spans="8:8" s="32" customFormat="1" ht="12.75" customHeight="1" x14ac:dyDescent="0.2">
      <c r="H9329" s="36"/>
    </row>
    <row r="9330" spans="8:8" s="32" customFormat="1" ht="12.75" customHeight="1" x14ac:dyDescent="0.2">
      <c r="H9330" s="36"/>
    </row>
    <row r="9331" spans="8:8" s="32" customFormat="1" ht="12.75" customHeight="1" x14ac:dyDescent="0.2">
      <c r="H9331" s="36"/>
    </row>
    <row r="9332" spans="8:8" s="32" customFormat="1" ht="12.75" customHeight="1" x14ac:dyDescent="0.2">
      <c r="H9332" s="36"/>
    </row>
    <row r="9333" spans="8:8" s="32" customFormat="1" ht="12.75" customHeight="1" x14ac:dyDescent="0.2">
      <c r="H9333" s="36"/>
    </row>
    <row r="9334" spans="8:8" s="32" customFormat="1" ht="12.75" customHeight="1" x14ac:dyDescent="0.2">
      <c r="H9334" s="36"/>
    </row>
    <row r="9335" spans="8:8" s="32" customFormat="1" ht="12.75" customHeight="1" x14ac:dyDescent="0.2">
      <c r="H9335" s="36"/>
    </row>
    <row r="9336" spans="8:8" s="32" customFormat="1" ht="12.75" customHeight="1" x14ac:dyDescent="0.2">
      <c r="H9336" s="36"/>
    </row>
    <row r="9337" spans="8:8" s="32" customFormat="1" ht="12.75" customHeight="1" x14ac:dyDescent="0.2">
      <c r="H9337" s="36"/>
    </row>
    <row r="9338" spans="8:8" s="32" customFormat="1" ht="12.75" customHeight="1" x14ac:dyDescent="0.2">
      <c r="H9338" s="36"/>
    </row>
    <row r="9339" spans="8:8" s="32" customFormat="1" ht="12.75" customHeight="1" x14ac:dyDescent="0.2">
      <c r="H9339" s="36"/>
    </row>
    <row r="9340" spans="8:8" s="32" customFormat="1" ht="12.75" customHeight="1" x14ac:dyDescent="0.2">
      <c r="H9340" s="36"/>
    </row>
    <row r="9341" spans="8:8" s="32" customFormat="1" ht="12.75" customHeight="1" x14ac:dyDescent="0.2">
      <c r="H9341" s="36"/>
    </row>
    <row r="9342" spans="8:8" s="32" customFormat="1" ht="12.75" customHeight="1" x14ac:dyDescent="0.2">
      <c r="H9342" s="36"/>
    </row>
    <row r="9343" spans="8:8" s="32" customFormat="1" ht="12.75" customHeight="1" x14ac:dyDescent="0.2">
      <c r="H9343" s="36"/>
    </row>
    <row r="9344" spans="8:8" s="32" customFormat="1" ht="12.75" customHeight="1" x14ac:dyDescent="0.2">
      <c r="H9344" s="36"/>
    </row>
    <row r="9345" spans="8:8" s="32" customFormat="1" ht="12.75" customHeight="1" x14ac:dyDescent="0.2">
      <c r="H9345" s="36"/>
    </row>
    <row r="9346" spans="8:8" s="32" customFormat="1" ht="12.75" customHeight="1" x14ac:dyDescent="0.2">
      <c r="H9346" s="36"/>
    </row>
    <row r="9347" spans="8:8" s="32" customFormat="1" ht="12.75" customHeight="1" x14ac:dyDescent="0.2">
      <c r="H9347" s="36"/>
    </row>
    <row r="9348" spans="8:8" s="32" customFormat="1" ht="12.75" customHeight="1" x14ac:dyDescent="0.2">
      <c r="H9348" s="36"/>
    </row>
    <row r="9349" spans="8:8" s="32" customFormat="1" ht="12.75" customHeight="1" x14ac:dyDescent="0.2">
      <c r="H9349" s="36"/>
    </row>
    <row r="9350" spans="8:8" s="32" customFormat="1" ht="12.75" customHeight="1" x14ac:dyDescent="0.2">
      <c r="H9350" s="36"/>
    </row>
    <row r="9351" spans="8:8" s="32" customFormat="1" ht="12.75" customHeight="1" x14ac:dyDescent="0.2">
      <c r="H9351" s="36"/>
    </row>
    <row r="9352" spans="8:8" s="32" customFormat="1" ht="12.75" customHeight="1" x14ac:dyDescent="0.2">
      <c r="H9352" s="36"/>
    </row>
    <row r="9353" spans="8:8" s="32" customFormat="1" ht="12.75" customHeight="1" x14ac:dyDescent="0.2">
      <c r="H9353" s="36"/>
    </row>
    <row r="9354" spans="8:8" s="32" customFormat="1" ht="12.75" customHeight="1" x14ac:dyDescent="0.2">
      <c r="H9354" s="36"/>
    </row>
    <row r="9355" spans="8:8" s="32" customFormat="1" ht="12.75" customHeight="1" x14ac:dyDescent="0.2">
      <c r="H9355" s="36"/>
    </row>
    <row r="9356" spans="8:8" s="32" customFormat="1" ht="12.75" customHeight="1" x14ac:dyDescent="0.2">
      <c r="H9356" s="36"/>
    </row>
    <row r="9357" spans="8:8" s="32" customFormat="1" ht="12.75" customHeight="1" x14ac:dyDescent="0.2">
      <c r="H9357" s="36"/>
    </row>
    <row r="9358" spans="8:8" s="32" customFormat="1" ht="12.75" customHeight="1" x14ac:dyDescent="0.2">
      <c r="H9358" s="36"/>
    </row>
    <row r="9359" spans="8:8" s="32" customFormat="1" ht="12.75" customHeight="1" x14ac:dyDescent="0.2">
      <c r="H9359" s="36"/>
    </row>
    <row r="9360" spans="8:8" s="32" customFormat="1" ht="12.75" customHeight="1" x14ac:dyDescent="0.2">
      <c r="H9360" s="36"/>
    </row>
    <row r="9361" spans="8:8" s="32" customFormat="1" ht="12.75" customHeight="1" x14ac:dyDescent="0.2">
      <c r="H9361" s="36"/>
    </row>
    <row r="9362" spans="8:8" s="32" customFormat="1" ht="12.75" customHeight="1" x14ac:dyDescent="0.2">
      <c r="H9362" s="36"/>
    </row>
    <row r="9363" spans="8:8" s="32" customFormat="1" ht="12.75" customHeight="1" x14ac:dyDescent="0.2">
      <c r="H9363" s="36"/>
    </row>
    <row r="9364" spans="8:8" s="32" customFormat="1" ht="12.75" customHeight="1" x14ac:dyDescent="0.2">
      <c r="H9364" s="36"/>
    </row>
    <row r="9365" spans="8:8" s="32" customFormat="1" ht="12.75" customHeight="1" x14ac:dyDescent="0.2">
      <c r="H9365" s="36"/>
    </row>
    <row r="9366" spans="8:8" s="32" customFormat="1" ht="12.75" customHeight="1" x14ac:dyDescent="0.2">
      <c r="H9366" s="36"/>
    </row>
    <row r="9367" spans="8:8" s="32" customFormat="1" ht="12.75" customHeight="1" x14ac:dyDescent="0.2">
      <c r="H9367" s="36"/>
    </row>
    <row r="9368" spans="8:8" s="32" customFormat="1" ht="12.75" customHeight="1" x14ac:dyDescent="0.2">
      <c r="H9368" s="36"/>
    </row>
    <row r="9369" spans="8:8" s="32" customFormat="1" ht="12.75" customHeight="1" x14ac:dyDescent="0.2">
      <c r="H9369" s="36"/>
    </row>
    <row r="9370" spans="8:8" s="32" customFormat="1" ht="12.75" customHeight="1" x14ac:dyDescent="0.2">
      <c r="H9370" s="36"/>
    </row>
    <row r="9371" spans="8:8" s="32" customFormat="1" ht="12.75" customHeight="1" x14ac:dyDescent="0.2">
      <c r="H9371" s="36"/>
    </row>
    <row r="9372" spans="8:8" s="32" customFormat="1" ht="12.75" customHeight="1" x14ac:dyDescent="0.2">
      <c r="H9372" s="36"/>
    </row>
    <row r="9373" spans="8:8" s="32" customFormat="1" ht="12.75" customHeight="1" x14ac:dyDescent="0.2">
      <c r="H9373" s="36"/>
    </row>
    <row r="9374" spans="8:8" s="32" customFormat="1" ht="12.75" customHeight="1" x14ac:dyDescent="0.2">
      <c r="H9374" s="36"/>
    </row>
    <row r="9375" spans="8:8" s="32" customFormat="1" ht="12.75" customHeight="1" x14ac:dyDescent="0.2">
      <c r="H9375" s="36"/>
    </row>
    <row r="9376" spans="8:8" s="32" customFormat="1" ht="12.75" customHeight="1" x14ac:dyDescent="0.2">
      <c r="H9376" s="36"/>
    </row>
    <row r="9377" spans="8:8" s="32" customFormat="1" ht="12.75" customHeight="1" x14ac:dyDescent="0.2">
      <c r="H9377" s="36"/>
    </row>
    <row r="9378" spans="8:8" s="32" customFormat="1" ht="12.75" customHeight="1" x14ac:dyDescent="0.2">
      <c r="H9378" s="36"/>
    </row>
    <row r="9379" spans="8:8" s="32" customFormat="1" ht="12.75" customHeight="1" x14ac:dyDescent="0.2">
      <c r="H9379" s="36"/>
    </row>
    <row r="9380" spans="8:8" s="32" customFormat="1" ht="12.75" customHeight="1" x14ac:dyDescent="0.2">
      <c r="H9380" s="36"/>
    </row>
    <row r="9381" spans="8:8" s="32" customFormat="1" ht="12.75" customHeight="1" x14ac:dyDescent="0.2">
      <c r="H9381" s="36"/>
    </row>
    <row r="9382" spans="8:8" s="32" customFormat="1" ht="12.75" customHeight="1" x14ac:dyDescent="0.2">
      <c r="H9382" s="36"/>
    </row>
    <row r="9383" spans="8:8" s="32" customFormat="1" ht="12.75" customHeight="1" x14ac:dyDescent="0.2">
      <c r="H9383" s="36"/>
    </row>
    <row r="9384" spans="8:8" s="32" customFormat="1" ht="12.75" customHeight="1" x14ac:dyDescent="0.2">
      <c r="H9384" s="36"/>
    </row>
    <row r="9385" spans="8:8" s="32" customFormat="1" ht="12.75" customHeight="1" x14ac:dyDescent="0.2">
      <c r="H9385" s="36"/>
    </row>
    <row r="9386" spans="8:8" s="32" customFormat="1" ht="12.75" customHeight="1" x14ac:dyDescent="0.2">
      <c r="H9386" s="36"/>
    </row>
    <row r="9387" spans="8:8" s="32" customFormat="1" ht="12.75" customHeight="1" x14ac:dyDescent="0.2">
      <c r="H9387" s="36"/>
    </row>
    <row r="9388" spans="8:8" s="32" customFormat="1" ht="12.75" customHeight="1" x14ac:dyDescent="0.2">
      <c r="H9388" s="36"/>
    </row>
    <row r="9389" spans="8:8" s="32" customFormat="1" ht="12.75" customHeight="1" x14ac:dyDescent="0.2">
      <c r="H9389" s="36"/>
    </row>
    <row r="9390" spans="8:8" s="32" customFormat="1" ht="12.75" customHeight="1" x14ac:dyDescent="0.2">
      <c r="H9390" s="36"/>
    </row>
    <row r="9391" spans="8:8" s="32" customFormat="1" ht="12.75" customHeight="1" x14ac:dyDescent="0.2">
      <c r="H9391" s="36"/>
    </row>
    <row r="9392" spans="8:8" s="32" customFormat="1" ht="12.75" customHeight="1" x14ac:dyDescent="0.2">
      <c r="H9392" s="36"/>
    </row>
    <row r="9393" spans="8:8" s="32" customFormat="1" ht="12.75" customHeight="1" x14ac:dyDescent="0.2">
      <c r="H9393" s="36"/>
    </row>
    <row r="9394" spans="8:8" s="32" customFormat="1" ht="12.75" customHeight="1" x14ac:dyDescent="0.2">
      <c r="H9394" s="36"/>
    </row>
    <row r="9395" spans="8:8" s="32" customFormat="1" ht="12.75" customHeight="1" x14ac:dyDescent="0.2">
      <c r="H9395" s="36"/>
    </row>
    <row r="9396" spans="8:8" s="32" customFormat="1" ht="12.75" customHeight="1" x14ac:dyDescent="0.2">
      <c r="H9396" s="36"/>
    </row>
    <row r="9397" spans="8:8" s="32" customFormat="1" ht="12.75" customHeight="1" x14ac:dyDescent="0.2">
      <c r="H9397" s="36"/>
    </row>
    <row r="9398" spans="8:8" s="32" customFormat="1" ht="12.75" customHeight="1" x14ac:dyDescent="0.2">
      <c r="H9398" s="36"/>
    </row>
    <row r="9399" spans="8:8" s="32" customFormat="1" ht="12.75" customHeight="1" x14ac:dyDescent="0.2">
      <c r="H9399" s="36"/>
    </row>
    <row r="9400" spans="8:8" s="32" customFormat="1" ht="12.75" customHeight="1" x14ac:dyDescent="0.2">
      <c r="H9400" s="36"/>
    </row>
    <row r="9401" spans="8:8" s="32" customFormat="1" ht="12.75" customHeight="1" x14ac:dyDescent="0.2">
      <c r="H9401" s="36"/>
    </row>
    <row r="9402" spans="8:8" s="32" customFormat="1" ht="12.75" customHeight="1" x14ac:dyDescent="0.2">
      <c r="H9402" s="36"/>
    </row>
    <row r="9403" spans="8:8" s="32" customFormat="1" ht="12.75" customHeight="1" x14ac:dyDescent="0.2">
      <c r="H9403" s="36"/>
    </row>
    <row r="9404" spans="8:8" s="32" customFormat="1" ht="12.75" customHeight="1" x14ac:dyDescent="0.2">
      <c r="H9404" s="36"/>
    </row>
    <row r="9405" spans="8:8" s="32" customFormat="1" ht="12.75" customHeight="1" x14ac:dyDescent="0.2">
      <c r="H9405" s="36"/>
    </row>
    <row r="9406" spans="8:8" s="32" customFormat="1" ht="12.75" customHeight="1" x14ac:dyDescent="0.2">
      <c r="H9406" s="36"/>
    </row>
    <row r="9407" spans="8:8" s="32" customFormat="1" ht="12.75" customHeight="1" x14ac:dyDescent="0.2">
      <c r="H9407" s="36"/>
    </row>
    <row r="9408" spans="8:8" s="32" customFormat="1" ht="12.75" customHeight="1" x14ac:dyDescent="0.2">
      <c r="H9408" s="36"/>
    </row>
    <row r="9409" spans="8:8" s="32" customFormat="1" ht="12.75" customHeight="1" x14ac:dyDescent="0.2">
      <c r="H9409" s="36"/>
    </row>
    <row r="9410" spans="8:8" s="32" customFormat="1" ht="12.75" customHeight="1" x14ac:dyDescent="0.2">
      <c r="H9410" s="36"/>
    </row>
    <row r="9411" spans="8:8" s="32" customFormat="1" ht="12.75" customHeight="1" x14ac:dyDescent="0.2">
      <c r="H9411" s="36"/>
    </row>
    <row r="9412" spans="8:8" s="32" customFormat="1" ht="12.75" customHeight="1" x14ac:dyDescent="0.2">
      <c r="H9412" s="36"/>
    </row>
    <row r="9413" spans="8:8" s="32" customFormat="1" ht="12.75" customHeight="1" x14ac:dyDescent="0.2">
      <c r="H9413" s="36"/>
    </row>
    <row r="9414" spans="8:8" s="32" customFormat="1" ht="12.75" customHeight="1" x14ac:dyDescent="0.2">
      <c r="H9414" s="36"/>
    </row>
    <row r="9415" spans="8:8" s="32" customFormat="1" ht="12.75" customHeight="1" x14ac:dyDescent="0.2">
      <c r="H9415" s="36"/>
    </row>
    <row r="9416" spans="8:8" s="32" customFormat="1" ht="12.75" customHeight="1" x14ac:dyDescent="0.2">
      <c r="H9416" s="36"/>
    </row>
    <row r="9417" spans="8:8" s="32" customFormat="1" ht="12.75" customHeight="1" x14ac:dyDescent="0.2">
      <c r="H9417" s="36"/>
    </row>
    <row r="9418" spans="8:8" s="32" customFormat="1" ht="12.75" customHeight="1" x14ac:dyDescent="0.2">
      <c r="H9418" s="36"/>
    </row>
    <row r="9419" spans="8:8" s="32" customFormat="1" ht="12.75" customHeight="1" x14ac:dyDescent="0.2">
      <c r="H9419" s="36"/>
    </row>
    <row r="9420" spans="8:8" s="32" customFormat="1" ht="12.75" customHeight="1" x14ac:dyDescent="0.2">
      <c r="H9420" s="36"/>
    </row>
    <row r="9421" spans="8:8" s="32" customFormat="1" ht="12.75" customHeight="1" x14ac:dyDescent="0.2">
      <c r="H9421" s="36"/>
    </row>
    <row r="9422" spans="8:8" s="32" customFormat="1" ht="12.75" customHeight="1" x14ac:dyDescent="0.2">
      <c r="H9422" s="36"/>
    </row>
    <row r="9423" spans="8:8" s="32" customFormat="1" ht="12.75" customHeight="1" x14ac:dyDescent="0.2">
      <c r="H9423" s="36"/>
    </row>
    <row r="9424" spans="8:8" s="32" customFormat="1" ht="12.75" customHeight="1" x14ac:dyDescent="0.2">
      <c r="H9424" s="36"/>
    </row>
    <row r="9425" spans="8:8" s="32" customFormat="1" ht="12.75" customHeight="1" x14ac:dyDescent="0.2">
      <c r="H9425" s="36"/>
    </row>
    <row r="9426" spans="8:8" s="32" customFormat="1" ht="12.75" customHeight="1" x14ac:dyDescent="0.2">
      <c r="H9426" s="36"/>
    </row>
    <row r="9427" spans="8:8" s="32" customFormat="1" ht="12.75" customHeight="1" x14ac:dyDescent="0.2">
      <c r="H9427" s="36"/>
    </row>
    <row r="9428" spans="8:8" s="32" customFormat="1" ht="12.75" customHeight="1" x14ac:dyDescent="0.2">
      <c r="H9428" s="36"/>
    </row>
    <row r="9429" spans="8:8" s="32" customFormat="1" ht="12.75" customHeight="1" x14ac:dyDescent="0.2">
      <c r="H9429" s="36"/>
    </row>
    <row r="9430" spans="8:8" s="32" customFormat="1" ht="12.75" customHeight="1" x14ac:dyDescent="0.2">
      <c r="H9430" s="36"/>
    </row>
    <row r="9431" spans="8:8" s="32" customFormat="1" ht="12.75" customHeight="1" x14ac:dyDescent="0.2">
      <c r="H9431" s="36"/>
    </row>
    <row r="9432" spans="8:8" s="32" customFormat="1" ht="12.75" customHeight="1" x14ac:dyDescent="0.2">
      <c r="H9432" s="36"/>
    </row>
    <row r="9433" spans="8:8" s="32" customFormat="1" ht="12.75" customHeight="1" x14ac:dyDescent="0.2">
      <c r="H9433" s="36"/>
    </row>
    <row r="9434" spans="8:8" s="32" customFormat="1" ht="12.75" customHeight="1" x14ac:dyDescent="0.2">
      <c r="H9434" s="36"/>
    </row>
    <row r="9435" spans="8:8" s="32" customFormat="1" ht="12.75" customHeight="1" x14ac:dyDescent="0.2">
      <c r="H9435" s="36"/>
    </row>
    <row r="9436" spans="8:8" s="32" customFormat="1" ht="12.75" customHeight="1" x14ac:dyDescent="0.2">
      <c r="H9436" s="36"/>
    </row>
    <row r="9437" spans="8:8" s="32" customFormat="1" ht="12.75" customHeight="1" x14ac:dyDescent="0.2">
      <c r="H9437" s="36"/>
    </row>
    <row r="9438" spans="8:8" s="32" customFormat="1" ht="12.75" customHeight="1" x14ac:dyDescent="0.2">
      <c r="H9438" s="36"/>
    </row>
    <row r="9439" spans="8:8" s="32" customFormat="1" ht="12.75" customHeight="1" x14ac:dyDescent="0.2">
      <c r="H9439" s="36"/>
    </row>
    <row r="9440" spans="8:8" s="32" customFormat="1" ht="12.75" customHeight="1" x14ac:dyDescent="0.2">
      <c r="H9440" s="36"/>
    </row>
    <row r="9441" spans="8:8" s="32" customFormat="1" ht="12.75" customHeight="1" x14ac:dyDescent="0.2">
      <c r="H9441" s="36"/>
    </row>
    <row r="9442" spans="8:8" s="32" customFormat="1" ht="12.75" customHeight="1" x14ac:dyDescent="0.2">
      <c r="H9442" s="36"/>
    </row>
    <row r="9443" spans="8:8" s="32" customFormat="1" ht="12.75" customHeight="1" x14ac:dyDescent="0.2">
      <c r="H9443" s="36"/>
    </row>
    <row r="9444" spans="8:8" s="32" customFormat="1" ht="12.75" customHeight="1" x14ac:dyDescent="0.2">
      <c r="H9444" s="36"/>
    </row>
    <row r="9445" spans="8:8" s="32" customFormat="1" ht="12.75" customHeight="1" x14ac:dyDescent="0.2">
      <c r="H9445" s="36"/>
    </row>
    <row r="9446" spans="8:8" s="32" customFormat="1" ht="12.75" customHeight="1" x14ac:dyDescent="0.2">
      <c r="H9446" s="36"/>
    </row>
    <row r="9447" spans="8:8" s="32" customFormat="1" ht="12.75" customHeight="1" x14ac:dyDescent="0.2">
      <c r="H9447" s="36"/>
    </row>
    <row r="9448" spans="8:8" s="32" customFormat="1" ht="12.75" customHeight="1" x14ac:dyDescent="0.2">
      <c r="H9448" s="36"/>
    </row>
    <row r="9449" spans="8:8" s="32" customFormat="1" ht="12.75" customHeight="1" x14ac:dyDescent="0.2">
      <c r="H9449" s="36"/>
    </row>
    <row r="9450" spans="8:8" s="32" customFormat="1" ht="12.75" customHeight="1" x14ac:dyDescent="0.2">
      <c r="H9450" s="36"/>
    </row>
    <row r="9451" spans="8:8" s="32" customFormat="1" ht="12.75" customHeight="1" x14ac:dyDescent="0.2">
      <c r="H9451" s="36"/>
    </row>
    <row r="9452" spans="8:8" s="32" customFormat="1" ht="12.75" customHeight="1" x14ac:dyDescent="0.2">
      <c r="H9452" s="36"/>
    </row>
    <row r="9453" spans="8:8" s="32" customFormat="1" ht="12.75" customHeight="1" x14ac:dyDescent="0.2">
      <c r="H9453" s="36"/>
    </row>
    <row r="9454" spans="8:8" s="32" customFormat="1" ht="12.75" customHeight="1" x14ac:dyDescent="0.2">
      <c r="H9454" s="36"/>
    </row>
    <row r="9455" spans="8:8" s="32" customFormat="1" ht="12.75" customHeight="1" x14ac:dyDescent="0.2">
      <c r="H9455" s="36"/>
    </row>
    <row r="9456" spans="8:8" s="32" customFormat="1" ht="12.75" customHeight="1" x14ac:dyDescent="0.2">
      <c r="H9456" s="36"/>
    </row>
    <row r="9457" spans="8:8" s="32" customFormat="1" ht="12.75" customHeight="1" x14ac:dyDescent="0.2">
      <c r="H9457" s="36"/>
    </row>
    <row r="9458" spans="8:8" s="32" customFormat="1" ht="12.75" customHeight="1" x14ac:dyDescent="0.2">
      <c r="H9458" s="36"/>
    </row>
    <row r="9459" spans="8:8" s="32" customFormat="1" ht="12.75" customHeight="1" x14ac:dyDescent="0.2">
      <c r="H9459" s="36"/>
    </row>
    <row r="9460" spans="8:8" s="32" customFormat="1" ht="12.75" customHeight="1" x14ac:dyDescent="0.2">
      <c r="H9460" s="36"/>
    </row>
    <row r="9461" spans="8:8" s="32" customFormat="1" ht="12.75" customHeight="1" x14ac:dyDescent="0.2">
      <c r="H9461" s="36"/>
    </row>
    <row r="9462" spans="8:8" s="32" customFormat="1" ht="12.75" customHeight="1" x14ac:dyDescent="0.2">
      <c r="H9462" s="36"/>
    </row>
    <row r="9463" spans="8:8" s="32" customFormat="1" ht="12.75" customHeight="1" x14ac:dyDescent="0.2">
      <c r="H9463" s="36"/>
    </row>
    <row r="9464" spans="8:8" s="32" customFormat="1" ht="12.75" customHeight="1" x14ac:dyDescent="0.2">
      <c r="H9464" s="36"/>
    </row>
    <row r="9465" spans="8:8" s="32" customFormat="1" ht="12.75" customHeight="1" x14ac:dyDescent="0.2">
      <c r="H9465" s="36"/>
    </row>
    <row r="9466" spans="8:8" s="32" customFormat="1" ht="12.75" customHeight="1" x14ac:dyDescent="0.2">
      <c r="H9466" s="36"/>
    </row>
    <row r="9467" spans="8:8" s="32" customFormat="1" ht="12.75" customHeight="1" x14ac:dyDescent="0.2">
      <c r="H9467" s="36"/>
    </row>
    <row r="9468" spans="8:8" s="32" customFormat="1" ht="12.75" customHeight="1" x14ac:dyDescent="0.2">
      <c r="H9468" s="36"/>
    </row>
    <row r="9469" spans="8:8" s="32" customFormat="1" ht="12.75" customHeight="1" x14ac:dyDescent="0.2">
      <c r="H9469" s="36"/>
    </row>
    <row r="9470" spans="8:8" s="32" customFormat="1" ht="12.75" customHeight="1" x14ac:dyDescent="0.2">
      <c r="H9470" s="36"/>
    </row>
    <row r="9471" spans="8:8" s="32" customFormat="1" ht="12.75" customHeight="1" x14ac:dyDescent="0.2">
      <c r="H9471" s="36"/>
    </row>
    <row r="9472" spans="8:8" s="32" customFormat="1" ht="12.75" customHeight="1" x14ac:dyDescent="0.2">
      <c r="H9472" s="36"/>
    </row>
    <row r="9473" spans="8:8" s="32" customFormat="1" ht="12.75" customHeight="1" x14ac:dyDescent="0.2">
      <c r="H9473" s="36"/>
    </row>
    <row r="9474" spans="8:8" s="32" customFormat="1" ht="12.75" customHeight="1" x14ac:dyDescent="0.2">
      <c r="H9474" s="36"/>
    </row>
    <row r="9475" spans="8:8" s="32" customFormat="1" ht="12.75" customHeight="1" x14ac:dyDescent="0.2">
      <c r="H9475" s="36"/>
    </row>
    <row r="9476" spans="8:8" s="32" customFormat="1" ht="12.75" customHeight="1" x14ac:dyDescent="0.2">
      <c r="H9476" s="36"/>
    </row>
    <row r="9477" spans="8:8" s="32" customFormat="1" ht="12.75" customHeight="1" x14ac:dyDescent="0.2">
      <c r="H9477" s="36"/>
    </row>
    <row r="9478" spans="8:8" s="32" customFormat="1" ht="12.75" customHeight="1" x14ac:dyDescent="0.2">
      <c r="H9478" s="36"/>
    </row>
    <row r="9479" spans="8:8" s="32" customFormat="1" ht="12.75" customHeight="1" x14ac:dyDescent="0.2">
      <c r="H9479" s="36"/>
    </row>
    <row r="9480" spans="8:8" s="32" customFormat="1" ht="12.75" customHeight="1" x14ac:dyDescent="0.2">
      <c r="H9480" s="36"/>
    </row>
    <row r="9481" spans="8:8" s="32" customFormat="1" ht="12.75" customHeight="1" x14ac:dyDescent="0.2">
      <c r="H9481" s="36"/>
    </row>
    <row r="9482" spans="8:8" s="32" customFormat="1" ht="12.75" customHeight="1" x14ac:dyDescent="0.2">
      <c r="H9482" s="36"/>
    </row>
    <row r="9483" spans="8:8" s="32" customFormat="1" ht="12.75" customHeight="1" x14ac:dyDescent="0.2">
      <c r="H9483" s="36"/>
    </row>
    <row r="9484" spans="8:8" s="32" customFormat="1" ht="12.75" customHeight="1" x14ac:dyDescent="0.2">
      <c r="H9484" s="36"/>
    </row>
    <row r="9485" spans="8:8" s="32" customFormat="1" ht="12.75" customHeight="1" x14ac:dyDescent="0.2">
      <c r="H9485" s="36"/>
    </row>
    <row r="9486" spans="8:8" s="32" customFormat="1" ht="12.75" customHeight="1" x14ac:dyDescent="0.2">
      <c r="H9486" s="36"/>
    </row>
    <row r="9487" spans="8:8" s="32" customFormat="1" ht="12.75" customHeight="1" x14ac:dyDescent="0.2">
      <c r="H9487" s="36"/>
    </row>
    <row r="9488" spans="8:8" s="32" customFormat="1" ht="12.75" customHeight="1" x14ac:dyDescent="0.2">
      <c r="H9488" s="36"/>
    </row>
    <row r="9489" spans="8:8" s="32" customFormat="1" ht="12.75" customHeight="1" x14ac:dyDescent="0.2">
      <c r="H9489" s="36"/>
    </row>
    <row r="9490" spans="8:8" s="32" customFormat="1" ht="12.75" customHeight="1" x14ac:dyDescent="0.2">
      <c r="H9490" s="36"/>
    </row>
    <row r="9491" spans="8:8" s="32" customFormat="1" ht="12.75" customHeight="1" x14ac:dyDescent="0.2">
      <c r="H9491" s="36"/>
    </row>
    <row r="9492" spans="8:8" s="32" customFormat="1" ht="12.75" customHeight="1" x14ac:dyDescent="0.2">
      <c r="H9492" s="36"/>
    </row>
    <row r="9493" spans="8:8" s="32" customFormat="1" ht="12.75" customHeight="1" x14ac:dyDescent="0.2">
      <c r="H9493" s="36"/>
    </row>
    <row r="9494" spans="8:8" s="32" customFormat="1" ht="12.75" customHeight="1" x14ac:dyDescent="0.2">
      <c r="H9494" s="36"/>
    </row>
    <row r="9495" spans="8:8" s="32" customFormat="1" ht="12.75" customHeight="1" x14ac:dyDescent="0.2">
      <c r="H9495" s="36"/>
    </row>
    <row r="9496" spans="8:8" s="32" customFormat="1" ht="12.75" customHeight="1" x14ac:dyDescent="0.2">
      <c r="H9496" s="36"/>
    </row>
    <row r="9497" spans="8:8" s="32" customFormat="1" ht="12.75" customHeight="1" x14ac:dyDescent="0.2">
      <c r="H9497" s="36"/>
    </row>
    <row r="9498" spans="8:8" s="32" customFormat="1" ht="12.75" customHeight="1" x14ac:dyDescent="0.2">
      <c r="H9498" s="36"/>
    </row>
    <row r="9499" spans="8:8" s="32" customFormat="1" ht="12.75" customHeight="1" x14ac:dyDescent="0.2">
      <c r="H9499" s="36"/>
    </row>
    <row r="9500" spans="8:8" s="32" customFormat="1" ht="12.75" customHeight="1" x14ac:dyDescent="0.2">
      <c r="H9500" s="36"/>
    </row>
    <row r="9501" spans="8:8" s="32" customFormat="1" ht="12.75" customHeight="1" x14ac:dyDescent="0.2">
      <c r="H9501" s="36"/>
    </row>
    <row r="9502" spans="8:8" s="32" customFormat="1" ht="12.75" customHeight="1" x14ac:dyDescent="0.2">
      <c r="H9502" s="36"/>
    </row>
    <row r="9503" spans="8:8" s="32" customFormat="1" ht="12.75" customHeight="1" x14ac:dyDescent="0.2">
      <c r="H9503" s="36"/>
    </row>
    <row r="9504" spans="8:8" s="32" customFormat="1" ht="12.75" customHeight="1" x14ac:dyDescent="0.2">
      <c r="H9504" s="36"/>
    </row>
    <row r="9505" spans="8:8" s="32" customFormat="1" ht="12.75" customHeight="1" x14ac:dyDescent="0.2">
      <c r="H9505" s="36"/>
    </row>
    <row r="9506" spans="8:8" s="32" customFormat="1" ht="12.75" customHeight="1" x14ac:dyDescent="0.2">
      <c r="H9506" s="36"/>
    </row>
    <row r="9507" spans="8:8" s="32" customFormat="1" ht="12.75" customHeight="1" x14ac:dyDescent="0.2">
      <c r="H9507" s="36"/>
    </row>
    <row r="9508" spans="8:8" s="32" customFormat="1" ht="12.75" customHeight="1" x14ac:dyDescent="0.2">
      <c r="H9508" s="36"/>
    </row>
    <row r="9509" spans="8:8" s="32" customFormat="1" ht="12.75" customHeight="1" x14ac:dyDescent="0.2">
      <c r="H9509" s="36"/>
    </row>
    <row r="9510" spans="8:8" s="32" customFormat="1" ht="12.75" customHeight="1" x14ac:dyDescent="0.2">
      <c r="H9510" s="36"/>
    </row>
    <row r="9511" spans="8:8" s="32" customFormat="1" ht="12.75" customHeight="1" x14ac:dyDescent="0.2">
      <c r="H9511" s="36"/>
    </row>
    <row r="9512" spans="8:8" s="32" customFormat="1" ht="12.75" customHeight="1" x14ac:dyDescent="0.2">
      <c r="H9512" s="36"/>
    </row>
    <row r="9513" spans="8:8" s="32" customFormat="1" ht="12.75" customHeight="1" x14ac:dyDescent="0.2">
      <c r="H9513" s="36"/>
    </row>
    <row r="9514" spans="8:8" s="32" customFormat="1" ht="12.75" customHeight="1" x14ac:dyDescent="0.2">
      <c r="H9514" s="36"/>
    </row>
    <row r="9515" spans="8:8" s="32" customFormat="1" ht="12.75" customHeight="1" x14ac:dyDescent="0.2">
      <c r="H9515" s="36"/>
    </row>
    <row r="9516" spans="8:8" s="32" customFormat="1" ht="12.75" customHeight="1" x14ac:dyDescent="0.2">
      <c r="H9516" s="36"/>
    </row>
    <row r="9517" spans="8:8" s="32" customFormat="1" ht="12.75" customHeight="1" x14ac:dyDescent="0.2">
      <c r="H9517" s="36"/>
    </row>
    <row r="9518" spans="8:8" s="32" customFormat="1" ht="12.75" customHeight="1" x14ac:dyDescent="0.2">
      <c r="H9518" s="36"/>
    </row>
    <row r="9519" spans="8:8" s="32" customFormat="1" ht="12.75" customHeight="1" x14ac:dyDescent="0.2">
      <c r="H9519" s="36"/>
    </row>
    <row r="9520" spans="8:8" s="32" customFormat="1" ht="12.75" customHeight="1" x14ac:dyDescent="0.2">
      <c r="H9520" s="36"/>
    </row>
    <row r="9521" spans="8:8" s="32" customFormat="1" ht="12.75" customHeight="1" x14ac:dyDescent="0.2">
      <c r="H9521" s="36"/>
    </row>
    <row r="9522" spans="8:8" s="32" customFormat="1" ht="12.75" customHeight="1" x14ac:dyDescent="0.2">
      <c r="H9522" s="36"/>
    </row>
    <row r="9523" spans="8:8" s="32" customFormat="1" ht="12.75" customHeight="1" x14ac:dyDescent="0.2">
      <c r="H9523" s="36"/>
    </row>
    <row r="9524" spans="8:8" s="32" customFormat="1" ht="12.75" customHeight="1" x14ac:dyDescent="0.2">
      <c r="H9524" s="36"/>
    </row>
    <row r="9525" spans="8:8" s="32" customFormat="1" ht="12.75" customHeight="1" x14ac:dyDescent="0.2">
      <c r="H9525" s="36"/>
    </row>
    <row r="9526" spans="8:8" s="32" customFormat="1" ht="12.75" customHeight="1" x14ac:dyDescent="0.2">
      <c r="H9526" s="36"/>
    </row>
    <row r="9527" spans="8:8" s="32" customFormat="1" ht="12.75" customHeight="1" x14ac:dyDescent="0.2">
      <c r="H9527" s="36"/>
    </row>
    <row r="9528" spans="8:8" s="32" customFormat="1" ht="12.75" customHeight="1" x14ac:dyDescent="0.2">
      <c r="H9528" s="36"/>
    </row>
    <row r="9529" spans="8:8" s="32" customFormat="1" ht="12.75" customHeight="1" x14ac:dyDescent="0.2">
      <c r="H9529" s="36"/>
    </row>
    <row r="9530" spans="8:8" s="32" customFormat="1" ht="12.75" customHeight="1" x14ac:dyDescent="0.2">
      <c r="H9530" s="36"/>
    </row>
    <row r="9531" spans="8:8" s="32" customFormat="1" ht="12.75" customHeight="1" x14ac:dyDescent="0.2">
      <c r="H9531" s="36"/>
    </row>
    <row r="9532" spans="8:8" s="32" customFormat="1" ht="12.75" customHeight="1" x14ac:dyDescent="0.2">
      <c r="H9532" s="36"/>
    </row>
    <row r="9533" spans="8:8" s="32" customFormat="1" ht="12.75" customHeight="1" x14ac:dyDescent="0.2">
      <c r="H9533" s="36"/>
    </row>
    <row r="9534" spans="8:8" s="32" customFormat="1" ht="12.75" customHeight="1" x14ac:dyDescent="0.2">
      <c r="H9534" s="36"/>
    </row>
    <row r="9535" spans="8:8" s="32" customFormat="1" ht="12.75" customHeight="1" x14ac:dyDescent="0.2">
      <c r="H9535" s="36"/>
    </row>
    <row r="9536" spans="8:8" s="32" customFormat="1" ht="12.75" customHeight="1" x14ac:dyDescent="0.2">
      <c r="H9536" s="36"/>
    </row>
    <row r="9537" spans="8:8" s="32" customFormat="1" ht="12.75" customHeight="1" x14ac:dyDescent="0.2">
      <c r="H9537" s="36"/>
    </row>
    <row r="9538" spans="8:8" s="32" customFormat="1" ht="12.75" customHeight="1" x14ac:dyDescent="0.2">
      <c r="H9538" s="36"/>
    </row>
    <row r="9539" spans="8:8" s="32" customFormat="1" ht="12.75" customHeight="1" x14ac:dyDescent="0.2">
      <c r="H9539" s="36"/>
    </row>
    <row r="9540" spans="8:8" s="32" customFormat="1" ht="12.75" customHeight="1" x14ac:dyDescent="0.2">
      <c r="H9540" s="36"/>
    </row>
    <row r="9541" spans="8:8" s="32" customFormat="1" ht="12.75" customHeight="1" x14ac:dyDescent="0.2">
      <c r="H9541" s="36"/>
    </row>
    <row r="9542" spans="8:8" s="32" customFormat="1" ht="12.75" customHeight="1" x14ac:dyDescent="0.2">
      <c r="H9542" s="36"/>
    </row>
    <row r="9543" spans="8:8" s="32" customFormat="1" ht="12.75" customHeight="1" x14ac:dyDescent="0.2">
      <c r="H9543" s="36"/>
    </row>
    <row r="9544" spans="8:8" s="32" customFormat="1" ht="12.75" customHeight="1" x14ac:dyDescent="0.2">
      <c r="H9544" s="36"/>
    </row>
    <row r="9545" spans="8:8" s="32" customFormat="1" ht="12.75" customHeight="1" x14ac:dyDescent="0.2">
      <c r="H9545" s="36"/>
    </row>
    <row r="9546" spans="8:8" s="32" customFormat="1" ht="12.75" customHeight="1" x14ac:dyDescent="0.2">
      <c r="H9546" s="36"/>
    </row>
    <row r="9547" spans="8:8" s="32" customFormat="1" ht="12.75" customHeight="1" x14ac:dyDescent="0.2">
      <c r="H9547" s="36"/>
    </row>
    <row r="9548" spans="8:8" s="32" customFormat="1" ht="12.75" customHeight="1" x14ac:dyDescent="0.2">
      <c r="H9548" s="36"/>
    </row>
    <row r="9549" spans="8:8" s="32" customFormat="1" ht="12.75" customHeight="1" x14ac:dyDescent="0.2">
      <c r="H9549" s="36"/>
    </row>
    <row r="9550" spans="8:8" s="32" customFormat="1" ht="12.75" customHeight="1" x14ac:dyDescent="0.2">
      <c r="H9550" s="36"/>
    </row>
    <row r="9551" spans="8:8" s="32" customFormat="1" ht="12.75" customHeight="1" x14ac:dyDescent="0.2">
      <c r="H9551" s="36"/>
    </row>
    <row r="9552" spans="8:8" s="32" customFormat="1" ht="12.75" customHeight="1" x14ac:dyDescent="0.2">
      <c r="H9552" s="36"/>
    </row>
    <row r="9553" spans="8:8" s="32" customFormat="1" ht="12.75" customHeight="1" x14ac:dyDescent="0.2">
      <c r="H9553" s="36"/>
    </row>
    <row r="9554" spans="8:8" s="32" customFormat="1" ht="12.75" customHeight="1" x14ac:dyDescent="0.2">
      <c r="H9554" s="36"/>
    </row>
    <row r="9555" spans="8:8" s="32" customFormat="1" ht="12.75" customHeight="1" x14ac:dyDescent="0.2">
      <c r="H9555" s="36"/>
    </row>
    <row r="9556" spans="8:8" s="32" customFormat="1" ht="12.75" customHeight="1" x14ac:dyDescent="0.2">
      <c r="H9556" s="36"/>
    </row>
    <row r="9557" spans="8:8" s="32" customFormat="1" ht="12.75" customHeight="1" x14ac:dyDescent="0.2">
      <c r="H9557" s="36"/>
    </row>
    <row r="9558" spans="8:8" s="32" customFormat="1" ht="12.75" customHeight="1" x14ac:dyDescent="0.2">
      <c r="H9558" s="36"/>
    </row>
    <row r="9559" spans="8:8" s="32" customFormat="1" ht="12.75" customHeight="1" x14ac:dyDescent="0.2">
      <c r="H9559" s="36"/>
    </row>
    <row r="9560" spans="8:8" s="32" customFormat="1" ht="12.75" customHeight="1" x14ac:dyDescent="0.2">
      <c r="H9560" s="36"/>
    </row>
    <row r="9561" spans="8:8" s="32" customFormat="1" ht="12.75" customHeight="1" x14ac:dyDescent="0.2">
      <c r="H9561" s="36"/>
    </row>
    <row r="9562" spans="8:8" s="32" customFormat="1" ht="12.75" customHeight="1" x14ac:dyDescent="0.2">
      <c r="H9562" s="36"/>
    </row>
    <row r="9563" spans="8:8" s="32" customFormat="1" ht="12.75" customHeight="1" x14ac:dyDescent="0.2">
      <c r="H9563" s="36"/>
    </row>
    <row r="9564" spans="8:8" s="32" customFormat="1" ht="12.75" customHeight="1" x14ac:dyDescent="0.2">
      <c r="H9564" s="36"/>
    </row>
    <row r="9565" spans="8:8" s="32" customFormat="1" ht="12.75" customHeight="1" x14ac:dyDescent="0.2">
      <c r="H9565" s="36"/>
    </row>
    <row r="9566" spans="8:8" s="32" customFormat="1" ht="12.75" customHeight="1" x14ac:dyDescent="0.2">
      <c r="H9566" s="36"/>
    </row>
    <row r="9567" spans="8:8" s="32" customFormat="1" ht="12.75" customHeight="1" x14ac:dyDescent="0.2">
      <c r="H9567" s="36"/>
    </row>
    <row r="9568" spans="8:8" s="32" customFormat="1" ht="12.75" customHeight="1" x14ac:dyDescent="0.2">
      <c r="H9568" s="36"/>
    </row>
    <row r="9569" spans="8:8" s="32" customFormat="1" ht="12.75" customHeight="1" x14ac:dyDescent="0.2">
      <c r="H9569" s="36"/>
    </row>
    <row r="9570" spans="8:8" s="32" customFormat="1" ht="12.75" customHeight="1" x14ac:dyDescent="0.2">
      <c r="H9570" s="36"/>
    </row>
    <row r="9571" spans="8:8" s="32" customFormat="1" ht="12.75" customHeight="1" x14ac:dyDescent="0.2">
      <c r="H9571" s="36"/>
    </row>
    <row r="9572" spans="8:8" s="32" customFormat="1" ht="12.75" customHeight="1" x14ac:dyDescent="0.2">
      <c r="H9572" s="36"/>
    </row>
    <row r="9573" spans="8:8" s="32" customFormat="1" ht="12.75" customHeight="1" x14ac:dyDescent="0.2">
      <c r="H9573" s="36"/>
    </row>
    <row r="9574" spans="8:8" s="32" customFormat="1" ht="12.75" customHeight="1" x14ac:dyDescent="0.2">
      <c r="H9574" s="36"/>
    </row>
    <row r="9575" spans="8:8" s="32" customFormat="1" ht="12.75" customHeight="1" x14ac:dyDescent="0.2">
      <c r="H9575" s="36"/>
    </row>
    <row r="9576" spans="8:8" s="32" customFormat="1" ht="12.75" customHeight="1" x14ac:dyDescent="0.2">
      <c r="H9576" s="36"/>
    </row>
    <row r="9577" spans="8:8" s="32" customFormat="1" ht="12.75" customHeight="1" x14ac:dyDescent="0.2">
      <c r="H9577" s="36"/>
    </row>
    <row r="9578" spans="8:8" s="32" customFormat="1" ht="12.75" customHeight="1" x14ac:dyDescent="0.2">
      <c r="H9578" s="36"/>
    </row>
    <row r="9579" spans="8:8" s="32" customFormat="1" ht="12.75" customHeight="1" x14ac:dyDescent="0.2">
      <c r="H9579" s="36"/>
    </row>
    <row r="9580" spans="8:8" s="32" customFormat="1" ht="12.75" customHeight="1" x14ac:dyDescent="0.2">
      <c r="H9580" s="36"/>
    </row>
    <row r="9581" spans="8:8" s="32" customFormat="1" ht="12.75" customHeight="1" x14ac:dyDescent="0.2">
      <c r="H9581" s="36"/>
    </row>
    <row r="9582" spans="8:8" s="32" customFormat="1" ht="12.75" customHeight="1" x14ac:dyDescent="0.2">
      <c r="H9582" s="36"/>
    </row>
    <row r="9583" spans="8:8" s="32" customFormat="1" ht="12.75" customHeight="1" x14ac:dyDescent="0.2">
      <c r="H9583" s="36"/>
    </row>
    <row r="9584" spans="8:8" s="32" customFormat="1" ht="12.75" customHeight="1" x14ac:dyDescent="0.2">
      <c r="H9584" s="36"/>
    </row>
    <row r="9585" spans="8:8" s="32" customFormat="1" ht="12.75" customHeight="1" x14ac:dyDescent="0.2">
      <c r="H9585" s="36"/>
    </row>
    <row r="9586" spans="8:8" s="32" customFormat="1" ht="12.75" customHeight="1" x14ac:dyDescent="0.2">
      <c r="H9586" s="36"/>
    </row>
    <row r="9587" spans="8:8" s="32" customFormat="1" ht="12.75" customHeight="1" x14ac:dyDescent="0.2">
      <c r="H9587" s="36"/>
    </row>
    <row r="9588" spans="8:8" s="32" customFormat="1" ht="12.75" customHeight="1" x14ac:dyDescent="0.2">
      <c r="H9588" s="36"/>
    </row>
    <row r="9589" spans="8:8" s="32" customFormat="1" ht="12.75" customHeight="1" x14ac:dyDescent="0.2">
      <c r="H9589" s="36"/>
    </row>
    <row r="9590" spans="8:8" s="32" customFormat="1" ht="12.75" customHeight="1" x14ac:dyDescent="0.2">
      <c r="H9590" s="36"/>
    </row>
    <row r="9591" spans="8:8" s="32" customFormat="1" ht="12.75" customHeight="1" x14ac:dyDescent="0.2">
      <c r="H9591" s="36"/>
    </row>
    <row r="9592" spans="8:8" s="32" customFormat="1" ht="12.75" customHeight="1" x14ac:dyDescent="0.2">
      <c r="H9592" s="36"/>
    </row>
    <row r="9593" spans="8:8" s="32" customFormat="1" ht="12.75" customHeight="1" x14ac:dyDescent="0.2">
      <c r="H9593" s="36"/>
    </row>
    <row r="9594" spans="8:8" s="32" customFormat="1" ht="12.75" customHeight="1" x14ac:dyDescent="0.2">
      <c r="H9594" s="36"/>
    </row>
    <row r="9595" spans="8:8" s="32" customFormat="1" ht="12.75" customHeight="1" x14ac:dyDescent="0.2">
      <c r="H9595" s="36"/>
    </row>
    <row r="9596" spans="8:8" s="32" customFormat="1" ht="12.75" customHeight="1" x14ac:dyDescent="0.2">
      <c r="H9596" s="36"/>
    </row>
    <row r="9597" spans="8:8" s="32" customFormat="1" ht="12.75" customHeight="1" x14ac:dyDescent="0.2">
      <c r="H9597" s="36"/>
    </row>
    <row r="9598" spans="8:8" s="32" customFormat="1" ht="12.75" customHeight="1" x14ac:dyDescent="0.2">
      <c r="H9598" s="36"/>
    </row>
    <row r="9599" spans="8:8" s="32" customFormat="1" ht="12.75" customHeight="1" x14ac:dyDescent="0.2">
      <c r="H9599" s="36"/>
    </row>
    <row r="9600" spans="8:8" s="32" customFormat="1" ht="12.75" customHeight="1" x14ac:dyDescent="0.2">
      <c r="H9600" s="36"/>
    </row>
    <row r="9601" spans="8:8" s="32" customFormat="1" ht="12.75" customHeight="1" x14ac:dyDescent="0.2">
      <c r="H9601" s="36"/>
    </row>
    <row r="9602" spans="8:8" s="32" customFormat="1" ht="12.75" customHeight="1" x14ac:dyDescent="0.2">
      <c r="H9602" s="36"/>
    </row>
    <row r="9603" spans="8:8" s="32" customFormat="1" ht="12.75" customHeight="1" x14ac:dyDescent="0.2">
      <c r="H9603" s="36"/>
    </row>
    <row r="9604" spans="8:8" s="32" customFormat="1" ht="12.75" customHeight="1" x14ac:dyDescent="0.2">
      <c r="H9604" s="36"/>
    </row>
    <row r="9605" spans="8:8" s="32" customFormat="1" ht="12.75" customHeight="1" x14ac:dyDescent="0.2">
      <c r="H9605" s="36"/>
    </row>
    <row r="9606" spans="8:8" s="32" customFormat="1" ht="12.75" customHeight="1" x14ac:dyDescent="0.2">
      <c r="H9606" s="36"/>
    </row>
    <row r="9607" spans="8:8" s="32" customFormat="1" ht="12.75" customHeight="1" x14ac:dyDescent="0.2">
      <c r="H9607" s="36"/>
    </row>
    <row r="9608" spans="8:8" s="32" customFormat="1" ht="12.75" customHeight="1" x14ac:dyDescent="0.2">
      <c r="H9608" s="36"/>
    </row>
    <row r="9609" spans="8:8" s="32" customFormat="1" ht="12.75" customHeight="1" x14ac:dyDescent="0.2">
      <c r="H9609" s="36"/>
    </row>
    <row r="9610" spans="8:8" s="32" customFormat="1" ht="12.75" customHeight="1" x14ac:dyDescent="0.2">
      <c r="H9610" s="36"/>
    </row>
    <row r="9611" spans="8:8" s="32" customFormat="1" ht="12.75" customHeight="1" x14ac:dyDescent="0.2">
      <c r="H9611" s="36"/>
    </row>
    <row r="9612" spans="8:8" s="32" customFormat="1" ht="12.75" customHeight="1" x14ac:dyDescent="0.2">
      <c r="H9612" s="36"/>
    </row>
    <row r="9613" spans="8:8" s="32" customFormat="1" ht="12.75" customHeight="1" x14ac:dyDescent="0.2">
      <c r="H9613" s="36"/>
    </row>
    <row r="9614" spans="8:8" s="32" customFormat="1" ht="12.75" customHeight="1" x14ac:dyDescent="0.2">
      <c r="H9614" s="36"/>
    </row>
    <row r="9615" spans="8:8" s="32" customFormat="1" ht="12.75" customHeight="1" x14ac:dyDescent="0.2">
      <c r="H9615" s="36"/>
    </row>
    <row r="9616" spans="8:8" s="32" customFormat="1" ht="12.75" customHeight="1" x14ac:dyDescent="0.2">
      <c r="H9616" s="36"/>
    </row>
    <row r="9617" spans="8:8" s="32" customFormat="1" ht="12.75" customHeight="1" x14ac:dyDescent="0.2">
      <c r="H9617" s="36"/>
    </row>
    <row r="9618" spans="8:8" s="32" customFormat="1" ht="12.75" customHeight="1" x14ac:dyDescent="0.2">
      <c r="H9618" s="36"/>
    </row>
    <row r="9619" spans="8:8" s="32" customFormat="1" ht="12.75" customHeight="1" x14ac:dyDescent="0.2">
      <c r="H9619" s="36"/>
    </row>
    <row r="9620" spans="8:8" s="32" customFormat="1" ht="12.75" customHeight="1" x14ac:dyDescent="0.2">
      <c r="H9620" s="36"/>
    </row>
    <row r="9621" spans="8:8" s="32" customFormat="1" ht="12.75" customHeight="1" x14ac:dyDescent="0.2">
      <c r="H9621" s="36"/>
    </row>
    <row r="9622" spans="8:8" s="32" customFormat="1" ht="12.75" customHeight="1" x14ac:dyDescent="0.2">
      <c r="H9622" s="36"/>
    </row>
    <row r="9623" spans="8:8" s="32" customFormat="1" ht="12.75" customHeight="1" x14ac:dyDescent="0.2">
      <c r="H9623" s="36"/>
    </row>
    <row r="9624" spans="8:8" s="32" customFormat="1" ht="12.75" customHeight="1" x14ac:dyDescent="0.2">
      <c r="H9624" s="36"/>
    </row>
    <row r="9625" spans="8:8" s="32" customFormat="1" ht="12.75" customHeight="1" x14ac:dyDescent="0.2">
      <c r="H9625" s="36"/>
    </row>
    <row r="9626" spans="8:8" s="32" customFormat="1" ht="12.75" customHeight="1" x14ac:dyDescent="0.2">
      <c r="H9626" s="36"/>
    </row>
    <row r="9627" spans="8:8" s="32" customFormat="1" ht="12.75" customHeight="1" x14ac:dyDescent="0.2">
      <c r="H9627" s="36"/>
    </row>
    <row r="9628" spans="8:8" s="32" customFormat="1" ht="12.75" customHeight="1" x14ac:dyDescent="0.2">
      <c r="H9628" s="36"/>
    </row>
    <row r="9629" spans="8:8" s="32" customFormat="1" ht="12.75" customHeight="1" x14ac:dyDescent="0.2">
      <c r="H9629" s="36"/>
    </row>
    <row r="9630" spans="8:8" s="32" customFormat="1" ht="12.75" customHeight="1" x14ac:dyDescent="0.2">
      <c r="H9630" s="36"/>
    </row>
    <row r="9631" spans="8:8" s="32" customFormat="1" ht="12.75" customHeight="1" x14ac:dyDescent="0.2">
      <c r="H9631" s="36"/>
    </row>
    <row r="9632" spans="8:8" s="32" customFormat="1" ht="12.75" customHeight="1" x14ac:dyDescent="0.2">
      <c r="H9632" s="36"/>
    </row>
    <row r="9633" spans="8:8" s="32" customFormat="1" ht="12.75" customHeight="1" x14ac:dyDescent="0.2">
      <c r="H9633" s="36"/>
    </row>
    <row r="9634" spans="8:8" s="32" customFormat="1" ht="12.75" customHeight="1" x14ac:dyDescent="0.2">
      <c r="H9634" s="36"/>
    </row>
    <row r="9635" spans="8:8" s="32" customFormat="1" ht="12.75" customHeight="1" x14ac:dyDescent="0.2">
      <c r="H9635" s="36"/>
    </row>
    <row r="9636" spans="8:8" s="32" customFormat="1" ht="12.75" customHeight="1" x14ac:dyDescent="0.2">
      <c r="H9636" s="36"/>
    </row>
    <row r="9637" spans="8:8" s="32" customFormat="1" ht="12.75" customHeight="1" x14ac:dyDescent="0.2">
      <c r="H9637" s="36"/>
    </row>
    <row r="9638" spans="8:8" s="32" customFormat="1" ht="12.75" customHeight="1" x14ac:dyDescent="0.2">
      <c r="H9638" s="36"/>
    </row>
    <row r="9639" spans="8:8" s="32" customFormat="1" ht="12.75" customHeight="1" x14ac:dyDescent="0.2">
      <c r="H9639" s="36"/>
    </row>
    <row r="9640" spans="8:8" s="32" customFormat="1" ht="12.75" customHeight="1" x14ac:dyDescent="0.2">
      <c r="H9640" s="36"/>
    </row>
    <row r="9641" spans="8:8" s="32" customFormat="1" ht="12.75" customHeight="1" x14ac:dyDescent="0.2">
      <c r="H9641" s="36"/>
    </row>
    <row r="9642" spans="8:8" s="32" customFormat="1" ht="12.75" customHeight="1" x14ac:dyDescent="0.2">
      <c r="H9642" s="36"/>
    </row>
    <row r="9643" spans="8:8" s="32" customFormat="1" ht="12.75" customHeight="1" x14ac:dyDescent="0.2">
      <c r="H9643" s="36"/>
    </row>
    <row r="9644" spans="8:8" s="32" customFormat="1" ht="12.75" customHeight="1" x14ac:dyDescent="0.2">
      <c r="H9644" s="36"/>
    </row>
    <row r="9645" spans="8:8" s="32" customFormat="1" ht="12.75" customHeight="1" x14ac:dyDescent="0.2">
      <c r="H9645" s="36"/>
    </row>
    <row r="9646" spans="8:8" s="32" customFormat="1" ht="12.75" customHeight="1" x14ac:dyDescent="0.2">
      <c r="H9646" s="36"/>
    </row>
    <row r="9647" spans="8:8" s="32" customFormat="1" ht="12.75" customHeight="1" x14ac:dyDescent="0.2">
      <c r="H9647" s="36"/>
    </row>
    <row r="9648" spans="8:8" s="32" customFormat="1" ht="12.75" customHeight="1" x14ac:dyDescent="0.2">
      <c r="H9648" s="36"/>
    </row>
    <row r="9649" spans="8:8" s="32" customFormat="1" ht="12.75" customHeight="1" x14ac:dyDescent="0.2">
      <c r="H9649" s="36"/>
    </row>
    <row r="9650" spans="8:8" s="32" customFormat="1" ht="12.75" customHeight="1" x14ac:dyDescent="0.2">
      <c r="H9650" s="36"/>
    </row>
    <row r="9651" spans="8:8" s="32" customFormat="1" ht="12.75" customHeight="1" x14ac:dyDescent="0.2">
      <c r="H9651" s="36"/>
    </row>
    <row r="9652" spans="8:8" s="32" customFormat="1" ht="12.75" customHeight="1" x14ac:dyDescent="0.2">
      <c r="H9652" s="36"/>
    </row>
    <row r="9653" spans="8:8" s="32" customFormat="1" ht="12.75" customHeight="1" x14ac:dyDescent="0.2">
      <c r="H9653" s="36"/>
    </row>
    <row r="9654" spans="8:8" s="32" customFormat="1" ht="12.75" customHeight="1" x14ac:dyDescent="0.2">
      <c r="H9654" s="36"/>
    </row>
    <row r="9655" spans="8:8" s="32" customFormat="1" ht="12.75" customHeight="1" x14ac:dyDescent="0.2">
      <c r="H9655" s="36"/>
    </row>
    <row r="9656" spans="8:8" s="32" customFormat="1" ht="12.75" customHeight="1" x14ac:dyDescent="0.2">
      <c r="H9656" s="36"/>
    </row>
    <row r="9657" spans="8:8" s="32" customFormat="1" ht="12.75" customHeight="1" x14ac:dyDescent="0.2">
      <c r="H9657" s="36"/>
    </row>
    <row r="9658" spans="8:8" s="32" customFormat="1" ht="12.75" customHeight="1" x14ac:dyDescent="0.2">
      <c r="H9658" s="36"/>
    </row>
    <row r="9659" spans="8:8" s="32" customFormat="1" ht="12.75" customHeight="1" x14ac:dyDescent="0.2">
      <c r="H9659" s="36"/>
    </row>
    <row r="9660" spans="8:8" s="32" customFormat="1" ht="12.75" customHeight="1" x14ac:dyDescent="0.2">
      <c r="H9660" s="36"/>
    </row>
    <row r="9661" spans="8:8" s="32" customFormat="1" ht="12.75" customHeight="1" x14ac:dyDescent="0.2">
      <c r="H9661" s="36"/>
    </row>
    <row r="9662" spans="8:8" s="32" customFormat="1" ht="12.75" customHeight="1" x14ac:dyDescent="0.2">
      <c r="H9662" s="36"/>
    </row>
    <row r="9663" spans="8:8" s="32" customFormat="1" ht="12.75" customHeight="1" x14ac:dyDescent="0.2">
      <c r="H9663" s="36"/>
    </row>
    <row r="9664" spans="8:8" s="32" customFormat="1" ht="12.75" customHeight="1" x14ac:dyDescent="0.2">
      <c r="H9664" s="36"/>
    </row>
    <row r="9665" spans="8:8" s="32" customFormat="1" ht="12.75" customHeight="1" x14ac:dyDescent="0.2">
      <c r="H9665" s="36"/>
    </row>
    <row r="9666" spans="8:8" s="32" customFormat="1" ht="12.75" customHeight="1" x14ac:dyDescent="0.2">
      <c r="H9666" s="36"/>
    </row>
    <row r="9667" spans="8:8" s="32" customFormat="1" ht="12.75" customHeight="1" x14ac:dyDescent="0.2">
      <c r="H9667" s="36"/>
    </row>
    <row r="9668" spans="8:8" s="32" customFormat="1" ht="12.75" customHeight="1" x14ac:dyDescent="0.2">
      <c r="H9668" s="36"/>
    </row>
    <row r="9669" spans="8:8" s="32" customFormat="1" ht="12.75" customHeight="1" x14ac:dyDescent="0.2">
      <c r="H9669" s="36"/>
    </row>
    <row r="9670" spans="8:8" s="32" customFormat="1" ht="12.75" customHeight="1" x14ac:dyDescent="0.2">
      <c r="H9670" s="36"/>
    </row>
    <row r="9671" spans="8:8" s="32" customFormat="1" ht="12.75" customHeight="1" x14ac:dyDescent="0.2">
      <c r="H9671" s="36"/>
    </row>
    <row r="9672" spans="8:8" s="32" customFormat="1" ht="12.75" customHeight="1" x14ac:dyDescent="0.2">
      <c r="H9672" s="36"/>
    </row>
    <row r="9673" spans="8:8" s="32" customFormat="1" ht="12.75" customHeight="1" x14ac:dyDescent="0.2">
      <c r="H9673" s="36"/>
    </row>
    <row r="9674" spans="8:8" s="32" customFormat="1" ht="12.75" customHeight="1" x14ac:dyDescent="0.2">
      <c r="H9674" s="36"/>
    </row>
    <row r="9675" spans="8:8" s="32" customFormat="1" ht="12.75" customHeight="1" x14ac:dyDescent="0.2">
      <c r="H9675" s="36"/>
    </row>
    <row r="9676" spans="8:8" s="32" customFormat="1" ht="12.75" customHeight="1" x14ac:dyDescent="0.2">
      <c r="H9676" s="36"/>
    </row>
    <row r="9677" spans="8:8" s="32" customFormat="1" ht="12.75" customHeight="1" x14ac:dyDescent="0.2">
      <c r="H9677" s="36"/>
    </row>
    <row r="9678" spans="8:8" s="32" customFormat="1" ht="12.75" customHeight="1" x14ac:dyDescent="0.2">
      <c r="H9678" s="36"/>
    </row>
    <row r="9679" spans="8:8" s="32" customFormat="1" ht="12.75" customHeight="1" x14ac:dyDescent="0.2">
      <c r="H9679" s="36"/>
    </row>
    <row r="9680" spans="8:8" s="32" customFormat="1" ht="12.75" customHeight="1" x14ac:dyDescent="0.2">
      <c r="H9680" s="36"/>
    </row>
    <row r="9681" spans="8:8" s="32" customFormat="1" ht="12.75" customHeight="1" x14ac:dyDescent="0.2">
      <c r="H9681" s="36"/>
    </row>
    <row r="9682" spans="8:8" s="32" customFormat="1" ht="12.75" customHeight="1" x14ac:dyDescent="0.2">
      <c r="H9682" s="36"/>
    </row>
    <row r="9683" spans="8:8" s="32" customFormat="1" ht="12.75" customHeight="1" x14ac:dyDescent="0.2">
      <c r="H9683" s="36"/>
    </row>
    <row r="9684" spans="8:8" s="32" customFormat="1" ht="12.75" customHeight="1" x14ac:dyDescent="0.2">
      <c r="H9684" s="36"/>
    </row>
    <row r="9685" spans="8:8" s="32" customFormat="1" ht="12.75" customHeight="1" x14ac:dyDescent="0.2">
      <c r="H9685" s="36"/>
    </row>
    <row r="9686" spans="8:8" s="32" customFormat="1" ht="12.75" customHeight="1" x14ac:dyDescent="0.2">
      <c r="H9686" s="36"/>
    </row>
    <row r="9687" spans="8:8" s="32" customFormat="1" ht="12.75" customHeight="1" x14ac:dyDescent="0.2">
      <c r="H9687" s="36"/>
    </row>
    <row r="9688" spans="8:8" s="32" customFormat="1" ht="12.75" customHeight="1" x14ac:dyDescent="0.2">
      <c r="H9688" s="36"/>
    </row>
    <row r="9689" spans="8:8" s="32" customFormat="1" ht="12.75" customHeight="1" x14ac:dyDescent="0.2">
      <c r="H9689" s="36"/>
    </row>
    <row r="9690" spans="8:8" s="32" customFormat="1" ht="12.75" customHeight="1" x14ac:dyDescent="0.2">
      <c r="H9690" s="36"/>
    </row>
    <row r="9691" spans="8:8" s="32" customFormat="1" ht="12.75" customHeight="1" x14ac:dyDescent="0.2">
      <c r="H9691" s="36"/>
    </row>
    <row r="9692" spans="8:8" s="32" customFormat="1" ht="12.75" customHeight="1" x14ac:dyDescent="0.2">
      <c r="H9692" s="36"/>
    </row>
    <row r="9693" spans="8:8" s="32" customFormat="1" ht="12.75" customHeight="1" x14ac:dyDescent="0.2">
      <c r="H9693" s="36"/>
    </row>
    <row r="9694" spans="8:8" s="32" customFormat="1" ht="12.75" customHeight="1" x14ac:dyDescent="0.2">
      <c r="H9694" s="36"/>
    </row>
    <row r="9695" spans="8:8" s="32" customFormat="1" ht="12.75" customHeight="1" x14ac:dyDescent="0.2">
      <c r="H9695" s="36"/>
    </row>
    <row r="9696" spans="8:8" s="32" customFormat="1" ht="12.75" customHeight="1" x14ac:dyDescent="0.2">
      <c r="H9696" s="36"/>
    </row>
    <row r="9697" spans="8:8" s="32" customFormat="1" ht="12.75" customHeight="1" x14ac:dyDescent="0.2">
      <c r="H9697" s="36"/>
    </row>
    <row r="9698" spans="8:8" s="32" customFormat="1" ht="12.75" customHeight="1" x14ac:dyDescent="0.2">
      <c r="H9698" s="36"/>
    </row>
    <row r="9699" spans="8:8" s="32" customFormat="1" ht="12.75" customHeight="1" x14ac:dyDescent="0.2">
      <c r="H9699" s="36"/>
    </row>
    <row r="9700" spans="8:8" s="32" customFormat="1" ht="12.75" customHeight="1" x14ac:dyDescent="0.2">
      <c r="H9700" s="36"/>
    </row>
    <row r="9701" spans="8:8" s="32" customFormat="1" ht="12.75" customHeight="1" x14ac:dyDescent="0.2">
      <c r="H9701" s="36"/>
    </row>
    <row r="9702" spans="8:8" s="32" customFormat="1" ht="12.75" customHeight="1" x14ac:dyDescent="0.2">
      <c r="H9702" s="36"/>
    </row>
    <row r="9703" spans="8:8" s="32" customFormat="1" ht="12.75" customHeight="1" x14ac:dyDescent="0.2">
      <c r="H9703" s="36"/>
    </row>
    <row r="9704" spans="8:8" s="32" customFormat="1" ht="12.75" customHeight="1" x14ac:dyDescent="0.2">
      <c r="H9704" s="36"/>
    </row>
    <row r="9705" spans="8:8" s="32" customFormat="1" ht="12.75" customHeight="1" x14ac:dyDescent="0.2">
      <c r="H9705" s="36"/>
    </row>
    <row r="9706" spans="8:8" s="32" customFormat="1" ht="12.75" customHeight="1" x14ac:dyDescent="0.2">
      <c r="H9706" s="36"/>
    </row>
    <row r="9707" spans="8:8" s="32" customFormat="1" ht="12.75" customHeight="1" x14ac:dyDescent="0.2">
      <c r="H9707" s="36"/>
    </row>
    <row r="9708" spans="8:8" s="32" customFormat="1" ht="12.75" customHeight="1" x14ac:dyDescent="0.2">
      <c r="H9708" s="36"/>
    </row>
    <row r="9709" spans="8:8" s="32" customFormat="1" ht="12.75" customHeight="1" x14ac:dyDescent="0.2">
      <c r="H9709" s="36"/>
    </row>
    <row r="9710" spans="8:8" s="32" customFormat="1" ht="12.75" customHeight="1" x14ac:dyDescent="0.2">
      <c r="H9710" s="36"/>
    </row>
    <row r="9711" spans="8:8" s="32" customFormat="1" ht="12.75" customHeight="1" x14ac:dyDescent="0.2">
      <c r="H9711" s="36"/>
    </row>
    <row r="9712" spans="8:8" s="32" customFormat="1" ht="12.75" customHeight="1" x14ac:dyDescent="0.2">
      <c r="H9712" s="36"/>
    </row>
    <row r="9713" spans="8:8" s="32" customFormat="1" ht="12.75" customHeight="1" x14ac:dyDescent="0.2">
      <c r="H9713" s="36"/>
    </row>
    <row r="9714" spans="8:8" s="32" customFormat="1" ht="12.75" customHeight="1" x14ac:dyDescent="0.2">
      <c r="H9714" s="36"/>
    </row>
    <row r="9715" spans="8:8" s="32" customFormat="1" ht="12.75" customHeight="1" x14ac:dyDescent="0.2">
      <c r="H9715" s="36"/>
    </row>
    <row r="9716" spans="8:8" s="32" customFormat="1" ht="12.75" customHeight="1" x14ac:dyDescent="0.2">
      <c r="H9716" s="36"/>
    </row>
    <row r="9717" spans="8:8" s="32" customFormat="1" ht="12.75" customHeight="1" x14ac:dyDescent="0.2">
      <c r="H9717" s="36"/>
    </row>
    <row r="9718" spans="8:8" s="32" customFormat="1" ht="12.75" customHeight="1" x14ac:dyDescent="0.2">
      <c r="H9718" s="36"/>
    </row>
    <row r="9719" spans="8:8" s="32" customFormat="1" ht="12.75" customHeight="1" x14ac:dyDescent="0.2">
      <c r="H9719" s="36"/>
    </row>
    <row r="9720" spans="8:8" s="32" customFormat="1" ht="12.75" customHeight="1" x14ac:dyDescent="0.2">
      <c r="H9720" s="36"/>
    </row>
    <row r="9721" spans="8:8" s="32" customFormat="1" ht="12.75" customHeight="1" x14ac:dyDescent="0.2">
      <c r="H9721" s="36"/>
    </row>
    <row r="9722" spans="8:8" s="32" customFormat="1" ht="12.75" customHeight="1" x14ac:dyDescent="0.2">
      <c r="H9722" s="36"/>
    </row>
    <row r="9723" spans="8:8" s="32" customFormat="1" ht="12.75" customHeight="1" x14ac:dyDescent="0.2">
      <c r="H9723" s="36"/>
    </row>
    <row r="9724" spans="8:8" s="32" customFormat="1" ht="12.75" customHeight="1" x14ac:dyDescent="0.2">
      <c r="H9724" s="36"/>
    </row>
    <row r="9725" spans="8:8" s="32" customFormat="1" ht="12.75" customHeight="1" x14ac:dyDescent="0.2">
      <c r="H9725" s="36"/>
    </row>
    <row r="9726" spans="8:8" s="32" customFormat="1" ht="12.75" customHeight="1" x14ac:dyDescent="0.2">
      <c r="H9726" s="36"/>
    </row>
    <row r="9727" spans="8:8" s="32" customFormat="1" ht="12.75" customHeight="1" x14ac:dyDescent="0.2">
      <c r="H9727" s="36"/>
    </row>
    <row r="9728" spans="8:8" s="32" customFormat="1" ht="12.75" customHeight="1" x14ac:dyDescent="0.2">
      <c r="H9728" s="36"/>
    </row>
    <row r="9729" spans="8:8" s="32" customFormat="1" ht="12.75" customHeight="1" x14ac:dyDescent="0.2">
      <c r="H9729" s="36"/>
    </row>
    <row r="9730" spans="8:8" s="32" customFormat="1" ht="12.75" customHeight="1" x14ac:dyDescent="0.2">
      <c r="H9730" s="36"/>
    </row>
    <row r="9731" spans="8:8" s="32" customFormat="1" ht="12.75" customHeight="1" x14ac:dyDescent="0.2">
      <c r="H9731" s="36"/>
    </row>
    <row r="9732" spans="8:8" s="32" customFormat="1" ht="12.75" customHeight="1" x14ac:dyDescent="0.2">
      <c r="H9732" s="36"/>
    </row>
    <row r="9733" spans="8:8" s="32" customFormat="1" ht="12.75" customHeight="1" x14ac:dyDescent="0.2">
      <c r="H9733" s="36"/>
    </row>
    <row r="9734" spans="8:8" s="32" customFormat="1" ht="12.75" customHeight="1" x14ac:dyDescent="0.2">
      <c r="H9734" s="36"/>
    </row>
    <row r="9735" spans="8:8" s="32" customFormat="1" ht="12.75" customHeight="1" x14ac:dyDescent="0.2">
      <c r="H9735" s="36"/>
    </row>
    <row r="9736" spans="8:8" s="32" customFormat="1" ht="12.75" customHeight="1" x14ac:dyDescent="0.2">
      <c r="H9736" s="36"/>
    </row>
    <row r="9737" spans="8:8" s="32" customFormat="1" ht="12.75" customHeight="1" x14ac:dyDescent="0.2">
      <c r="H9737" s="36"/>
    </row>
    <row r="9738" spans="8:8" s="32" customFormat="1" ht="12.75" customHeight="1" x14ac:dyDescent="0.2">
      <c r="H9738" s="36"/>
    </row>
    <row r="9739" spans="8:8" s="32" customFormat="1" ht="12.75" customHeight="1" x14ac:dyDescent="0.2">
      <c r="H9739" s="36"/>
    </row>
    <row r="9740" spans="8:8" s="32" customFormat="1" ht="12.75" customHeight="1" x14ac:dyDescent="0.2">
      <c r="H9740" s="36"/>
    </row>
    <row r="9741" spans="8:8" s="32" customFormat="1" ht="12.75" customHeight="1" x14ac:dyDescent="0.2">
      <c r="H9741" s="36"/>
    </row>
    <row r="9742" spans="8:8" s="32" customFormat="1" ht="12.75" customHeight="1" x14ac:dyDescent="0.2">
      <c r="H9742" s="36"/>
    </row>
    <row r="9743" spans="8:8" s="32" customFormat="1" ht="12.75" customHeight="1" x14ac:dyDescent="0.2">
      <c r="H9743" s="36"/>
    </row>
    <row r="9744" spans="8:8" s="32" customFormat="1" ht="12.75" customHeight="1" x14ac:dyDescent="0.2">
      <c r="H9744" s="36"/>
    </row>
    <row r="9745" spans="8:8" s="32" customFormat="1" ht="12.75" customHeight="1" x14ac:dyDescent="0.2">
      <c r="H9745" s="36"/>
    </row>
    <row r="9746" spans="8:8" s="32" customFormat="1" ht="12.75" customHeight="1" x14ac:dyDescent="0.2">
      <c r="H9746" s="36"/>
    </row>
    <row r="9747" spans="8:8" s="32" customFormat="1" ht="12.75" customHeight="1" x14ac:dyDescent="0.2">
      <c r="H9747" s="36"/>
    </row>
    <row r="9748" spans="8:8" s="32" customFormat="1" ht="12.75" customHeight="1" x14ac:dyDescent="0.2">
      <c r="H9748" s="36"/>
    </row>
    <row r="9749" spans="8:8" s="32" customFormat="1" ht="12.75" customHeight="1" x14ac:dyDescent="0.2">
      <c r="H9749" s="36"/>
    </row>
    <row r="9750" spans="8:8" s="32" customFormat="1" ht="12.75" customHeight="1" x14ac:dyDescent="0.2">
      <c r="H9750" s="36"/>
    </row>
    <row r="9751" spans="8:8" s="32" customFormat="1" ht="12.75" customHeight="1" x14ac:dyDescent="0.2">
      <c r="H9751" s="36"/>
    </row>
    <row r="9752" spans="8:8" s="32" customFormat="1" ht="12.75" customHeight="1" x14ac:dyDescent="0.2">
      <c r="H9752" s="36"/>
    </row>
    <row r="9753" spans="8:8" s="32" customFormat="1" ht="12.75" customHeight="1" x14ac:dyDescent="0.2">
      <c r="H9753" s="36"/>
    </row>
    <row r="9754" spans="8:8" s="32" customFormat="1" ht="12.75" customHeight="1" x14ac:dyDescent="0.2">
      <c r="H9754" s="36"/>
    </row>
    <row r="9755" spans="8:8" s="32" customFormat="1" ht="12.75" customHeight="1" x14ac:dyDescent="0.2">
      <c r="H9755" s="36"/>
    </row>
    <row r="9756" spans="8:8" s="32" customFormat="1" ht="12.75" customHeight="1" x14ac:dyDescent="0.2">
      <c r="H9756" s="36"/>
    </row>
    <row r="9757" spans="8:8" s="32" customFormat="1" ht="12.75" customHeight="1" x14ac:dyDescent="0.2">
      <c r="H9757" s="36"/>
    </row>
    <row r="9758" spans="8:8" s="32" customFormat="1" ht="12.75" customHeight="1" x14ac:dyDescent="0.2">
      <c r="H9758" s="36"/>
    </row>
    <row r="9759" spans="8:8" s="32" customFormat="1" ht="12.75" customHeight="1" x14ac:dyDescent="0.2">
      <c r="H9759" s="36"/>
    </row>
    <row r="9760" spans="8:8" s="32" customFormat="1" ht="12.75" customHeight="1" x14ac:dyDescent="0.2">
      <c r="H9760" s="36"/>
    </row>
    <row r="9761" spans="8:8" s="32" customFormat="1" ht="12.75" customHeight="1" x14ac:dyDescent="0.2">
      <c r="H9761" s="36"/>
    </row>
    <row r="9762" spans="8:8" s="32" customFormat="1" ht="12.75" customHeight="1" x14ac:dyDescent="0.2">
      <c r="H9762" s="36"/>
    </row>
    <row r="9763" spans="8:8" s="32" customFormat="1" ht="12.75" customHeight="1" x14ac:dyDescent="0.2">
      <c r="H9763" s="36"/>
    </row>
    <row r="9764" spans="8:8" s="32" customFormat="1" ht="12.75" customHeight="1" x14ac:dyDescent="0.2">
      <c r="H9764" s="36"/>
    </row>
    <row r="9765" spans="8:8" s="32" customFormat="1" ht="12.75" customHeight="1" x14ac:dyDescent="0.2">
      <c r="H9765" s="36"/>
    </row>
    <row r="9766" spans="8:8" s="32" customFormat="1" ht="12.75" customHeight="1" x14ac:dyDescent="0.2">
      <c r="H9766" s="36"/>
    </row>
    <row r="9767" spans="8:8" s="32" customFormat="1" ht="12.75" customHeight="1" x14ac:dyDescent="0.2">
      <c r="H9767" s="36"/>
    </row>
    <row r="9768" spans="8:8" s="32" customFormat="1" ht="12.75" customHeight="1" x14ac:dyDescent="0.2">
      <c r="H9768" s="36"/>
    </row>
    <row r="9769" spans="8:8" s="32" customFormat="1" ht="12.75" customHeight="1" x14ac:dyDescent="0.2">
      <c r="H9769" s="36"/>
    </row>
    <row r="9770" spans="8:8" s="32" customFormat="1" ht="12.75" customHeight="1" x14ac:dyDescent="0.2">
      <c r="H9770" s="36"/>
    </row>
    <row r="9771" spans="8:8" s="32" customFormat="1" ht="12.75" customHeight="1" x14ac:dyDescent="0.2">
      <c r="H9771" s="36"/>
    </row>
    <row r="9772" spans="8:8" s="32" customFormat="1" ht="12.75" customHeight="1" x14ac:dyDescent="0.2">
      <c r="H9772" s="36"/>
    </row>
    <row r="9773" spans="8:8" s="32" customFormat="1" ht="12.75" customHeight="1" x14ac:dyDescent="0.2">
      <c r="H9773" s="36"/>
    </row>
    <row r="9774" spans="8:8" s="32" customFormat="1" ht="12.75" customHeight="1" x14ac:dyDescent="0.2">
      <c r="H9774" s="36"/>
    </row>
    <row r="9775" spans="8:8" s="32" customFormat="1" ht="12.75" customHeight="1" x14ac:dyDescent="0.2">
      <c r="H9775" s="36"/>
    </row>
    <row r="9776" spans="8:8" s="32" customFormat="1" ht="12.75" customHeight="1" x14ac:dyDescent="0.2">
      <c r="H9776" s="36"/>
    </row>
    <row r="9777" spans="8:8" s="32" customFormat="1" ht="12.75" customHeight="1" x14ac:dyDescent="0.2">
      <c r="H9777" s="36"/>
    </row>
    <row r="9778" spans="8:8" s="32" customFormat="1" ht="12.75" customHeight="1" x14ac:dyDescent="0.2">
      <c r="H9778" s="36"/>
    </row>
    <row r="9779" spans="8:8" s="32" customFormat="1" ht="12.75" customHeight="1" x14ac:dyDescent="0.2">
      <c r="H9779" s="36"/>
    </row>
    <row r="9780" spans="8:8" s="32" customFormat="1" ht="12.75" customHeight="1" x14ac:dyDescent="0.2">
      <c r="H9780" s="36"/>
    </row>
    <row r="9781" spans="8:8" s="32" customFormat="1" ht="12.75" customHeight="1" x14ac:dyDescent="0.2">
      <c r="H9781" s="36"/>
    </row>
    <row r="9782" spans="8:8" s="32" customFormat="1" ht="12.75" customHeight="1" x14ac:dyDescent="0.2">
      <c r="H9782" s="36"/>
    </row>
    <row r="9783" spans="8:8" s="32" customFormat="1" ht="12.75" customHeight="1" x14ac:dyDescent="0.2">
      <c r="H9783" s="36"/>
    </row>
    <row r="9784" spans="8:8" s="32" customFormat="1" ht="12.75" customHeight="1" x14ac:dyDescent="0.2">
      <c r="H9784" s="36"/>
    </row>
    <row r="9785" spans="8:8" s="32" customFormat="1" ht="12.75" customHeight="1" x14ac:dyDescent="0.2">
      <c r="H9785" s="36"/>
    </row>
    <row r="9786" spans="8:8" s="32" customFormat="1" ht="12.75" customHeight="1" x14ac:dyDescent="0.2">
      <c r="H9786" s="36"/>
    </row>
    <row r="9787" spans="8:8" s="32" customFormat="1" ht="12.75" customHeight="1" x14ac:dyDescent="0.2">
      <c r="H9787" s="36"/>
    </row>
    <row r="9788" spans="8:8" s="32" customFormat="1" ht="12.75" customHeight="1" x14ac:dyDescent="0.2">
      <c r="H9788" s="36"/>
    </row>
    <row r="9789" spans="8:8" s="32" customFormat="1" ht="12.75" customHeight="1" x14ac:dyDescent="0.2">
      <c r="H9789" s="36"/>
    </row>
    <row r="9790" spans="8:8" s="32" customFormat="1" ht="12.75" customHeight="1" x14ac:dyDescent="0.2">
      <c r="H9790" s="36"/>
    </row>
    <row r="9791" spans="8:8" s="32" customFormat="1" ht="12.75" customHeight="1" x14ac:dyDescent="0.2">
      <c r="H9791" s="36"/>
    </row>
    <row r="9792" spans="8:8" s="32" customFormat="1" ht="12.75" customHeight="1" x14ac:dyDescent="0.2">
      <c r="H9792" s="36"/>
    </row>
    <row r="9793" spans="8:8" s="32" customFormat="1" ht="12.75" customHeight="1" x14ac:dyDescent="0.2">
      <c r="H9793" s="36"/>
    </row>
    <row r="9794" spans="8:8" s="32" customFormat="1" ht="12.75" customHeight="1" x14ac:dyDescent="0.2">
      <c r="H9794" s="36"/>
    </row>
    <row r="9795" spans="8:8" s="32" customFormat="1" ht="12.75" customHeight="1" x14ac:dyDescent="0.2">
      <c r="H9795" s="36"/>
    </row>
    <row r="9796" spans="8:8" s="32" customFormat="1" ht="12.75" customHeight="1" x14ac:dyDescent="0.2">
      <c r="H9796" s="36"/>
    </row>
    <row r="9797" spans="8:8" s="32" customFormat="1" ht="12.75" customHeight="1" x14ac:dyDescent="0.2">
      <c r="H9797" s="36"/>
    </row>
    <row r="9798" spans="8:8" s="32" customFormat="1" ht="12.75" customHeight="1" x14ac:dyDescent="0.2">
      <c r="H9798" s="36"/>
    </row>
    <row r="9799" spans="8:8" s="32" customFormat="1" ht="12.75" customHeight="1" x14ac:dyDescent="0.2">
      <c r="H9799" s="36"/>
    </row>
    <row r="9800" spans="8:8" s="32" customFormat="1" ht="12.75" customHeight="1" x14ac:dyDescent="0.2">
      <c r="H9800" s="36"/>
    </row>
    <row r="9801" spans="8:8" s="32" customFormat="1" ht="12.75" customHeight="1" x14ac:dyDescent="0.2">
      <c r="H9801" s="36"/>
    </row>
    <row r="9802" spans="8:8" s="32" customFormat="1" ht="12.75" customHeight="1" x14ac:dyDescent="0.2">
      <c r="H9802" s="36"/>
    </row>
    <row r="9803" spans="8:8" s="32" customFormat="1" ht="12.75" customHeight="1" x14ac:dyDescent="0.2">
      <c r="H9803" s="36"/>
    </row>
    <row r="9804" spans="8:8" s="32" customFormat="1" ht="12.75" customHeight="1" x14ac:dyDescent="0.2">
      <c r="H9804" s="36"/>
    </row>
    <row r="9805" spans="8:8" s="32" customFormat="1" ht="12.75" customHeight="1" x14ac:dyDescent="0.2">
      <c r="H9805" s="36"/>
    </row>
    <row r="9806" spans="8:8" s="32" customFormat="1" ht="12.75" customHeight="1" x14ac:dyDescent="0.2">
      <c r="H9806" s="36"/>
    </row>
    <row r="9807" spans="8:8" s="32" customFormat="1" ht="12.75" customHeight="1" x14ac:dyDescent="0.2">
      <c r="H9807" s="36"/>
    </row>
    <row r="9808" spans="8:8" s="32" customFormat="1" ht="12.75" customHeight="1" x14ac:dyDescent="0.2">
      <c r="H9808" s="36"/>
    </row>
    <row r="9809" spans="8:8" s="32" customFormat="1" ht="12.75" customHeight="1" x14ac:dyDescent="0.2">
      <c r="H9809" s="36"/>
    </row>
    <row r="9810" spans="8:8" s="32" customFormat="1" ht="12.75" customHeight="1" x14ac:dyDescent="0.2">
      <c r="H9810" s="36"/>
    </row>
    <row r="9811" spans="8:8" s="32" customFormat="1" ht="12.75" customHeight="1" x14ac:dyDescent="0.2">
      <c r="H9811" s="36"/>
    </row>
    <row r="9812" spans="8:8" s="32" customFormat="1" ht="12.75" customHeight="1" x14ac:dyDescent="0.2">
      <c r="H9812" s="36"/>
    </row>
    <row r="9813" spans="8:8" s="32" customFormat="1" ht="12.75" customHeight="1" x14ac:dyDescent="0.2">
      <c r="H9813" s="36"/>
    </row>
    <row r="9814" spans="8:8" s="32" customFormat="1" ht="12.75" customHeight="1" x14ac:dyDescent="0.2">
      <c r="H9814" s="36"/>
    </row>
    <row r="9815" spans="8:8" s="32" customFormat="1" ht="12.75" customHeight="1" x14ac:dyDescent="0.2">
      <c r="H9815" s="36"/>
    </row>
    <row r="9816" spans="8:8" s="32" customFormat="1" ht="12.75" customHeight="1" x14ac:dyDescent="0.2">
      <c r="H9816" s="36"/>
    </row>
    <row r="9817" spans="8:8" s="32" customFormat="1" ht="12.75" customHeight="1" x14ac:dyDescent="0.2">
      <c r="H9817" s="36"/>
    </row>
    <row r="9818" spans="8:8" s="32" customFormat="1" ht="12.75" customHeight="1" x14ac:dyDescent="0.2">
      <c r="H9818" s="36"/>
    </row>
    <row r="9819" spans="8:8" s="32" customFormat="1" ht="12.75" customHeight="1" x14ac:dyDescent="0.2">
      <c r="H9819" s="36"/>
    </row>
    <row r="9820" spans="8:8" s="32" customFormat="1" ht="12.75" customHeight="1" x14ac:dyDescent="0.2">
      <c r="H9820" s="36"/>
    </row>
    <row r="9821" spans="8:8" s="32" customFormat="1" ht="12.75" customHeight="1" x14ac:dyDescent="0.2">
      <c r="H9821" s="36"/>
    </row>
    <row r="9822" spans="8:8" s="32" customFormat="1" ht="12.75" customHeight="1" x14ac:dyDescent="0.2">
      <c r="H9822" s="36"/>
    </row>
    <row r="9823" spans="8:8" s="32" customFormat="1" ht="12.75" customHeight="1" x14ac:dyDescent="0.2">
      <c r="H9823" s="36"/>
    </row>
    <row r="9824" spans="8:8" s="32" customFormat="1" ht="12.75" customHeight="1" x14ac:dyDescent="0.2">
      <c r="H9824" s="36"/>
    </row>
    <row r="9825" spans="8:8" s="32" customFormat="1" ht="12.75" customHeight="1" x14ac:dyDescent="0.2">
      <c r="H9825" s="36"/>
    </row>
    <row r="9826" spans="8:8" s="32" customFormat="1" ht="12.75" customHeight="1" x14ac:dyDescent="0.2">
      <c r="H9826" s="36"/>
    </row>
    <row r="9827" spans="8:8" s="32" customFormat="1" ht="12.75" customHeight="1" x14ac:dyDescent="0.2">
      <c r="H9827" s="36"/>
    </row>
    <row r="9828" spans="8:8" s="32" customFormat="1" ht="12.75" customHeight="1" x14ac:dyDescent="0.2">
      <c r="H9828" s="36"/>
    </row>
    <row r="9829" spans="8:8" s="32" customFormat="1" ht="12.75" customHeight="1" x14ac:dyDescent="0.2">
      <c r="H9829" s="36"/>
    </row>
    <row r="9830" spans="8:8" s="32" customFormat="1" ht="12.75" customHeight="1" x14ac:dyDescent="0.2">
      <c r="H9830" s="36"/>
    </row>
    <row r="9831" spans="8:8" s="32" customFormat="1" ht="12.75" customHeight="1" x14ac:dyDescent="0.2">
      <c r="H9831" s="36"/>
    </row>
    <row r="9832" spans="8:8" s="32" customFormat="1" ht="12.75" customHeight="1" x14ac:dyDescent="0.2">
      <c r="H9832" s="36"/>
    </row>
    <row r="9833" spans="8:8" s="32" customFormat="1" ht="12.75" customHeight="1" x14ac:dyDescent="0.2">
      <c r="H9833" s="36"/>
    </row>
    <row r="9834" spans="8:8" s="32" customFormat="1" ht="12.75" customHeight="1" x14ac:dyDescent="0.2">
      <c r="H9834" s="36"/>
    </row>
    <row r="9835" spans="8:8" s="32" customFormat="1" ht="12.75" customHeight="1" x14ac:dyDescent="0.2">
      <c r="H9835" s="36"/>
    </row>
    <row r="9836" spans="8:8" s="32" customFormat="1" ht="12.75" customHeight="1" x14ac:dyDescent="0.2">
      <c r="H9836" s="36"/>
    </row>
    <row r="9837" spans="8:8" s="32" customFormat="1" ht="12.75" customHeight="1" x14ac:dyDescent="0.2">
      <c r="H9837" s="36"/>
    </row>
    <row r="9838" spans="8:8" s="32" customFormat="1" ht="12.75" customHeight="1" x14ac:dyDescent="0.2">
      <c r="H9838" s="36"/>
    </row>
    <row r="9839" spans="8:8" s="32" customFormat="1" ht="12.75" customHeight="1" x14ac:dyDescent="0.2">
      <c r="H9839" s="36"/>
    </row>
    <row r="9840" spans="8:8" s="32" customFormat="1" ht="12.75" customHeight="1" x14ac:dyDescent="0.2">
      <c r="H9840" s="36"/>
    </row>
    <row r="9841" spans="8:8" s="32" customFormat="1" ht="12.75" customHeight="1" x14ac:dyDescent="0.2">
      <c r="H9841" s="36"/>
    </row>
    <row r="9842" spans="8:8" s="32" customFormat="1" ht="12.75" customHeight="1" x14ac:dyDescent="0.2">
      <c r="H9842" s="36"/>
    </row>
    <row r="9843" spans="8:8" s="32" customFormat="1" ht="12.75" customHeight="1" x14ac:dyDescent="0.2">
      <c r="H9843" s="36"/>
    </row>
    <row r="9844" spans="8:8" s="32" customFormat="1" ht="12.75" customHeight="1" x14ac:dyDescent="0.2">
      <c r="H9844" s="36"/>
    </row>
    <row r="9845" spans="8:8" s="32" customFormat="1" ht="12.75" customHeight="1" x14ac:dyDescent="0.2">
      <c r="H9845" s="36"/>
    </row>
    <row r="9846" spans="8:8" s="32" customFormat="1" ht="12.75" customHeight="1" x14ac:dyDescent="0.2">
      <c r="H9846" s="36"/>
    </row>
    <row r="9847" spans="8:8" s="32" customFormat="1" ht="12.75" customHeight="1" x14ac:dyDescent="0.2">
      <c r="H9847" s="36"/>
    </row>
    <row r="9848" spans="8:8" s="32" customFormat="1" ht="12.75" customHeight="1" x14ac:dyDescent="0.2">
      <c r="H9848" s="36"/>
    </row>
    <row r="9849" spans="8:8" s="32" customFormat="1" ht="12.75" customHeight="1" x14ac:dyDescent="0.2">
      <c r="H9849" s="36"/>
    </row>
    <row r="9850" spans="8:8" s="32" customFormat="1" ht="12.75" customHeight="1" x14ac:dyDescent="0.2">
      <c r="H9850" s="36"/>
    </row>
    <row r="9851" spans="8:8" s="32" customFormat="1" ht="12.75" customHeight="1" x14ac:dyDescent="0.2">
      <c r="H9851" s="36"/>
    </row>
    <row r="9852" spans="8:8" s="32" customFormat="1" ht="12.75" customHeight="1" x14ac:dyDescent="0.2">
      <c r="H9852" s="36"/>
    </row>
    <row r="9853" spans="8:8" s="32" customFormat="1" ht="12.75" customHeight="1" x14ac:dyDescent="0.2">
      <c r="H9853" s="36"/>
    </row>
    <row r="9854" spans="8:8" s="32" customFormat="1" ht="12.75" customHeight="1" x14ac:dyDescent="0.2">
      <c r="H9854" s="36"/>
    </row>
    <row r="9855" spans="8:8" s="32" customFormat="1" ht="12.75" customHeight="1" x14ac:dyDescent="0.2">
      <c r="H9855" s="36"/>
    </row>
    <row r="9856" spans="8:8" s="32" customFormat="1" ht="12.75" customHeight="1" x14ac:dyDescent="0.2">
      <c r="H9856" s="36"/>
    </row>
    <row r="9857" spans="8:8" s="32" customFormat="1" ht="12.75" customHeight="1" x14ac:dyDescent="0.2">
      <c r="H9857" s="36"/>
    </row>
    <row r="9858" spans="8:8" s="32" customFormat="1" ht="12.75" customHeight="1" x14ac:dyDescent="0.2">
      <c r="H9858" s="36"/>
    </row>
    <row r="9859" spans="8:8" s="32" customFormat="1" ht="12.75" customHeight="1" x14ac:dyDescent="0.2">
      <c r="H9859" s="36"/>
    </row>
    <row r="9860" spans="8:8" s="32" customFormat="1" ht="12.75" customHeight="1" x14ac:dyDescent="0.2">
      <c r="H9860" s="36"/>
    </row>
    <row r="9861" spans="8:8" s="32" customFormat="1" ht="12.75" customHeight="1" x14ac:dyDescent="0.2">
      <c r="H9861" s="36"/>
    </row>
    <row r="9862" spans="8:8" s="32" customFormat="1" ht="12.75" customHeight="1" x14ac:dyDescent="0.2">
      <c r="H9862" s="36"/>
    </row>
    <row r="9863" spans="8:8" s="32" customFormat="1" ht="12.75" customHeight="1" x14ac:dyDescent="0.2">
      <c r="H9863" s="36"/>
    </row>
    <row r="9864" spans="8:8" s="32" customFormat="1" ht="12.75" customHeight="1" x14ac:dyDescent="0.2">
      <c r="H9864" s="36"/>
    </row>
    <row r="9865" spans="8:8" s="32" customFormat="1" ht="12.75" customHeight="1" x14ac:dyDescent="0.2">
      <c r="H9865" s="36"/>
    </row>
    <row r="9866" spans="8:8" s="32" customFormat="1" ht="12.75" customHeight="1" x14ac:dyDescent="0.2">
      <c r="H9866" s="36"/>
    </row>
    <row r="9867" spans="8:8" s="32" customFormat="1" ht="12.75" customHeight="1" x14ac:dyDescent="0.2">
      <c r="H9867" s="36"/>
    </row>
    <row r="9868" spans="8:8" s="32" customFormat="1" ht="12.75" customHeight="1" x14ac:dyDescent="0.2">
      <c r="H9868" s="36"/>
    </row>
    <row r="9869" spans="8:8" s="32" customFormat="1" ht="12.75" customHeight="1" x14ac:dyDescent="0.2">
      <c r="H9869" s="36"/>
    </row>
    <row r="9870" spans="8:8" s="32" customFormat="1" ht="12.75" customHeight="1" x14ac:dyDescent="0.2">
      <c r="H9870" s="36"/>
    </row>
    <row r="9871" spans="8:8" s="32" customFormat="1" ht="12.75" customHeight="1" x14ac:dyDescent="0.2">
      <c r="H9871" s="36"/>
    </row>
    <row r="9872" spans="8:8" s="32" customFormat="1" ht="12.75" customHeight="1" x14ac:dyDescent="0.2">
      <c r="H9872" s="36"/>
    </row>
    <row r="9873" spans="8:8" s="32" customFormat="1" ht="12.75" customHeight="1" x14ac:dyDescent="0.2">
      <c r="H9873" s="36"/>
    </row>
    <row r="9874" spans="8:8" s="32" customFormat="1" ht="12.75" customHeight="1" x14ac:dyDescent="0.2">
      <c r="H9874" s="36"/>
    </row>
    <row r="9875" spans="8:8" s="32" customFormat="1" ht="12.75" customHeight="1" x14ac:dyDescent="0.2">
      <c r="H9875" s="36"/>
    </row>
    <row r="9876" spans="8:8" s="32" customFormat="1" ht="12.75" customHeight="1" x14ac:dyDescent="0.2">
      <c r="H9876" s="36"/>
    </row>
    <row r="9877" spans="8:8" s="32" customFormat="1" ht="12.75" customHeight="1" x14ac:dyDescent="0.2">
      <c r="H9877" s="36"/>
    </row>
    <row r="9878" spans="8:8" s="32" customFormat="1" ht="12.75" customHeight="1" x14ac:dyDescent="0.2">
      <c r="H9878" s="36"/>
    </row>
    <row r="9879" spans="8:8" s="32" customFormat="1" ht="12.75" customHeight="1" x14ac:dyDescent="0.2">
      <c r="H9879" s="36"/>
    </row>
    <row r="9880" spans="8:8" s="32" customFormat="1" ht="12.75" customHeight="1" x14ac:dyDescent="0.2">
      <c r="H9880" s="36"/>
    </row>
    <row r="9881" spans="8:8" s="32" customFormat="1" ht="12.75" customHeight="1" x14ac:dyDescent="0.2">
      <c r="H9881" s="36"/>
    </row>
    <row r="9882" spans="8:8" s="32" customFormat="1" ht="12.75" customHeight="1" x14ac:dyDescent="0.2">
      <c r="H9882" s="36"/>
    </row>
    <row r="9883" spans="8:8" s="32" customFormat="1" ht="12.75" customHeight="1" x14ac:dyDescent="0.2">
      <c r="H9883" s="36"/>
    </row>
    <row r="9884" spans="8:8" s="32" customFormat="1" ht="12.75" customHeight="1" x14ac:dyDescent="0.2">
      <c r="H9884" s="36"/>
    </row>
    <row r="9885" spans="8:8" s="32" customFormat="1" ht="12.75" customHeight="1" x14ac:dyDescent="0.2">
      <c r="H9885" s="36"/>
    </row>
    <row r="9886" spans="8:8" s="32" customFormat="1" ht="12.75" customHeight="1" x14ac:dyDescent="0.2">
      <c r="H9886" s="36"/>
    </row>
    <row r="9887" spans="8:8" s="32" customFormat="1" ht="12.75" customHeight="1" x14ac:dyDescent="0.2">
      <c r="H9887" s="36"/>
    </row>
    <row r="9888" spans="8:8" s="32" customFormat="1" ht="12.75" customHeight="1" x14ac:dyDescent="0.2">
      <c r="H9888" s="36"/>
    </row>
    <row r="9889" spans="8:8" s="32" customFormat="1" ht="12.75" customHeight="1" x14ac:dyDescent="0.2">
      <c r="H9889" s="36"/>
    </row>
    <row r="9890" spans="8:8" s="32" customFormat="1" ht="12.75" customHeight="1" x14ac:dyDescent="0.2">
      <c r="H9890" s="36"/>
    </row>
    <row r="9891" spans="8:8" s="32" customFormat="1" ht="12.75" customHeight="1" x14ac:dyDescent="0.2">
      <c r="H9891" s="36"/>
    </row>
    <row r="9892" spans="8:8" s="32" customFormat="1" ht="12.75" customHeight="1" x14ac:dyDescent="0.2">
      <c r="H9892" s="36"/>
    </row>
    <row r="9893" spans="8:8" s="32" customFormat="1" ht="12.75" customHeight="1" x14ac:dyDescent="0.2">
      <c r="H9893" s="36"/>
    </row>
    <row r="9894" spans="8:8" s="32" customFormat="1" ht="12.75" customHeight="1" x14ac:dyDescent="0.2">
      <c r="H9894" s="36"/>
    </row>
    <row r="9895" spans="8:8" s="32" customFormat="1" ht="12.75" customHeight="1" x14ac:dyDescent="0.2">
      <c r="H9895" s="36"/>
    </row>
    <row r="9896" spans="8:8" s="32" customFormat="1" ht="12.75" customHeight="1" x14ac:dyDescent="0.2">
      <c r="H9896" s="36"/>
    </row>
    <row r="9897" spans="8:8" s="32" customFormat="1" ht="12.75" customHeight="1" x14ac:dyDescent="0.2">
      <c r="H9897" s="36"/>
    </row>
    <row r="9898" spans="8:8" s="32" customFormat="1" ht="12.75" customHeight="1" x14ac:dyDescent="0.2">
      <c r="H9898" s="36"/>
    </row>
    <row r="9899" spans="8:8" s="32" customFormat="1" ht="12.75" customHeight="1" x14ac:dyDescent="0.2">
      <c r="H9899" s="36"/>
    </row>
    <row r="9900" spans="8:8" s="32" customFormat="1" ht="12.75" customHeight="1" x14ac:dyDescent="0.2">
      <c r="H9900" s="36"/>
    </row>
    <row r="9901" spans="8:8" s="32" customFormat="1" ht="12.75" customHeight="1" x14ac:dyDescent="0.2">
      <c r="H9901" s="36"/>
    </row>
    <row r="9902" spans="8:8" s="32" customFormat="1" ht="12.75" customHeight="1" x14ac:dyDescent="0.2">
      <c r="H9902" s="36"/>
    </row>
    <row r="9903" spans="8:8" s="32" customFormat="1" ht="12.75" customHeight="1" x14ac:dyDescent="0.2">
      <c r="H9903" s="36"/>
    </row>
    <row r="9904" spans="8:8" s="32" customFormat="1" ht="12.75" customHeight="1" x14ac:dyDescent="0.2">
      <c r="H9904" s="36"/>
    </row>
    <row r="9905" spans="8:8" s="32" customFormat="1" ht="12.75" customHeight="1" x14ac:dyDescent="0.2">
      <c r="H9905" s="36"/>
    </row>
    <row r="9906" spans="8:8" s="32" customFormat="1" ht="12.75" customHeight="1" x14ac:dyDescent="0.2">
      <c r="H9906" s="36"/>
    </row>
    <row r="9907" spans="8:8" s="32" customFormat="1" ht="12.75" customHeight="1" x14ac:dyDescent="0.2">
      <c r="H9907" s="36"/>
    </row>
    <row r="9908" spans="8:8" s="32" customFormat="1" ht="12.75" customHeight="1" x14ac:dyDescent="0.2">
      <c r="H9908" s="36"/>
    </row>
    <row r="9909" spans="8:8" s="32" customFormat="1" ht="12.75" customHeight="1" x14ac:dyDescent="0.2">
      <c r="H9909" s="36"/>
    </row>
    <row r="9910" spans="8:8" s="32" customFormat="1" ht="12.75" customHeight="1" x14ac:dyDescent="0.2">
      <c r="H9910" s="36"/>
    </row>
    <row r="9911" spans="8:8" s="32" customFormat="1" ht="12.75" customHeight="1" x14ac:dyDescent="0.2">
      <c r="H9911" s="36"/>
    </row>
    <row r="9912" spans="8:8" s="32" customFormat="1" ht="12.75" customHeight="1" x14ac:dyDescent="0.2">
      <c r="H9912" s="36"/>
    </row>
    <row r="9913" spans="8:8" s="32" customFormat="1" ht="12.75" customHeight="1" x14ac:dyDescent="0.2">
      <c r="H9913" s="36"/>
    </row>
    <row r="9914" spans="8:8" s="32" customFormat="1" ht="12.75" customHeight="1" x14ac:dyDescent="0.2">
      <c r="H9914" s="36"/>
    </row>
    <row r="9915" spans="8:8" s="32" customFormat="1" ht="12.75" customHeight="1" x14ac:dyDescent="0.2">
      <c r="H9915" s="36"/>
    </row>
    <row r="9916" spans="8:8" s="32" customFormat="1" ht="12.75" customHeight="1" x14ac:dyDescent="0.2">
      <c r="H9916" s="36"/>
    </row>
    <row r="9917" spans="8:8" s="32" customFormat="1" ht="12.75" customHeight="1" x14ac:dyDescent="0.2">
      <c r="H9917" s="36"/>
    </row>
    <row r="9918" spans="8:8" s="32" customFormat="1" ht="12.75" customHeight="1" x14ac:dyDescent="0.2">
      <c r="H9918" s="36"/>
    </row>
    <row r="9919" spans="8:8" s="32" customFormat="1" ht="12.75" customHeight="1" x14ac:dyDescent="0.2">
      <c r="H9919" s="36"/>
    </row>
    <row r="9920" spans="8:8" s="32" customFormat="1" ht="12.75" customHeight="1" x14ac:dyDescent="0.2">
      <c r="H9920" s="36"/>
    </row>
    <row r="9921" spans="8:8" s="32" customFormat="1" ht="12.75" customHeight="1" x14ac:dyDescent="0.2">
      <c r="H9921" s="36"/>
    </row>
    <row r="9922" spans="8:8" s="32" customFormat="1" ht="12.75" customHeight="1" x14ac:dyDescent="0.2">
      <c r="H9922" s="36"/>
    </row>
    <row r="9923" spans="8:8" s="32" customFormat="1" ht="12.75" customHeight="1" x14ac:dyDescent="0.2">
      <c r="H9923" s="36"/>
    </row>
    <row r="9924" spans="8:8" s="32" customFormat="1" ht="12.75" customHeight="1" x14ac:dyDescent="0.2">
      <c r="H9924" s="36"/>
    </row>
    <row r="9925" spans="8:8" s="32" customFormat="1" ht="12.75" customHeight="1" x14ac:dyDescent="0.2">
      <c r="H9925" s="36"/>
    </row>
    <row r="9926" spans="8:8" s="32" customFormat="1" ht="12.75" customHeight="1" x14ac:dyDescent="0.2">
      <c r="H9926" s="36"/>
    </row>
    <row r="9927" spans="8:8" s="32" customFormat="1" ht="12.75" customHeight="1" x14ac:dyDescent="0.2">
      <c r="H9927" s="36"/>
    </row>
    <row r="9928" spans="8:8" s="32" customFormat="1" ht="12.75" customHeight="1" x14ac:dyDescent="0.2">
      <c r="H9928" s="36"/>
    </row>
    <row r="9929" spans="8:8" s="32" customFormat="1" ht="12.75" customHeight="1" x14ac:dyDescent="0.2">
      <c r="H9929" s="36"/>
    </row>
    <row r="9930" spans="8:8" s="32" customFormat="1" ht="12.75" customHeight="1" x14ac:dyDescent="0.2">
      <c r="H9930" s="36"/>
    </row>
    <row r="9931" spans="8:8" s="32" customFormat="1" ht="12.75" customHeight="1" x14ac:dyDescent="0.2">
      <c r="H9931" s="36"/>
    </row>
    <row r="9932" spans="8:8" s="32" customFormat="1" ht="12.75" customHeight="1" x14ac:dyDescent="0.2">
      <c r="H9932" s="36"/>
    </row>
    <row r="9933" spans="8:8" s="32" customFormat="1" ht="12.75" customHeight="1" x14ac:dyDescent="0.2">
      <c r="H9933" s="36"/>
    </row>
    <row r="9934" spans="8:8" s="32" customFormat="1" ht="12.75" customHeight="1" x14ac:dyDescent="0.2">
      <c r="H9934" s="36"/>
    </row>
    <row r="9935" spans="8:8" s="32" customFormat="1" ht="12.75" customHeight="1" x14ac:dyDescent="0.2">
      <c r="H9935" s="36"/>
    </row>
    <row r="9936" spans="8:8" s="32" customFormat="1" ht="12.75" customHeight="1" x14ac:dyDescent="0.2">
      <c r="H9936" s="36"/>
    </row>
    <row r="9937" spans="8:8" s="32" customFormat="1" ht="12.75" customHeight="1" x14ac:dyDescent="0.2">
      <c r="H9937" s="36"/>
    </row>
    <row r="9938" spans="8:8" s="32" customFormat="1" ht="12.75" customHeight="1" x14ac:dyDescent="0.2">
      <c r="H9938" s="36"/>
    </row>
    <row r="9939" spans="8:8" s="32" customFormat="1" ht="12.75" customHeight="1" x14ac:dyDescent="0.2">
      <c r="H9939" s="36"/>
    </row>
    <row r="9940" spans="8:8" s="32" customFormat="1" ht="12.75" customHeight="1" x14ac:dyDescent="0.2">
      <c r="H9940" s="36"/>
    </row>
    <row r="9941" spans="8:8" s="32" customFormat="1" ht="12.75" customHeight="1" x14ac:dyDescent="0.2">
      <c r="H9941" s="36"/>
    </row>
    <row r="9942" spans="8:8" s="32" customFormat="1" ht="12.75" customHeight="1" x14ac:dyDescent="0.2">
      <c r="H9942" s="36"/>
    </row>
    <row r="9943" spans="8:8" s="32" customFormat="1" ht="12.75" customHeight="1" x14ac:dyDescent="0.2">
      <c r="H9943" s="36"/>
    </row>
    <row r="9944" spans="8:8" s="32" customFormat="1" ht="12.75" customHeight="1" x14ac:dyDescent="0.2">
      <c r="H9944" s="36"/>
    </row>
    <row r="9945" spans="8:8" s="32" customFormat="1" ht="12.75" customHeight="1" x14ac:dyDescent="0.2">
      <c r="H9945" s="36"/>
    </row>
    <row r="9946" spans="8:8" s="32" customFormat="1" ht="12.75" customHeight="1" x14ac:dyDescent="0.2">
      <c r="H9946" s="36"/>
    </row>
    <row r="9947" spans="8:8" s="32" customFormat="1" ht="12.75" customHeight="1" x14ac:dyDescent="0.2">
      <c r="H9947" s="36"/>
    </row>
    <row r="9948" spans="8:8" s="32" customFormat="1" ht="12.75" customHeight="1" x14ac:dyDescent="0.2">
      <c r="H9948" s="36"/>
    </row>
    <row r="9949" spans="8:8" s="32" customFormat="1" ht="12.75" customHeight="1" x14ac:dyDescent="0.2">
      <c r="H9949" s="36"/>
    </row>
    <row r="9950" spans="8:8" s="32" customFormat="1" ht="12.75" customHeight="1" x14ac:dyDescent="0.2">
      <c r="H9950" s="36"/>
    </row>
    <row r="9951" spans="8:8" s="32" customFormat="1" ht="12.75" customHeight="1" x14ac:dyDescent="0.2">
      <c r="H9951" s="36"/>
    </row>
    <row r="9952" spans="8:8" s="32" customFormat="1" ht="12.75" customHeight="1" x14ac:dyDescent="0.2">
      <c r="H9952" s="36"/>
    </row>
    <row r="9953" spans="8:8" s="32" customFormat="1" ht="12.75" customHeight="1" x14ac:dyDescent="0.2">
      <c r="H9953" s="36"/>
    </row>
    <row r="9954" spans="8:8" s="32" customFormat="1" ht="12.75" customHeight="1" x14ac:dyDescent="0.2">
      <c r="H9954" s="36"/>
    </row>
    <row r="9955" spans="8:8" s="32" customFormat="1" ht="12.75" customHeight="1" x14ac:dyDescent="0.2">
      <c r="H9955" s="36"/>
    </row>
    <row r="9956" spans="8:8" s="32" customFormat="1" ht="12.75" customHeight="1" x14ac:dyDescent="0.2">
      <c r="H9956" s="36"/>
    </row>
    <row r="9957" spans="8:8" s="32" customFormat="1" ht="12.75" customHeight="1" x14ac:dyDescent="0.2">
      <c r="H9957" s="36"/>
    </row>
    <row r="9958" spans="8:8" s="32" customFormat="1" ht="12.75" customHeight="1" x14ac:dyDescent="0.2">
      <c r="H9958" s="36"/>
    </row>
    <row r="9959" spans="8:8" s="32" customFormat="1" ht="12.75" customHeight="1" x14ac:dyDescent="0.2">
      <c r="H9959" s="36"/>
    </row>
    <row r="9960" spans="8:8" s="32" customFormat="1" ht="12.75" customHeight="1" x14ac:dyDescent="0.2">
      <c r="H9960" s="36"/>
    </row>
    <row r="9961" spans="8:8" s="32" customFormat="1" ht="12.75" customHeight="1" x14ac:dyDescent="0.2">
      <c r="H9961" s="36"/>
    </row>
    <row r="9962" spans="8:8" s="32" customFormat="1" ht="12.75" customHeight="1" x14ac:dyDescent="0.2">
      <c r="H9962" s="36"/>
    </row>
    <row r="9963" spans="8:8" s="32" customFormat="1" ht="12.75" customHeight="1" x14ac:dyDescent="0.2">
      <c r="H9963" s="36"/>
    </row>
    <row r="9964" spans="8:8" s="32" customFormat="1" ht="12.75" customHeight="1" x14ac:dyDescent="0.2">
      <c r="H9964" s="36"/>
    </row>
    <row r="9965" spans="8:8" s="32" customFormat="1" ht="12.75" customHeight="1" x14ac:dyDescent="0.2">
      <c r="H9965" s="36"/>
    </row>
    <row r="9966" spans="8:8" s="32" customFormat="1" ht="12.75" customHeight="1" x14ac:dyDescent="0.2">
      <c r="H9966" s="36"/>
    </row>
    <row r="9967" spans="8:8" s="32" customFormat="1" ht="12.75" customHeight="1" x14ac:dyDescent="0.2">
      <c r="H9967" s="36"/>
    </row>
    <row r="9968" spans="8:8" s="32" customFormat="1" ht="12.75" customHeight="1" x14ac:dyDescent="0.2">
      <c r="H9968" s="36"/>
    </row>
    <row r="9969" spans="8:8" s="32" customFormat="1" ht="12.75" customHeight="1" x14ac:dyDescent="0.2">
      <c r="H9969" s="36"/>
    </row>
    <row r="9970" spans="8:8" s="32" customFormat="1" ht="12.75" customHeight="1" x14ac:dyDescent="0.2">
      <c r="H9970" s="36"/>
    </row>
    <row r="9971" spans="8:8" s="32" customFormat="1" ht="12.75" customHeight="1" x14ac:dyDescent="0.2">
      <c r="H9971" s="36"/>
    </row>
    <row r="9972" spans="8:8" s="32" customFormat="1" ht="12.75" customHeight="1" x14ac:dyDescent="0.2">
      <c r="H9972" s="36"/>
    </row>
    <row r="9973" spans="8:8" s="32" customFormat="1" ht="12.75" customHeight="1" x14ac:dyDescent="0.2">
      <c r="H9973" s="36"/>
    </row>
    <row r="9974" spans="8:8" s="32" customFormat="1" ht="12.75" customHeight="1" x14ac:dyDescent="0.2">
      <c r="H9974" s="36"/>
    </row>
    <row r="9975" spans="8:8" s="32" customFormat="1" ht="12.75" customHeight="1" x14ac:dyDescent="0.2">
      <c r="H9975" s="36"/>
    </row>
    <row r="9976" spans="8:8" s="32" customFormat="1" ht="12.75" customHeight="1" x14ac:dyDescent="0.2">
      <c r="H9976" s="36"/>
    </row>
    <row r="9977" spans="8:8" s="32" customFormat="1" ht="12.75" customHeight="1" x14ac:dyDescent="0.2">
      <c r="H9977" s="36"/>
    </row>
    <row r="9978" spans="8:8" s="32" customFormat="1" ht="12.75" customHeight="1" x14ac:dyDescent="0.2">
      <c r="H9978" s="36"/>
    </row>
    <row r="9979" spans="8:8" s="32" customFormat="1" ht="12.75" customHeight="1" x14ac:dyDescent="0.2">
      <c r="H9979" s="36"/>
    </row>
    <row r="9980" spans="8:8" s="32" customFormat="1" ht="12.75" customHeight="1" x14ac:dyDescent="0.2">
      <c r="H9980" s="36"/>
    </row>
    <row r="9981" spans="8:8" s="32" customFormat="1" ht="12.75" customHeight="1" x14ac:dyDescent="0.2">
      <c r="H9981" s="36"/>
    </row>
    <row r="9982" spans="8:8" s="32" customFormat="1" ht="12.75" customHeight="1" x14ac:dyDescent="0.2">
      <c r="H9982" s="36"/>
    </row>
    <row r="9983" spans="8:8" s="32" customFormat="1" ht="12.75" customHeight="1" x14ac:dyDescent="0.2">
      <c r="H9983" s="36"/>
    </row>
    <row r="9984" spans="8:8" s="32" customFormat="1" ht="12.75" customHeight="1" x14ac:dyDescent="0.2">
      <c r="H9984" s="36"/>
    </row>
    <row r="9985" spans="8:8" s="32" customFormat="1" ht="12.75" customHeight="1" x14ac:dyDescent="0.2">
      <c r="H9985" s="36"/>
    </row>
    <row r="9986" spans="8:8" s="32" customFormat="1" ht="12.75" customHeight="1" x14ac:dyDescent="0.2">
      <c r="H9986" s="36"/>
    </row>
    <row r="9987" spans="8:8" s="32" customFormat="1" ht="12.75" customHeight="1" x14ac:dyDescent="0.2">
      <c r="H9987" s="36"/>
    </row>
    <row r="9988" spans="8:8" s="32" customFormat="1" ht="12.75" customHeight="1" x14ac:dyDescent="0.2">
      <c r="H9988" s="36"/>
    </row>
    <row r="9989" spans="8:8" s="32" customFormat="1" ht="12.75" customHeight="1" x14ac:dyDescent="0.2">
      <c r="H9989" s="36"/>
    </row>
    <row r="9990" spans="8:8" s="32" customFormat="1" ht="12.75" customHeight="1" x14ac:dyDescent="0.2">
      <c r="H9990" s="36"/>
    </row>
    <row r="9991" spans="8:8" s="32" customFormat="1" ht="12.75" customHeight="1" x14ac:dyDescent="0.2">
      <c r="H9991" s="36"/>
    </row>
    <row r="9992" spans="8:8" s="32" customFormat="1" ht="12.75" customHeight="1" x14ac:dyDescent="0.2">
      <c r="H9992" s="36"/>
    </row>
    <row r="9993" spans="8:8" s="32" customFormat="1" ht="12.75" customHeight="1" x14ac:dyDescent="0.2">
      <c r="H9993" s="36"/>
    </row>
    <row r="9994" spans="8:8" s="32" customFormat="1" ht="12.75" customHeight="1" x14ac:dyDescent="0.2">
      <c r="H9994" s="36"/>
    </row>
    <row r="9995" spans="8:8" s="32" customFormat="1" ht="12.75" customHeight="1" x14ac:dyDescent="0.2">
      <c r="H9995" s="36"/>
    </row>
    <row r="9996" spans="8:8" s="32" customFormat="1" ht="12.75" customHeight="1" x14ac:dyDescent="0.2">
      <c r="H9996" s="36"/>
    </row>
    <row r="9997" spans="8:8" s="32" customFormat="1" ht="12.75" customHeight="1" x14ac:dyDescent="0.2">
      <c r="H9997" s="36"/>
    </row>
    <row r="9998" spans="8:8" s="32" customFormat="1" ht="12.75" customHeight="1" x14ac:dyDescent="0.2">
      <c r="H9998" s="36"/>
    </row>
    <row r="9999" spans="8:8" s="32" customFormat="1" ht="12.75" customHeight="1" x14ac:dyDescent="0.2">
      <c r="H9999" s="36"/>
    </row>
    <row r="10000" spans="8:8" s="32" customFormat="1" ht="12.75" customHeight="1" x14ac:dyDescent="0.2">
      <c r="H10000" s="36"/>
    </row>
    <row r="10001" spans="8:8" s="32" customFormat="1" ht="12.75" customHeight="1" x14ac:dyDescent="0.2">
      <c r="H10001" s="36"/>
    </row>
    <row r="10002" spans="8:8" s="32" customFormat="1" ht="12.75" customHeight="1" x14ac:dyDescent="0.2">
      <c r="H10002" s="36"/>
    </row>
    <row r="10003" spans="8:8" s="32" customFormat="1" ht="12.75" customHeight="1" x14ac:dyDescent="0.2">
      <c r="H10003" s="36"/>
    </row>
    <row r="10004" spans="8:8" s="32" customFormat="1" ht="12.75" customHeight="1" x14ac:dyDescent="0.2">
      <c r="H10004" s="36"/>
    </row>
    <row r="10005" spans="8:8" s="32" customFormat="1" ht="12.75" customHeight="1" x14ac:dyDescent="0.2">
      <c r="H10005" s="36"/>
    </row>
    <row r="10006" spans="8:8" s="32" customFormat="1" ht="12.75" customHeight="1" x14ac:dyDescent="0.2">
      <c r="H10006" s="36"/>
    </row>
    <row r="10007" spans="8:8" s="32" customFormat="1" ht="12.75" customHeight="1" x14ac:dyDescent="0.2">
      <c r="H10007" s="36"/>
    </row>
    <row r="10008" spans="8:8" s="32" customFormat="1" ht="12.75" customHeight="1" x14ac:dyDescent="0.2">
      <c r="H10008" s="36"/>
    </row>
    <row r="10009" spans="8:8" s="32" customFormat="1" ht="12.75" customHeight="1" x14ac:dyDescent="0.2">
      <c r="H10009" s="36"/>
    </row>
    <row r="10010" spans="8:8" s="32" customFormat="1" ht="12.75" customHeight="1" x14ac:dyDescent="0.2">
      <c r="H10010" s="36"/>
    </row>
    <row r="10011" spans="8:8" s="32" customFormat="1" ht="12.75" customHeight="1" x14ac:dyDescent="0.2">
      <c r="H10011" s="36"/>
    </row>
    <row r="10012" spans="8:8" s="32" customFormat="1" ht="12.75" customHeight="1" x14ac:dyDescent="0.2">
      <c r="H10012" s="36"/>
    </row>
    <row r="10013" spans="8:8" s="32" customFormat="1" ht="12.75" customHeight="1" x14ac:dyDescent="0.2">
      <c r="H10013" s="36"/>
    </row>
    <row r="10014" spans="8:8" s="32" customFormat="1" ht="12.75" customHeight="1" x14ac:dyDescent="0.2">
      <c r="H10014" s="36"/>
    </row>
    <row r="10015" spans="8:8" s="32" customFormat="1" ht="12.75" customHeight="1" x14ac:dyDescent="0.2">
      <c r="H10015" s="36"/>
    </row>
    <row r="10016" spans="8:8" s="32" customFormat="1" ht="12.75" customHeight="1" x14ac:dyDescent="0.2">
      <c r="H10016" s="36"/>
    </row>
    <row r="10017" spans="8:8" s="32" customFormat="1" ht="12.75" customHeight="1" x14ac:dyDescent="0.2">
      <c r="H10017" s="36"/>
    </row>
    <row r="10018" spans="8:8" s="32" customFormat="1" ht="12.75" customHeight="1" x14ac:dyDescent="0.2">
      <c r="H10018" s="36"/>
    </row>
    <row r="10019" spans="8:8" s="32" customFormat="1" ht="12.75" customHeight="1" x14ac:dyDescent="0.2">
      <c r="H10019" s="36"/>
    </row>
    <row r="10020" spans="8:8" s="32" customFormat="1" ht="12.75" customHeight="1" x14ac:dyDescent="0.2">
      <c r="H10020" s="36"/>
    </row>
    <row r="10021" spans="8:8" s="32" customFormat="1" ht="12.75" customHeight="1" x14ac:dyDescent="0.2">
      <c r="H10021" s="36"/>
    </row>
    <row r="10022" spans="8:8" s="32" customFormat="1" ht="12.75" customHeight="1" x14ac:dyDescent="0.2">
      <c r="H10022" s="36"/>
    </row>
    <row r="10023" spans="8:8" s="32" customFormat="1" ht="12.75" customHeight="1" x14ac:dyDescent="0.2">
      <c r="H10023" s="36"/>
    </row>
    <row r="10024" spans="8:8" s="32" customFormat="1" ht="12.75" customHeight="1" x14ac:dyDescent="0.2">
      <c r="H10024" s="36"/>
    </row>
    <row r="10025" spans="8:8" s="32" customFormat="1" ht="12.75" customHeight="1" x14ac:dyDescent="0.2">
      <c r="H10025" s="36"/>
    </row>
    <row r="10026" spans="8:8" s="32" customFormat="1" ht="12.75" customHeight="1" x14ac:dyDescent="0.2">
      <c r="H10026" s="36"/>
    </row>
    <row r="10027" spans="8:8" s="32" customFormat="1" ht="12.75" customHeight="1" x14ac:dyDescent="0.2">
      <c r="H10027" s="36"/>
    </row>
    <row r="10028" spans="8:8" s="32" customFormat="1" ht="12.75" customHeight="1" x14ac:dyDescent="0.2">
      <c r="H10028" s="36"/>
    </row>
    <row r="10029" spans="8:8" s="32" customFormat="1" ht="12.75" customHeight="1" x14ac:dyDescent="0.2">
      <c r="H10029" s="36"/>
    </row>
    <row r="10030" spans="8:8" s="32" customFormat="1" ht="12.75" customHeight="1" x14ac:dyDescent="0.2">
      <c r="H10030" s="36"/>
    </row>
    <row r="10031" spans="8:8" s="32" customFormat="1" ht="12.75" customHeight="1" x14ac:dyDescent="0.2">
      <c r="H10031" s="36"/>
    </row>
    <row r="10032" spans="8:8" s="32" customFormat="1" ht="12.75" customHeight="1" x14ac:dyDescent="0.2">
      <c r="H10032" s="36"/>
    </row>
    <row r="10033" spans="8:8" s="32" customFormat="1" ht="12.75" customHeight="1" x14ac:dyDescent="0.2">
      <c r="H10033" s="36"/>
    </row>
    <row r="10034" spans="8:8" s="32" customFormat="1" ht="12.75" customHeight="1" x14ac:dyDescent="0.2">
      <c r="H10034" s="36"/>
    </row>
    <row r="10035" spans="8:8" s="32" customFormat="1" ht="12.75" customHeight="1" x14ac:dyDescent="0.2">
      <c r="H10035" s="36"/>
    </row>
    <row r="10036" spans="8:8" s="32" customFormat="1" ht="12.75" customHeight="1" x14ac:dyDescent="0.2">
      <c r="H10036" s="36"/>
    </row>
    <row r="10037" spans="8:8" s="32" customFormat="1" ht="12.75" customHeight="1" x14ac:dyDescent="0.2">
      <c r="H10037" s="36"/>
    </row>
    <row r="10038" spans="8:8" s="32" customFormat="1" ht="12.75" customHeight="1" x14ac:dyDescent="0.2">
      <c r="H10038" s="36"/>
    </row>
    <row r="10039" spans="8:8" s="32" customFormat="1" ht="12.75" customHeight="1" x14ac:dyDescent="0.2">
      <c r="H10039" s="36"/>
    </row>
    <row r="10040" spans="8:8" s="32" customFormat="1" ht="12.75" customHeight="1" x14ac:dyDescent="0.2">
      <c r="H10040" s="36"/>
    </row>
    <row r="10041" spans="8:8" s="32" customFormat="1" ht="12.75" customHeight="1" x14ac:dyDescent="0.2">
      <c r="H10041" s="36"/>
    </row>
    <row r="10042" spans="8:8" s="32" customFormat="1" ht="12.75" customHeight="1" x14ac:dyDescent="0.2">
      <c r="H10042" s="36"/>
    </row>
    <row r="10043" spans="8:8" s="32" customFormat="1" ht="12.75" customHeight="1" x14ac:dyDescent="0.2">
      <c r="H10043" s="36"/>
    </row>
    <row r="10044" spans="8:8" s="32" customFormat="1" ht="12.75" customHeight="1" x14ac:dyDescent="0.2">
      <c r="H10044" s="36"/>
    </row>
    <row r="10045" spans="8:8" s="32" customFormat="1" ht="12.75" customHeight="1" x14ac:dyDescent="0.2">
      <c r="H10045" s="36"/>
    </row>
    <row r="10046" spans="8:8" s="32" customFormat="1" ht="12.75" customHeight="1" x14ac:dyDescent="0.2">
      <c r="H10046" s="36"/>
    </row>
    <row r="10047" spans="8:8" s="32" customFormat="1" ht="12.75" customHeight="1" x14ac:dyDescent="0.2">
      <c r="H10047" s="36"/>
    </row>
    <row r="10048" spans="8:8" s="32" customFormat="1" ht="12.75" customHeight="1" x14ac:dyDescent="0.2">
      <c r="H10048" s="36"/>
    </row>
    <row r="10049" spans="8:8" s="32" customFormat="1" ht="12.75" customHeight="1" x14ac:dyDescent="0.2">
      <c r="H10049" s="36"/>
    </row>
    <row r="10050" spans="8:8" s="32" customFormat="1" ht="12.75" customHeight="1" x14ac:dyDescent="0.2">
      <c r="H10050" s="36"/>
    </row>
    <row r="10051" spans="8:8" s="32" customFormat="1" ht="12.75" customHeight="1" x14ac:dyDescent="0.2">
      <c r="H10051" s="36"/>
    </row>
    <row r="10052" spans="8:8" s="32" customFormat="1" ht="12.75" customHeight="1" x14ac:dyDescent="0.2">
      <c r="H10052" s="36"/>
    </row>
    <row r="10053" spans="8:8" s="32" customFormat="1" ht="12.75" customHeight="1" x14ac:dyDescent="0.2">
      <c r="H10053" s="36"/>
    </row>
    <row r="10054" spans="8:8" s="32" customFormat="1" ht="12.75" customHeight="1" x14ac:dyDescent="0.2">
      <c r="H10054" s="36"/>
    </row>
    <row r="10055" spans="8:8" s="32" customFormat="1" ht="12.75" customHeight="1" x14ac:dyDescent="0.2">
      <c r="H10055" s="36"/>
    </row>
    <row r="10056" spans="8:8" s="32" customFormat="1" ht="12.75" customHeight="1" x14ac:dyDescent="0.2">
      <c r="H10056" s="36"/>
    </row>
    <row r="10057" spans="8:8" s="32" customFormat="1" ht="12.75" customHeight="1" x14ac:dyDescent="0.2">
      <c r="H10057" s="36"/>
    </row>
    <row r="10058" spans="8:8" s="32" customFormat="1" ht="12.75" customHeight="1" x14ac:dyDescent="0.2">
      <c r="H10058" s="36"/>
    </row>
    <row r="10059" spans="8:8" s="32" customFormat="1" ht="12.75" customHeight="1" x14ac:dyDescent="0.2">
      <c r="H10059" s="36"/>
    </row>
    <row r="10060" spans="8:8" s="32" customFormat="1" ht="12.75" customHeight="1" x14ac:dyDescent="0.2">
      <c r="H10060" s="36"/>
    </row>
    <row r="10061" spans="8:8" s="32" customFormat="1" ht="12.75" customHeight="1" x14ac:dyDescent="0.2">
      <c r="H10061" s="36"/>
    </row>
    <row r="10062" spans="8:8" s="32" customFormat="1" ht="12.75" customHeight="1" x14ac:dyDescent="0.2">
      <c r="H10062" s="36"/>
    </row>
    <row r="10063" spans="8:8" s="32" customFormat="1" ht="12.75" customHeight="1" x14ac:dyDescent="0.2">
      <c r="H10063" s="36"/>
    </row>
    <row r="10064" spans="8:8" s="32" customFormat="1" ht="12.75" customHeight="1" x14ac:dyDescent="0.2">
      <c r="H10064" s="36"/>
    </row>
    <row r="10065" spans="8:8" s="32" customFormat="1" ht="12.75" customHeight="1" x14ac:dyDescent="0.2">
      <c r="H10065" s="36"/>
    </row>
    <row r="10066" spans="8:8" s="32" customFormat="1" ht="12.75" customHeight="1" x14ac:dyDescent="0.2">
      <c r="H10066" s="36"/>
    </row>
    <row r="10067" spans="8:8" s="32" customFormat="1" ht="12.75" customHeight="1" x14ac:dyDescent="0.2">
      <c r="H10067" s="36"/>
    </row>
    <row r="10068" spans="8:8" s="32" customFormat="1" ht="12.75" customHeight="1" x14ac:dyDescent="0.2">
      <c r="H10068" s="36"/>
    </row>
    <row r="10069" spans="8:8" s="32" customFormat="1" ht="12.75" customHeight="1" x14ac:dyDescent="0.2">
      <c r="H10069" s="36"/>
    </row>
    <row r="10070" spans="8:8" s="32" customFormat="1" ht="12.75" customHeight="1" x14ac:dyDescent="0.2">
      <c r="H10070" s="36"/>
    </row>
    <row r="10071" spans="8:8" s="32" customFormat="1" ht="12.75" customHeight="1" x14ac:dyDescent="0.2">
      <c r="H10071" s="36"/>
    </row>
    <row r="10072" spans="8:8" s="32" customFormat="1" ht="12.75" customHeight="1" x14ac:dyDescent="0.2">
      <c r="H10072" s="36"/>
    </row>
    <row r="10073" spans="8:8" s="32" customFormat="1" ht="12.75" customHeight="1" x14ac:dyDescent="0.2">
      <c r="H10073" s="36"/>
    </row>
    <row r="10074" spans="8:8" s="32" customFormat="1" ht="12.75" customHeight="1" x14ac:dyDescent="0.2">
      <c r="H10074" s="36"/>
    </row>
    <row r="10075" spans="8:8" s="32" customFormat="1" ht="12.75" customHeight="1" x14ac:dyDescent="0.2">
      <c r="H10075" s="36"/>
    </row>
    <row r="10076" spans="8:8" s="32" customFormat="1" ht="12.75" customHeight="1" x14ac:dyDescent="0.2">
      <c r="H10076" s="36"/>
    </row>
    <row r="10077" spans="8:8" s="32" customFormat="1" ht="12.75" customHeight="1" x14ac:dyDescent="0.2">
      <c r="H10077" s="36"/>
    </row>
    <row r="10078" spans="8:8" s="32" customFormat="1" ht="12.75" customHeight="1" x14ac:dyDescent="0.2">
      <c r="H10078" s="36"/>
    </row>
    <row r="10079" spans="8:8" s="32" customFormat="1" ht="12.75" customHeight="1" x14ac:dyDescent="0.2">
      <c r="H10079" s="36"/>
    </row>
    <row r="10080" spans="8:8" s="32" customFormat="1" ht="12.75" customHeight="1" x14ac:dyDescent="0.2">
      <c r="H10080" s="36"/>
    </row>
    <row r="10081" spans="8:8" s="32" customFormat="1" ht="12.75" customHeight="1" x14ac:dyDescent="0.2">
      <c r="H10081" s="36"/>
    </row>
    <row r="10082" spans="8:8" s="32" customFormat="1" ht="12.75" customHeight="1" x14ac:dyDescent="0.2">
      <c r="H10082" s="36"/>
    </row>
    <row r="10083" spans="8:8" s="32" customFormat="1" ht="12.75" customHeight="1" x14ac:dyDescent="0.2">
      <c r="H10083" s="36"/>
    </row>
    <row r="10084" spans="8:8" s="32" customFormat="1" ht="12.75" customHeight="1" x14ac:dyDescent="0.2">
      <c r="H10084" s="36"/>
    </row>
    <row r="10085" spans="8:8" s="32" customFormat="1" ht="12.75" customHeight="1" x14ac:dyDescent="0.2">
      <c r="H10085" s="36"/>
    </row>
    <row r="10086" spans="8:8" s="32" customFormat="1" ht="12.75" customHeight="1" x14ac:dyDescent="0.2">
      <c r="H10086" s="36"/>
    </row>
    <row r="10087" spans="8:8" s="32" customFormat="1" ht="12.75" customHeight="1" x14ac:dyDescent="0.2">
      <c r="H10087" s="36"/>
    </row>
    <row r="10088" spans="8:8" s="32" customFormat="1" ht="12.75" customHeight="1" x14ac:dyDescent="0.2">
      <c r="H10088" s="36"/>
    </row>
    <row r="10089" spans="8:8" s="32" customFormat="1" ht="12.75" customHeight="1" x14ac:dyDescent="0.2">
      <c r="H10089" s="36"/>
    </row>
    <row r="10090" spans="8:8" s="32" customFormat="1" ht="12.75" customHeight="1" x14ac:dyDescent="0.2">
      <c r="H10090" s="36"/>
    </row>
    <row r="10091" spans="8:8" s="32" customFormat="1" ht="12.75" customHeight="1" x14ac:dyDescent="0.2">
      <c r="H10091" s="36"/>
    </row>
    <row r="10092" spans="8:8" s="32" customFormat="1" ht="12.75" customHeight="1" x14ac:dyDescent="0.2">
      <c r="H10092" s="36"/>
    </row>
    <row r="10093" spans="8:8" s="32" customFormat="1" ht="12.75" customHeight="1" x14ac:dyDescent="0.2">
      <c r="H10093" s="36"/>
    </row>
    <row r="10094" spans="8:8" s="32" customFormat="1" ht="12.75" customHeight="1" x14ac:dyDescent="0.2">
      <c r="H10094" s="36"/>
    </row>
    <row r="10095" spans="8:8" s="32" customFormat="1" ht="12.75" customHeight="1" x14ac:dyDescent="0.2">
      <c r="H10095" s="36"/>
    </row>
    <row r="10096" spans="8:8" s="32" customFormat="1" ht="12.75" customHeight="1" x14ac:dyDescent="0.2">
      <c r="H10096" s="36"/>
    </row>
    <row r="10097" spans="8:8" s="32" customFormat="1" ht="12.75" customHeight="1" x14ac:dyDescent="0.2">
      <c r="H10097" s="36"/>
    </row>
    <row r="10098" spans="8:8" s="32" customFormat="1" ht="12.75" customHeight="1" x14ac:dyDescent="0.2">
      <c r="H10098" s="36"/>
    </row>
    <row r="10099" spans="8:8" s="32" customFormat="1" ht="12.75" customHeight="1" x14ac:dyDescent="0.2">
      <c r="H10099" s="36"/>
    </row>
    <row r="10100" spans="8:8" s="32" customFormat="1" ht="12.75" customHeight="1" x14ac:dyDescent="0.2">
      <c r="H10100" s="36"/>
    </row>
    <row r="10101" spans="8:8" s="32" customFormat="1" ht="12.75" customHeight="1" x14ac:dyDescent="0.2">
      <c r="H10101" s="36"/>
    </row>
    <row r="10102" spans="8:8" s="32" customFormat="1" ht="12.75" customHeight="1" x14ac:dyDescent="0.2">
      <c r="H10102" s="36"/>
    </row>
    <row r="10103" spans="8:8" s="32" customFormat="1" ht="12.75" customHeight="1" x14ac:dyDescent="0.2">
      <c r="H10103" s="36"/>
    </row>
    <row r="10104" spans="8:8" s="32" customFormat="1" ht="12.75" customHeight="1" x14ac:dyDescent="0.2">
      <c r="H10104" s="36"/>
    </row>
    <row r="10105" spans="8:8" s="32" customFormat="1" ht="12.75" customHeight="1" x14ac:dyDescent="0.2">
      <c r="H10105" s="36"/>
    </row>
    <row r="10106" spans="8:8" s="32" customFormat="1" ht="12.75" customHeight="1" x14ac:dyDescent="0.2">
      <c r="H10106" s="36"/>
    </row>
    <row r="10107" spans="8:8" s="32" customFormat="1" ht="12.75" customHeight="1" x14ac:dyDescent="0.2">
      <c r="H10107" s="36"/>
    </row>
    <row r="10108" spans="8:8" s="32" customFormat="1" ht="12.75" customHeight="1" x14ac:dyDescent="0.2">
      <c r="H10108" s="36"/>
    </row>
    <row r="10109" spans="8:8" s="32" customFormat="1" ht="12.75" customHeight="1" x14ac:dyDescent="0.2">
      <c r="H10109" s="36"/>
    </row>
    <row r="10110" spans="8:8" s="32" customFormat="1" ht="12.75" customHeight="1" x14ac:dyDescent="0.2">
      <c r="H10110" s="36"/>
    </row>
    <row r="10111" spans="8:8" s="32" customFormat="1" ht="12.75" customHeight="1" x14ac:dyDescent="0.2">
      <c r="H10111" s="36"/>
    </row>
    <row r="10112" spans="8:8" s="32" customFormat="1" ht="12.75" customHeight="1" x14ac:dyDescent="0.2">
      <c r="H10112" s="36"/>
    </row>
    <row r="10113" spans="8:8" s="32" customFormat="1" ht="12.75" customHeight="1" x14ac:dyDescent="0.2">
      <c r="H10113" s="36"/>
    </row>
    <row r="10114" spans="8:8" s="32" customFormat="1" ht="12.75" customHeight="1" x14ac:dyDescent="0.2">
      <c r="H10114" s="36"/>
    </row>
    <row r="10115" spans="8:8" s="32" customFormat="1" ht="12.75" customHeight="1" x14ac:dyDescent="0.2">
      <c r="H10115" s="36"/>
    </row>
    <row r="10116" spans="8:8" s="32" customFormat="1" ht="12.75" customHeight="1" x14ac:dyDescent="0.2">
      <c r="H10116" s="36"/>
    </row>
    <row r="10117" spans="8:8" s="32" customFormat="1" ht="12.75" customHeight="1" x14ac:dyDescent="0.2">
      <c r="H10117" s="36"/>
    </row>
    <row r="10118" spans="8:8" s="32" customFormat="1" ht="12.75" customHeight="1" x14ac:dyDescent="0.2">
      <c r="H10118" s="36"/>
    </row>
    <row r="10119" spans="8:8" s="32" customFormat="1" ht="12.75" customHeight="1" x14ac:dyDescent="0.2">
      <c r="H10119" s="36"/>
    </row>
    <row r="10120" spans="8:8" s="32" customFormat="1" ht="12.75" customHeight="1" x14ac:dyDescent="0.2">
      <c r="H10120" s="36"/>
    </row>
    <row r="10121" spans="8:8" s="32" customFormat="1" ht="12.75" customHeight="1" x14ac:dyDescent="0.2">
      <c r="H10121" s="36"/>
    </row>
    <row r="10122" spans="8:8" s="32" customFormat="1" ht="12.75" customHeight="1" x14ac:dyDescent="0.2">
      <c r="H10122" s="36"/>
    </row>
    <row r="10123" spans="8:8" s="32" customFormat="1" ht="12.75" customHeight="1" x14ac:dyDescent="0.2">
      <c r="H10123" s="36"/>
    </row>
    <row r="10124" spans="8:8" s="32" customFormat="1" ht="12.75" customHeight="1" x14ac:dyDescent="0.2">
      <c r="H10124" s="36"/>
    </row>
    <row r="10125" spans="8:8" s="32" customFormat="1" ht="12.75" customHeight="1" x14ac:dyDescent="0.2">
      <c r="H10125" s="36"/>
    </row>
    <row r="10126" spans="8:8" s="32" customFormat="1" ht="12.75" customHeight="1" x14ac:dyDescent="0.2">
      <c r="H10126" s="36"/>
    </row>
    <row r="10127" spans="8:8" s="32" customFormat="1" ht="12.75" customHeight="1" x14ac:dyDescent="0.2">
      <c r="H10127" s="36"/>
    </row>
    <row r="10128" spans="8:8" s="32" customFormat="1" ht="12.75" customHeight="1" x14ac:dyDescent="0.2">
      <c r="H10128" s="36"/>
    </row>
    <row r="10129" spans="8:8" s="32" customFormat="1" ht="12.75" customHeight="1" x14ac:dyDescent="0.2">
      <c r="H10129" s="36"/>
    </row>
    <row r="10130" spans="8:8" s="32" customFormat="1" ht="12.75" customHeight="1" x14ac:dyDescent="0.2">
      <c r="H10130" s="36"/>
    </row>
    <row r="10131" spans="8:8" s="32" customFormat="1" ht="12.75" customHeight="1" x14ac:dyDescent="0.2">
      <c r="H10131" s="36"/>
    </row>
    <row r="10132" spans="8:8" s="32" customFormat="1" ht="12.75" customHeight="1" x14ac:dyDescent="0.2">
      <c r="H10132" s="36"/>
    </row>
    <row r="10133" spans="8:8" s="32" customFormat="1" ht="12.75" customHeight="1" x14ac:dyDescent="0.2">
      <c r="H10133" s="36"/>
    </row>
    <row r="10134" spans="8:8" s="32" customFormat="1" ht="12.75" customHeight="1" x14ac:dyDescent="0.2">
      <c r="H10134" s="36"/>
    </row>
    <row r="10135" spans="8:8" s="32" customFormat="1" ht="12.75" customHeight="1" x14ac:dyDescent="0.2">
      <c r="H10135" s="36"/>
    </row>
    <row r="10136" spans="8:8" s="32" customFormat="1" ht="12.75" customHeight="1" x14ac:dyDescent="0.2">
      <c r="H10136" s="36"/>
    </row>
    <row r="10137" spans="8:8" s="32" customFormat="1" ht="12.75" customHeight="1" x14ac:dyDescent="0.2">
      <c r="H10137" s="36"/>
    </row>
    <row r="10138" spans="8:8" s="32" customFormat="1" ht="12.75" customHeight="1" x14ac:dyDescent="0.2">
      <c r="H10138" s="36"/>
    </row>
    <row r="10139" spans="8:8" s="32" customFormat="1" ht="12.75" customHeight="1" x14ac:dyDescent="0.2">
      <c r="H10139" s="36"/>
    </row>
    <row r="10140" spans="8:8" s="32" customFormat="1" ht="12.75" customHeight="1" x14ac:dyDescent="0.2">
      <c r="H10140" s="36"/>
    </row>
    <row r="10141" spans="8:8" s="32" customFormat="1" ht="12.75" customHeight="1" x14ac:dyDescent="0.2">
      <c r="H10141" s="36"/>
    </row>
    <row r="10142" spans="8:8" s="32" customFormat="1" ht="12.75" customHeight="1" x14ac:dyDescent="0.2">
      <c r="H10142" s="36"/>
    </row>
    <row r="10143" spans="8:8" s="32" customFormat="1" ht="12.75" customHeight="1" x14ac:dyDescent="0.2">
      <c r="H10143" s="36"/>
    </row>
    <row r="10144" spans="8:8" s="32" customFormat="1" ht="12.75" customHeight="1" x14ac:dyDescent="0.2">
      <c r="H10144" s="36"/>
    </row>
    <row r="10145" spans="8:8" s="32" customFormat="1" ht="12.75" customHeight="1" x14ac:dyDescent="0.2">
      <c r="H10145" s="36"/>
    </row>
    <row r="10146" spans="8:8" s="32" customFormat="1" ht="12.75" customHeight="1" x14ac:dyDescent="0.2">
      <c r="H10146" s="36"/>
    </row>
    <row r="10147" spans="8:8" s="32" customFormat="1" ht="12.75" customHeight="1" x14ac:dyDescent="0.2">
      <c r="H10147" s="36"/>
    </row>
    <row r="10148" spans="8:8" s="32" customFormat="1" ht="12.75" customHeight="1" x14ac:dyDescent="0.2">
      <c r="H10148" s="36"/>
    </row>
    <row r="10149" spans="8:8" s="32" customFormat="1" ht="12.75" customHeight="1" x14ac:dyDescent="0.2">
      <c r="H10149" s="36"/>
    </row>
    <row r="10150" spans="8:8" s="32" customFormat="1" ht="12.75" customHeight="1" x14ac:dyDescent="0.2">
      <c r="H10150" s="36"/>
    </row>
    <row r="10151" spans="8:8" s="32" customFormat="1" ht="12.75" customHeight="1" x14ac:dyDescent="0.2">
      <c r="H10151" s="36"/>
    </row>
    <row r="10152" spans="8:8" s="32" customFormat="1" ht="12.75" customHeight="1" x14ac:dyDescent="0.2">
      <c r="H10152" s="36"/>
    </row>
    <row r="10153" spans="8:8" s="32" customFormat="1" ht="12.75" customHeight="1" x14ac:dyDescent="0.2">
      <c r="H10153" s="36"/>
    </row>
    <row r="10154" spans="8:8" s="32" customFormat="1" ht="12.75" customHeight="1" x14ac:dyDescent="0.2">
      <c r="H10154" s="36"/>
    </row>
    <row r="10155" spans="8:8" s="32" customFormat="1" ht="12.75" customHeight="1" x14ac:dyDescent="0.2">
      <c r="H10155" s="36"/>
    </row>
    <row r="10156" spans="8:8" s="32" customFormat="1" ht="12.75" customHeight="1" x14ac:dyDescent="0.2">
      <c r="H10156" s="36"/>
    </row>
    <row r="10157" spans="8:8" s="32" customFormat="1" ht="12.75" customHeight="1" x14ac:dyDescent="0.2">
      <c r="H10157" s="36"/>
    </row>
    <row r="10158" spans="8:8" s="32" customFormat="1" ht="12.75" customHeight="1" x14ac:dyDescent="0.2">
      <c r="H10158" s="36"/>
    </row>
    <row r="10159" spans="8:8" s="32" customFormat="1" ht="12.75" customHeight="1" x14ac:dyDescent="0.2">
      <c r="H10159" s="36"/>
    </row>
    <row r="10160" spans="8:8" s="32" customFormat="1" ht="12.75" customHeight="1" x14ac:dyDescent="0.2">
      <c r="H10160" s="36"/>
    </row>
    <row r="10161" spans="8:8" s="32" customFormat="1" ht="12.75" customHeight="1" x14ac:dyDescent="0.2">
      <c r="H10161" s="36"/>
    </row>
    <row r="10162" spans="8:8" s="32" customFormat="1" ht="12.75" customHeight="1" x14ac:dyDescent="0.2">
      <c r="H10162" s="36"/>
    </row>
    <row r="10163" spans="8:8" s="32" customFormat="1" ht="12.75" customHeight="1" x14ac:dyDescent="0.2">
      <c r="H10163" s="36"/>
    </row>
    <row r="10164" spans="8:8" s="32" customFormat="1" ht="12.75" customHeight="1" x14ac:dyDescent="0.2">
      <c r="H10164" s="36"/>
    </row>
    <row r="10165" spans="8:8" s="32" customFormat="1" ht="12.75" customHeight="1" x14ac:dyDescent="0.2">
      <c r="H10165" s="36"/>
    </row>
    <row r="10166" spans="8:8" s="32" customFormat="1" ht="12.75" customHeight="1" x14ac:dyDescent="0.2">
      <c r="H10166" s="36"/>
    </row>
    <row r="10167" spans="8:8" s="32" customFormat="1" ht="12.75" customHeight="1" x14ac:dyDescent="0.2">
      <c r="H10167" s="36"/>
    </row>
    <row r="10168" spans="8:8" s="32" customFormat="1" ht="12.75" customHeight="1" x14ac:dyDescent="0.2">
      <c r="H10168" s="36"/>
    </row>
    <row r="10169" spans="8:8" s="32" customFormat="1" ht="12.75" customHeight="1" x14ac:dyDescent="0.2">
      <c r="H10169" s="36"/>
    </row>
    <row r="10170" spans="8:8" s="32" customFormat="1" ht="12.75" customHeight="1" x14ac:dyDescent="0.2">
      <c r="H10170" s="36"/>
    </row>
    <row r="10171" spans="8:8" s="32" customFormat="1" ht="12.75" customHeight="1" x14ac:dyDescent="0.2">
      <c r="H10171" s="36"/>
    </row>
    <row r="10172" spans="8:8" s="32" customFormat="1" ht="12.75" customHeight="1" x14ac:dyDescent="0.2">
      <c r="H10172" s="36"/>
    </row>
    <row r="10173" spans="8:8" s="32" customFormat="1" ht="12.75" customHeight="1" x14ac:dyDescent="0.2">
      <c r="H10173" s="36"/>
    </row>
    <row r="10174" spans="8:8" s="32" customFormat="1" ht="12.75" customHeight="1" x14ac:dyDescent="0.2">
      <c r="H10174" s="36"/>
    </row>
    <row r="10175" spans="8:8" s="32" customFormat="1" ht="12.75" customHeight="1" x14ac:dyDescent="0.2">
      <c r="H10175" s="36"/>
    </row>
    <row r="10176" spans="8:8" s="32" customFormat="1" ht="12.75" customHeight="1" x14ac:dyDescent="0.2">
      <c r="H10176" s="36"/>
    </row>
    <row r="10177" spans="8:8" s="32" customFormat="1" ht="12.75" customHeight="1" x14ac:dyDescent="0.2">
      <c r="H10177" s="36"/>
    </row>
    <row r="10178" spans="8:8" s="32" customFormat="1" ht="12.75" customHeight="1" x14ac:dyDescent="0.2">
      <c r="H10178" s="36"/>
    </row>
    <row r="10179" spans="8:8" s="32" customFormat="1" ht="12.75" customHeight="1" x14ac:dyDescent="0.2">
      <c r="H10179" s="36"/>
    </row>
    <row r="10180" spans="8:8" s="32" customFormat="1" ht="12.75" customHeight="1" x14ac:dyDescent="0.2">
      <c r="H10180" s="36"/>
    </row>
    <row r="10181" spans="8:8" s="32" customFormat="1" ht="12.75" customHeight="1" x14ac:dyDescent="0.2">
      <c r="H10181" s="36"/>
    </row>
    <row r="10182" spans="8:8" s="32" customFormat="1" ht="12.75" customHeight="1" x14ac:dyDescent="0.2">
      <c r="H10182" s="36"/>
    </row>
    <row r="10183" spans="8:8" s="32" customFormat="1" ht="12.75" customHeight="1" x14ac:dyDescent="0.2">
      <c r="H10183" s="36"/>
    </row>
    <row r="10184" spans="8:8" s="32" customFormat="1" ht="12.75" customHeight="1" x14ac:dyDescent="0.2">
      <c r="H10184" s="36"/>
    </row>
    <row r="10185" spans="8:8" s="32" customFormat="1" ht="12.75" customHeight="1" x14ac:dyDescent="0.2">
      <c r="H10185" s="36"/>
    </row>
    <row r="10186" spans="8:8" s="32" customFormat="1" ht="12.75" customHeight="1" x14ac:dyDescent="0.2">
      <c r="H10186" s="36"/>
    </row>
    <row r="10187" spans="8:8" s="32" customFormat="1" ht="12.75" customHeight="1" x14ac:dyDescent="0.2">
      <c r="H10187" s="36"/>
    </row>
    <row r="10188" spans="8:8" s="32" customFormat="1" ht="12.75" customHeight="1" x14ac:dyDescent="0.2">
      <c r="H10188" s="36"/>
    </row>
    <row r="10189" spans="8:8" s="32" customFormat="1" ht="12.75" customHeight="1" x14ac:dyDescent="0.2">
      <c r="H10189" s="36"/>
    </row>
    <row r="10190" spans="8:8" s="32" customFormat="1" ht="12.75" customHeight="1" x14ac:dyDescent="0.2">
      <c r="H10190" s="36"/>
    </row>
    <row r="10191" spans="8:8" s="32" customFormat="1" ht="12.75" customHeight="1" x14ac:dyDescent="0.2">
      <c r="H10191" s="36"/>
    </row>
    <row r="10192" spans="8:8" s="32" customFormat="1" ht="12.75" customHeight="1" x14ac:dyDescent="0.2">
      <c r="H10192" s="36"/>
    </row>
    <row r="10193" spans="8:8" s="32" customFormat="1" ht="12.75" customHeight="1" x14ac:dyDescent="0.2">
      <c r="H10193" s="36"/>
    </row>
    <row r="10194" spans="8:8" s="32" customFormat="1" ht="12.75" customHeight="1" x14ac:dyDescent="0.2">
      <c r="H10194" s="36"/>
    </row>
    <row r="10195" spans="8:8" s="32" customFormat="1" ht="12.75" customHeight="1" x14ac:dyDescent="0.2">
      <c r="H10195" s="36"/>
    </row>
    <row r="10196" spans="8:8" s="32" customFormat="1" ht="12.75" customHeight="1" x14ac:dyDescent="0.2">
      <c r="H10196" s="36"/>
    </row>
    <row r="10197" spans="8:8" s="32" customFormat="1" ht="12.75" customHeight="1" x14ac:dyDescent="0.2">
      <c r="H10197" s="36"/>
    </row>
    <row r="10198" spans="8:8" s="32" customFormat="1" ht="12.75" customHeight="1" x14ac:dyDescent="0.2">
      <c r="H10198" s="36"/>
    </row>
    <row r="10199" spans="8:8" s="32" customFormat="1" ht="12.75" customHeight="1" x14ac:dyDescent="0.2">
      <c r="H10199" s="36"/>
    </row>
    <row r="10200" spans="8:8" s="32" customFormat="1" ht="12.75" customHeight="1" x14ac:dyDescent="0.2">
      <c r="H10200" s="36"/>
    </row>
    <row r="10201" spans="8:8" s="32" customFormat="1" ht="12.75" customHeight="1" x14ac:dyDescent="0.2">
      <c r="H10201" s="36"/>
    </row>
    <row r="10202" spans="8:8" s="32" customFormat="1" ht="12.75" customHeight="1" x14ac:dyDescent="0.2">
      <c r="H10202" s="36"/>
    </row>
    <row r="10203" spans="8:8" s="32" customFormat="1" ht="12.75" customHeight="1" x14ac:dyDescent="0.2">
      <c r="H10203" s="36"/>
    </row>
    <row r="10204" spans="8:8" s="32" customFormat="1" ht="12.75" customHeight="1" x14ac:dyDescent="0.2">
      <c r="H10204" s="36"/>
    </row>
    <row r="10205" spans="8:8" s="32" customFormat="1" ht="12.75" customHeight="1" x14ac:dyDescent="0.2">
      <c r="H10205" s="36"/>
    </row>
    <row r="10206" spans="8:8" s="32" customFormat="1" ht="12.75" customHeight="1" x14ac:dyDescent="0.2">
      <c r="H10206" s="36"/>
    </row>
    <row r="10207" spans="8:8" s="32" customFormat="1" ht="12.75" customHeight="1" x14ac:dyDescent="0.2">
      <c r="H10207" s="36"/>
    </row>
    <row r="10208" spans="8:8" s="32" customFormat="1" ht="12.75" customHeight="1" x14ac:dyDescent="0.2">
      <c r="H10208" s="36"/>
    </row>
    <row r="10209" spans="8:8" s="32" customFormat="1" ht="12.75" customHeight="1" x14ac:dyDescent="0.2">
      <c r="H10209" s="36"/>
    </row>
    <row r="10210" spans="8:8" s="32" customFormat="1" ht="12.75" customHeight="1" x14ac:dyDescent="0.2">
      <c r="H10210" s="36"/>
    </row>
    <row r="10211" spans="8:8" s="32" customFormat="1" ht="12.75" customHeight="1" x14ac:dyDescent="0.2">
      <c r="H10211" s="36"/>
    </row>
    <row r="10212" spans="8:8" s="32" customFormat="1" ht="12.75" customHeight="1" x14ac:dyDescent="0.2">
      <c r="H10212" s="36"/>
    </row>
    <row r="10213" spans="8:8" s="32" customFormat="1" ht="12.75" customHeight="1" x14ac:dyDescent="0.2">
      <c r="H10213" s="36"/>
    </row>
    <row r="10214" spans="8:8" s="32" customFormat="1" ht="12.75" customHeight="1" x14ac:dyDescent="0.2">
      <c r="H10214" s="36"/>
    </row>
    <row r="10215" spans="8:8" s="32" customFormat="1" ht="12.75" customHeight="1" x14ac:dyDescent="0.2">
      <c r="H10215" s="36"/>
    </row>
    <row r="10216" spans="8:8" s="32" customFormat="1" ht="12.75" customHeight="1" x14ac:dyDescent="0.2">
      <c r="H10216" s="36"/>
    </row>
    <row r="10217" spans="8:8" s="32" customFormat="1" ht="12.75" customHeight="1" x14ac:dyDescent="0.2">
      <c r="H10217" s="36"/>
    </row>
    <row r="10218" spans="8:8" s="32" customFormat="1" ht="12.75" customHeight="1" x14ac:dyDescent="0.2">
      <c r="H10218" s="36"/>
    </row>
    <row r="10219" spans="8:8" s="32" customFormat="1" ht="12.75" customHeight="1" x14ac:dyDescent="0.2">
      <c r="H10219" s="36"/>
    </row>
    <row r="10220" spans="8:8" s="32" customFormat="1" ht="12.75" customHeight="1" x14ac:dyDescent="0.2">
      <c r="H10220" s="36"/>
    </row>
    <row r="10221" spans="8:8" s="32" customFormat="1" ht="12.75" customHeight="1" x14ac:dyDescent="0.2">
      <c r="H10221" s="36"/>
    </row>
    <row r="10222" spans="8:8" s="32" customFormat="1" ht="12.75" customHeight="1" x14ac:dyDescent="0.2">
      <c r="H10222" s="36"/>
    </row>
    <row r="10223" spans="8:8" s="32" customFormat="1" ht="12.75" customHeight="1" x14ac:dyDescent="0.2">
      <c r="H10223" s="36"/>
    </row>
    <row r="10224" spans="8:8" s="32" customFormat="1" ht="12.75" customHeight="1" x14ac:dyDescent="0.2">
      <c r="H10224" s="36"/>
    </row>
    <row r="10225" spans="8:8" s="32" customFormat="1" ht="12.75" customHeight="1" x14ac:dyDescent="0.2">
      <c r="H10225" s="36"/>
    </row>
    <row r="10226" spans="8:8" s="32" customFormat="1" ht="12.75" customHeight="1" x14ac:dyDescent="0.2">
      <c r="H10226" s="36"/>
    </row>
    <row r="10227" spans="8:8" s="32" customFormat="1" ht="12.75" customHeight="1" x14ac:dyDescent="0.2">
      <c r="H10227" s="36"/>
    </row>
    <row r="10228" spans="8:8" s="32" customFormat="1" ht="12.75" customHeight="1" x14ac:dyDescent="0.2">
      <c r="H10228" s="36"/>
    </row>
    <row r="10229" spans="8:8" s="32" customFormat="1" ht="12.75" customHeight="1" x14ac:dyDescent="0.2">
      <c r="H10229" s="36"/>
    </row>
    <row r="10230" spans="8:8" s="32" customFormat="1" ht="12.75" customHeight="1" x14ac:dyDescent="0.2">
      <c r="H10230" s="36"/>
    </row>
    <row r="10231" spans="8:8" s="32" customFormat="1" ht="12.75" customHeight="1" x14ac:dyDescent="0.2">
      <c r="H10231" s="36"/>
    </row>
    <row r="10232" spans="8:8" s="32" customFormat="1" ht="12.75" customHeight="1" x14ac:dyDescent="0.2">
      <c r="H10232" s="36"/>
    </row>
    <row r="10233" spans="8:8" s="32" customFormat="1" ht="12.75" customHeight="1" x14ac:dyDescent="0.2">
      <c r="H10233" s="36"/>
    </row>
    <row r="10234" spans="8:8" s="32" customFormat="1" ht="12.75" customHeight="1" x14ac:dyDescent="0.2">
      <c r="H10234" s="36"/>
    </row>
    <row r="10235" spans="8:8" s="32" customFormat="1" ht="12.75" customHeight="1" x14ac:dyDescent="0.2">
      <c r="H10235" s="36"/>
    </row>
    <row r="10236" spans="8:8" s="32" customFormat="1" ht="12.75" customHeight="1" x14ac:dyDescent="0.2">
      <c r="H10236" s="36"/>
    </row>
    <row r="10237" spans="8:8" s="32" customFormat="1" ht="12.75" customHeight="1" x14ac:dyDescent="0.2">
      <c r="H10237" s="36"/>
    </row>
    <row r="10238" spans="8:8" s="32" customFormat="1" ht="12.75" customHeight="1" x14ac:dyDescent="0.2">
      <c r="H10238" s="36"/>
    </row>
    <row r="10239" spans="8:8" s="32" customFormat="1" ht="12.75" customHeight="1" x14ac:dyDescent="0.2">
      <c r="H10239" s="36"/>
    </row>
    <row r="10240" spans="8:8" s="32" customFormat="1" ht="12.75" customHeight="1" x14ac:dyDescent="0.2">
      <c r="H10240" s="36"/>
    </row>
    <row r="10241" spans="8:8" s="32" customFormat="1" ht="12.75" customHeight="1" x14ac:dyDescent="0.2">
      <c r="H10241" s="36"/>
    </row>
    <row r="10242" spans="8:8" s="32" customFormat="1" ht="12.75" customHeight="1" x14ac:dyDescent="0.2">
      <c r="H10242" s="36"/>
    </row>
    <row r="10243" spans="8:8" s="32" customFormat="1" ht="12.75" customHeight="1" x14ac:dyDescent="0.2">
      <c r="H10243" s="36"/>
    </row>
    <row r="10244" spans="8:8" s="32" customFormat="1" ht="12.75" customHeight="1" x14ac:dyDescent="0.2">
      <c r="H10244" s="36"/>
    </row>
    <row r="10245" spans="8:8" s="32" customFormat="1" ht="12.75" customHeight="1" x14ac:dyDescent="0.2">
      <c r="H10245" s="36"/>
    </row>
    <row r="10246" spans="8:8" s="32" customFormat="1" ht="12.75" customHeight="1" x14ac:dyDescent="0.2">
      <c r="H10246" s="36"/>
    </row>
    <row r="10247" spans="8:8" s="32" customFormat="1" ht="12.75" customHeight="1" x14ac:dyDescent="0.2">
      <c r="H10247" s="36"/>
    </row>
    <row r="10248" spans="8:8" s="32" customFormat="1" ht="12.75" customHeight="1" x14ac:dyDescent="0.2">
      <c r="H10248" s="36"/>
    </row>
    <row r="10249" spans="8:8" s="32" customFormat="1" ht="12.75" customHeight="1" x14ac:dyDescent="0.2">
      <c r="H10249" s="36"/>
    </row>
    <row r="10250" spans="8:8" s="32" customFormat="1" ht="12.75" customHeight="1" x14ac:dyDescent="0.2">
      <c r="H10250" s="36"/>
    </row>
    <row r="10251" spans="8:8" s="32" customFormat="1" ht="12.75" customHeight="1" x14ac:dyDescent="0.2">
      <c r="H10251" s="36"/>
    </row>
    <row r="10252" spans="8:8" s="32" customFormat="1" ht="12.75" customHeight="1" x14ac:dyDescent="0.2">
      <c r="H10252" s="36"/>
    </row>
    <row r="10253" spans="8:8" s="32" customFormat="1" ht="12.75" customHeight="1" x14ac:dyDescent="0.2">
      <c r="H10253" s="36"/>
    </row>
    <row r="10254" spans="8:8" s="32" customFormat="1" ht="12.75" customHeight="1" x14ac:dyDescent="0.2">
      <c r="H10254" s="36"/>
    </row>
    <row r="10255" spans="8:8" s="32" customFormat="1" ht="12.75" customHeight="1" x14ac:dyDescent="0.2">
      <c r="H10255" s="36"/>
    </row>
    <row r="10256" spans="8:8" s="32" customFormat="1" ht="12.75" customHeight="1" x14ac:dyDescent="0.2">
      <c r="H10256" s="36"/>
    </row>
    <row r="10257" spans="8:8" s="32" customFormat="1" ht="12.75" customHeight="1" x14ac:dyDescent="0.2">
      <c r="H10257" s="36"/>
    </row>
    <row r="10258" spans="8:8" s="32" customFormat="1" ht="12.75" customHeight="1" x14ac:dyDescent="0.2">
      <c r="H10258" s="36"/>
    </row>
    <row r="10259" spans="8:8" s="32" customFormat="1" ht="12.75" customHeight="1" x14ac:dyDescent="0.2">
      <c r="H10259" s="36"/>
    </row>
    <row r="10260" spans="8:8" s="32" customFormat="1" ht="12.75" customHeight="1" x14ac:dyDescent="0.2">
      <c r="H10260" s="36"/>
    </row>
    <row r="10261" spans="8:8" s="32" customFormat="1" ht="12.75" customHeight="1" x14ac:dyDescent="0.2">
      <c r="H10261" s="36"/>
    </row>
    <row r="10262" spans="8:8" s="32" customFormat="1" ht="12.75" customHeight="1" x14ac:dyDescent="0.2">
      <c r="H10262" s="36"/>
    </row>
    <row r="10263" spans="8:8" s="32" customFormat="1" ht="12.75" customHeight="1" x14ac:dyDescent="0.2">
      <c r="H10263" s="36"/>
    </row>
    <row r="10264" spans="8:8" s="32" customFormat="1" ht="12.75" customHeight="1" x14ac:dyDescent="0.2">
      <c r="H10264" s="36"/>
    </row>
    <row r="10265" spans="8:8" s="32" customFormat="1" ht="12.75" customHeight="1" x14ac:dyDescent="0.2">
      <c r="H10265" s="36"/>
    </row>
    <row r="10266" spans="8:8" s="32" customFormat="1" ht="12.75" customHeight="1" x14ac:dyDescent="0.2">
      <c r="H10266" s="36"/>
    </row>
    <row r="10267" spans="8:8" s="32" customFormat="1" ht="12.75" customHeight="1" x14ac:dyDescent="0.2">
      <c r="H10267" s="36"/>
    </row>
    <row r="10268" spans="8:8" s="32" customFormat="1" ht="12.75" customHeight="1" x14ac:dyDescent="0.2">
      <c r="H10268" s="36"/>
    </row>
    <row r="10269" spans="8:8" s="32" customFormat="1" ht="12.75" customHeight="1" x14ac:dyDescent="0.2">
      <c r="H10269" s="36"/>
    </row>
    <row r="10270" spans="8:8" s="32" customFormat="1" ht="12.75" customHeight="1" x14ac:dyDescent="0.2">
      <c r="H10270" s="36"/>
    </row>
    <row r="10271" spans="8:8" s="32" customFormat="1" ht="12.75" customHeight="1" x14ac:dyDescent="0.2">
      <c r="H10271" s="36"/>
    </row>
    <row r="10272" spans="8:8" s="32" customFormat="1" ht="12.75" customHeight="1" x14ac:dyDescent="0.2">
      <c r="H10272" s="36"/>
    </row>
    <row r="10273" spans="8:8" s="32" customFormat="1" ht="12.75" customHeight="1" x14ac:dyDescent="0.2">
      <c r="H10273" s="36"/>
    </row>
    <row r="10274" spans="8:8" s="32" customFormat="1" ht="12.75" customHeight="1" x14ac:dyDescent="0.2">
      <c r="H10274" s="36"/>
    </row>
    <row r="10275" spans="8:8" s="32" customFormat="1" ht="12.75" customHeight="1" x14ac:dyDescent="0.2">
      <c r="H10275" s="36"/>
    </row>
    <row r="10276" spans="8:8" s="32" customFormat="1" ht="12.75" customHeight="1" x14ac:dyDescent="0.2">
      <c r="H10276" s="36"/>
    </row>
    <row r="10277" spans="8:8" s="32" customFormat="1" ht="12.75" customHeight="1" x14ac:dyDescent="0.2">
      <c r="H10277" s="36"/>
    </row>
    <row r="10278" spans="8:8" s="32" customFormat="1" ht="12.75" customHeight="1" x14ac:dyDescent="0.2">
      <c r="H10278" s="36"/>
    </row>
    <row r="10279" spans="8:8" s="32" customFormat="1" ht="12.75" customHeight="1" x14ac:dyDescent="0.2">
      <c r="H10279" s="36"/>
    </row>
    <row r="10280" spans="8:8" s="32" customFormat="1" ht="12.75" customHeight="1" x14ac:dyDescent="0.2">
      <c r="H10280" s="36"/>
    </row>
    <row r="10281" spans="8:8" s="32" customFormat="1" ht="12.75" customHeight="1" x14ac:dyDescent="0.2">
      <c r="H10281" s="36"/>
    </row>
    <row r="10282" spans="8:8" s="32" customFormat="1" ht="12.75" customHeight="1" x14ac:dyDescent="0.2">
      <c r="H10282" s="36"/>
    </row>
    <row r="10283" spans="8:8" s="32" customFormat="1" ht="12.75" customHeight="1" x14ac:dyDescent="0.2">
      <c r="H10283" s="36"/>
    </row>
    <row r="10284" spans="8:8" s="32" customFormat="1" ht="12.75" customHeight="1" x14ac:dyDescent="0.2">
      <c r="H10284" s="36"/>
    </row>
    <row r="10285" spans="8:8" s="32" customFormat="1" ht="12.75" customHeight="1" x14ac:dyDescent="0.2">
      <c r="H10285" s="36"/>
    </row>
    <row r="10286" spans="8:8" s="32" customFormat="1" ht="12.75" customHeight="1" x14ac:dyDescent="0.2">
      <c r="H10286" s="36"/>
    </row>
    <row r="10287" spans="8:8" s="32" customFormat="1" ht="12.75" customHeight="1" x14ac:dyDescent="0.2">
      <c r="H10287" s="36"/>
    </row>
    <row r="10288" spans="8:8" s="32" customFormat="1" ht="12.75" customHeight="1" x14ac:dyDescent="0.2">
      <c r="H10288" s="36"/>
    </row>
    <row r="10289" spans="8:8" s="32" customFormat="1" ht="12.75" customHeight="1" x14ac:dyDescent="0.2">
      <c r="H10289" s="36"/>
    </row>
    <row r="10290" spans="8:8" s="32" customFormat="1" ht="12.75" customHeight="1" x14ac:dyDescent="0.2">
      <c r="H10290" s="36"/>
    </row>
    <row r="10291" spans="8:8" s="32" customFormat="1" ht="12.75" customHeight="1" x14ac:dyDescent="0.2">
      <c r="H10291" s="36"/>
    </row>
    <row r="10292" spans="8:8" s="32" customFormat="1" ht="12.75" customHeight="1" x14ac:dyDescent="0.2">
      <c r="H10292" s="36"/>
    </row>
    <row r="10293" spans="8:8" s="32" customFormat="1" ht="12.75" customHeight="1" x14ac:dyDescent="0.2">
      <c r="H10293" s="36"/>
    </row>
    <row r="10294" spans="8:8" s="32" customFormat="1" ht="12.75" customHeight="1" x14ac:dyDescent="0.2">
      <c r="H10294" s="36"/>
    </row>
    <row r="10295" spans="8:8" s="32" customFormat="1" ht="12.75" customHeight="1" x14ac:dyDescent="0.2">
      <c r="H10295" s="36"/>
    </row>
    <row r="10296" spans="8:8" s="32" customFormat="1" ht="12.75" customHeight="1" x14ac:dyDescent="0.2">
      <c r="H10296" s="36"/>
    </row>
    <row r="10297" spans="8:8" s="32" customFormat="1" ht="12.75" customHeight="1" x14ac:dyDescent="0.2">
      <c r="H10297" s="36"/>
    </row>
    <row r="10298" spans="8:8" s="32" customFormat="1" ht="12.75" customHeight="1" x14ac:dyDescent="0.2">
      <c r="H10298" s="36"/>
    </row>
    <row r="10299" spans="8:8" s="32" customFormat="1" ht="12.75" customHeight="1" x14ac:dyDescent="0.2">
      <c r="H10299" s="36"/>
    </row>
    <row r="10300" spans="8:8" s="32" customFormat="1" ht="12.75" customHeight="1" x14ac:dyDescent="0.2">
      <c r="H10300" s="36"/>
    </row>
    <row r="10301" spans="8:8" s="32" customFormat="1" ht="12.75" customHeight="1" x14ac:dyDescent="0.2">
      <c r="H10301" s="36"/>
    </row>
    <row r="10302" spans="8:8" s="32" customFormat="1" ht="12.75" customHeight="1" x14ac:dyDescent="0.2">
      <c r="H10302" s="36"/>
    </row>
    <row r="10303" spans="8:8" s="32" customFormat="1" ht="12.75" customHeight="1" x14ac:dyDescent="0.2">
      <c r="H10303" s="36"/>
    </row>
    <row r="10304" spans="8:8" s="32" customFormat="1" ht="12.75" customHeight="1" x14ac:dyDescent="0.2">
      <c r="H10304" s="36"/>
    </row>
    <row r="10305" spans="8:8" s="32" customFormat="1" ht="12.75" customHeight="1" x14ac:dyDescent="0.2">
      <c r="H10305" s="36"/>
    </row>
    <row r="10306" spans="8:8" s="32" customFormat="1" ht="12.75" customHeight="1" x14ac:dyDescent="0.2">
      <c r="H10306" s="36"/>
    </row>
    <row r="10307" spans="8:8" s="32" customFormat="1" ht="12.75" customHeight="1" x14ac:dyDescent="0.2">
      <c r="H10307" s="36"/>
    </row>
    <row r="10308" spans="8:8" s="32" customFormat="1" ht="12.75" customHeight="1" x14ac:dyDescent="0.2">
      <c r="H10308" s="36"/>
    </row>
    <row r="10309" spans="8:8" s="32" customFormat="1" ht="12.75" customHeight="1" x14ac:dyDescent="0.2">
      <c r="H10309" s="36"/>
    </row>
    <row r="10310" spans="8:8" s="32" customFormat="1" ht="12.75" customHeight="1" x14ac:dyDescent="0.2">
      <c r="H10310" s="36"/>
    </row>
    <row r="10311" spans="8:8" s="32" customFormat="1" ht="12.75" customHeight="1" x14ac:dyDescent="0.2">
      <c r="H10311" s="36"/>
    </row>
    <row r="10312" spans="8:8" s="32" customFormat="1" ht="12.75" customHeight="1" x14ac:dyDescent="0.2">
      <c r="H10312" s="36"/>
    </row>
    <row r="10313" spans="8:8" s="32" customFormat="1" ht="12.75" customHeight="1" x14ac:dyDescent="0.2">
      <c r="H10313" s="36"/>
    </row>
    <row r="10314" spans="8:8" s="32" customFormat="1" ht="12.75" customHeight="1" x14ac:dyDescent="0.2">
      <c r="H10314" s="36"/>
    </row>
    <row r="10315" spans="8:8" s="32" customFormat="1" ht="12.75" customHeight="1" x14ac:dyDescent="0.2">
      <c r="H10315" s="36"/>
    </row>
    <row r="10316" spans="8:8" s="32" customFormat="1" ht="12.75" customHeight="1" x14ac:dyDescent="0.2">
      <c r="H10316" s="36"/>
    </row>
    <row r="10317" spans="8:8" s="32" customFormat="1" ht="12.75" customHeight="1" x14ac:dyDescent="0.2">
      <c r="H10317" s="36"/>
    </row>
    <row r="10318" spans="8:8" s="32" customFormat="1" ht="12.75" customHeight="1" x14ac:dyDescent="0.2">
      <c r="H10318" s="36"/>
    </row>
    <row r="10319" spans="8:8" s="32" customFormat="1" ht="12.75" customHeight="1" x14ac:dyDescent="0.2">
      <c r="H10319" s="36"/>
    </row>
    <row r="10320" spans="8:8" s="32" customFormat="1" ht="12.75" customHeight="1" x14ac:dyDescent="0.2">
      <c r="H10320" s="36"/>
    </row>
    <row r="10321" spans="8:8" s="32" customFormat="1" ht="12.75" customHeight="1" x14ac:dyDescent="0.2">
      <c r="H10321" s="36"/>
    </row>
    <row r="10322" spans="8:8" s="32" customFormat="1" ht="12.75" customHeight="1" x14ac:dyDescent="0.2">
      <c r="H10322" s="36"/>
    </row>
    <row r="10323" spans="8:8" s="32" customFormat="1" ht="12.75" customHeight="1" x14ac:dyDescent="0.2">
      <c r="H10323" s="36"/>
    </row>
    <row r="10324" spans="8:8" s="32" customFormat="1" ht="12.75" customHeight="1" x14ac:dyDescent="0.2">
      <c r="H10324" s="36"/>
    </row>
    <row r="10325" spans="8:8" s="32" customFormat="1" ht="12.75" customHeight="1" x14ac:dyDescent="0.2">
      <c r="H10325" s="36"/>
    </row>
    <row r="10326" spans="8:8" s="32" customFormat="1" ht="12.75" customHeight="1" x14ac:dyDescent="0.2">
      <c r="H10326" s="36"/>
    </row>
    <row r="10327" spans="8:8" s="32" customFormat="1" ht="12.75" customHeight="1" x14ac:dyDescent="0.2">
      <c r="H10327" s="36"/>
    </row>
    <row r="10328" spans="8:8" s="32" customFormat="1" ht="12.75" customHeight="1" x14ac:dyDescent="0.2">
      <c r="H10328" s="36"/>
    </row>
    <row r="10329" spans="8:8" s="32" customFormat="1" ht="12.75" customHeight="1" x14ac:dyDescent="0.2">
      <c r="H10329" s="36"/>
    </row>
    <row r="10330" spans="8:8" s="32" customFormat="1" ht="12.75" customHeight="1" x14ac:dyDescent="0.2">
      <c r="H10330" s="36"/>
    </row>
    <row r="10331" spans="8:8" s="32" customFormat="1" ht="12.75" customHeight="1" x14ac:dyDescent="0.2">
      <c r="H10331" s="36"/>
    </row>
    <row r="10332" spans="8:8" s="32" customFormat="1" ht="12.75" customHeight="1" x14ac:dyDescent="0.2">
      <c r="H10332" s="36"/>
    </row>
    <row r="10333" spans="8:8" s="32" customFormat="1" ht="12.75" customHeight="1" x14ac:dyDescent="0.2">
      <c r="H10333" s="36"/>
    </row>
    <row r="10334" spans="8:8" s="32" customFormat="1" ht="12.75" customHeight="1" x14ac:dyDescent="0.2">
      <c r="H10334" s="36"/>
    </row>
    <row r="10335" spans="8:8" s="32" customFormat="1" ht="12.75" customHeight="1" x14ac:dyDescent="0.2">
      <c r="H10335" s="36"/>
    </row>
    <row r="10336" spans="8:8" s="32" customFormat="1" ht="12.75" customHeight="1" x14ac:dyDescent="0.2">
      <c r="H10336" s="36"/>
    </row>
    <row r="10337" spans="8:8" s="32" customFormat="1" ht="12.75" customHeight="1" x14ac:dyDescent="0.2">
      <c r="H10337" s="36"/>
    </row>
    <row r="10338" spans="8:8" s="32" customFormat="1" ht="12.75" customHeight="1" x14ac:dyDescent="0.2">
      <c r="H10338" s="36"/>
    </row>
    <row r="10339" spans="8:8" s="32" customFormat="1" ht="12.75" customHeight="1" x14ac:dyDescent="0.2">
      <c r="H10339" s="36"/>
    </row>
    <row r="10340" spans="8:8" s="32" customFormat="1" ht="12.75" customHeight="1" x14ac:dyDescent="0.2">
      <c r="H10340" s="36"/>
    </row>
    <row r="10341" spans="8:8" s="32" customFormat="1" ht="12.75" customHeight="1" x14ac:dyDescent="0.2">
      <c r="H10341" s="36"/>
    </row>
    <row r="10342" spans="8:8" s="32" customFormat="1" ht="12.75" customHeight="1" x14ac:dyDescent="0.2">
      <c r="H10342" s="36"/>
    </row>
    <row r="10343" spans="8:8" s="32" customFormat="1" ht="12.75" customHeight="1" x14ac:dyDescent="0.2">
      <c r="H10343" s="36"/>
    </row>
    <row r="10344" spans="8:8" s="32" customFormat="1" ht="12.75" customHeight="1" x14ac:dyDescent="0.2">
      <c r="H10344" s="36"/>
    </row>
    <row r="10345" spans="8:8" s="32" customFormat="1" ht="12.75" customHeight="1" x14ac:dyDescent="0.2">
      <c r="H10345" s="36"/>
    </row>
    <row r="10346" spans="8:8" s="32" customFormat="1" ht="12.75" customHeight="1" x14ac:dyDescent="0.2">
      <c r="H10346" s="36"/>
    </row>
    <row r="10347" spans="8:8" s="32" customFormat="1" ht="12.75" customHeight="1" x14ac:dyDescent="0.2">
      <c r="H10347" s="36"/>
    </row>
    <row r="10348" spans="8:8" s="32" customFormat="1" ht="12.75" customHeight="1" x14ac:dyDescent="0.2">
      <c r="H10348" s="36"/>
    </row>
    <row r="10349" spans="8:8" s="32" customFormat="1" ht="12.75" customHeight="1" x14ac:dyDescent="0.2">
      <c r="H10349" s="36"/>
    </row>
    <row r="10350" spans="8:8" s="32" customFormat="1" ht="12.75" customHeight="1" x14ac:dyDescent="0.2">
      <c r="H10350" s="36"/>
    </row>
    <row r="10351" spans="8:8" s="32" customFormat="1" ht="12.75" customHeight="1" x14ac:dyDescent="0.2">
      <c r="H10351" s="36"/>
    </row>
    <row r="10352" spans="8:8" s="32" customFormat="1" ht="12.75" customHeight="1" x14ac:dyDescent="0.2">
      <c r="H10352" s="36"/>
    </row>
    <row r="10353" spans="8:8" s="32" customFormat="1" ht="12.75" customHeight="1" x14ac:dyDescent="0.2">
      <c r="H10353" s="36"/>
    </row>
    <row r="10354" spans="8:8" s="32" customFormat="1" ht="12.75" customHeight="1" x14ac:dyDescent="0.2">
      <c r="H10354" s="36"/>
    </row>
    <row r="10355" spans="8:8" s="32" customFormat="1" ht="12.75" customHeight="1" x14ac:dyDescent="0.2">
      <c r="H10355" s="36"/>
    </row>
    <row r="10356" spans="8:8" s="32" customFormat="1" ht="12.75" customHeight="1" x14ac:dyDescent="0.2">
      <c r="H10356" s="36"/>
    </row>
    <row r="10357" spans="8:8" s="32" customFormat="1" ht="12.75" customHeight="1" x14ac:dyDescent="0.2">
      <c r="H10357" s="36"/>
    </row>
    <row r="10358" spans="8:8" s="32" customFormat="1" ht="12.75" customHeight="1" x14ac:dyDescent="0.2">
      <c r="H10358" s="36"/>
    </row>
    <row r="10359" spans="8:8" s="32" customFormat="1" ht="12.75" customHeight="1" x14ac:dyDescent="0.2">
      <c r="H10359" s="36"/>
    </row>
    <row r="10360" spans="8:8" s="32" customFormat="1" ht="12.75" customHeight="1" x14ac:dyDescent="0.2">
      <c r="H10360" s="36"/>
    </row>
    <row r="10361" spans="8:8" s="32" customFormat="1" ht="12.75" customHeight="1" x14ac:dyDescent="0.2">
      <c r="H10361" s="36"/>
    </row>
    <row r="10362" spans="8:8" s="32" customFormat="1" ht="12.75" customHeight="1" x14ac:dyDescent="0.2">
      <c r="H10362" s="36"/>
    </row>
    <row r="10363" spans="8:8" s="32" customFormat="1" ht="12.75" customHeight="1" x14ac:dyDescent="0.2">
      <c r="H10363" s="36"/>
    </row>
    <row r="10364" spans="8:8" s="32" customFormat="1" ht="12.75" customHeight="1" x14ac:dyDescent="0.2">
      <c r="H10364" s="36"/>
    </row>
    <row r="10365" spans="8:8" s="32" customFormat="1" ht="12.75" customHeight="1" x14ac:dyDescent="0.2">
      <c r="H10365" s="36"/>
    </row>
    <row r="10366" spans="8:8" s="32" customFormat="1" ht="12.75" customHeight="1" x14ac:dyDescent="0.2">
      <c r="H10366" s="36"/>
    </row>
    <row r="10367" spans="8:8" s="32" customFormat="1" ht="12.75" customHeight="1" x14ac:dyDescent="0.2">
      <c r="H10367" s="36"/>
    </row>
    <row r="10368" spans="8:8" s="32" customFormat="1" ht="12.75" customHeight="1" x14ac:dyDescent="0.2">
      <c r="H10368" s="36"/>
    </row>
    <row r="10369" spans="8:8" s="32" customFormat="1" ht="12.75" customHeight="1" x14ac:dyDescent="0.2">
      <c r="H10369" s="36"/>
    </row>
    <row r="10370" spans="8:8" s="32" customFormat="1" ht="12.75" customHeight="1" x14ac:dyDescent="0.2">
      <c r="H10370" s="36"/>
    </row>
    <row r="10371" spans="8:8" s="32" customFormat="1" ht="12.75" customHeight="1" x14ac:dyDescent="0.2">
      <c r="H10371" s="36"/>
    </row>
    <row r="10372" spans="8:8" s="32" customFormat="1" ht="12.75" customHeight="1" x14ac:dyDescent="0.2">
      <c r="H10372" s="36"/>
    </row>
    <row r="10373" spans="8:8" s="32" customFormat="1" ht="12.75" customHeight="1" x14ac:dyDescent="0.2">
      <c r="H10373" s="36"/>
    </row>
    <row r="10374" spans="8:8" s="32" customFormat="1" ht="12.75" customHeight="1" x14ac:dyDescent="0.2">
      <c r="H10374" s="36"/>
    </row>
    <row r="10375" spans="8:8" s="32" customFormat="1" ht="12.75" customHeight="1" x14ac:dyDescent="0.2">
      <c r="H10375" s="36"/>
    </row>
    <row r="10376" spans="8:8" s="32" customFormat="1" ht="12.75" customHeight="1" x14ac:dyDescent="0.2">
      <c r="H10376" s="36"/>
    </row>
    <row r="10377" spans="8:8" s="32" customFormat="1" ht="12.75" customHeight="1" x14ac:dyDescent="0.2">
      <c r="H10377" s="36"/>
    </row>
    <row r="10378" spans="8:8" s="32" customFormat="1" ht="12.75" customHeight="1" x14ac:dyDescent="0.2">
      <c r="H10378" s="36"/>
    </row>
    <row r="10379" spans="8:8" s="32" customFormat="1" ht="12.75" customHeight="1" x14ac:dyDescent="0.2">
      <c r="H10379" s="36"/>
    </row>
    <row r="10380" spans="8:8" s="32" customFormat="1" ht="12.75" customHeight="1" x14ac:dyDescent="0.2">
      <c r="H10380" s="36"/>
    </row>
    <row r="10381" spans="8:8" s="32" customFormat="1" ht="12.75" customHeight="1" x14ac:dyDescent="0.2">
      <c r="H10381" s="36"/>
    </row>
    <row r="10382" spans="8:8" s="32" customFormat="1" ht="12.75" customHeight="1" x14ac:dyDescent="0.2">
      <c r="H10382" s="36"/>
    </row>
    <row r="10383" spans="8:8" s="32" customFormat="1" ht="12.75" customHeight="1" x14ac:dyDescent="0.2">
      <c r="H10383" s="36"/>
    </row>
    <row r="10384" spans="8:8" s="32" customFormat="1" ht="12.75" customHeight="1" x14ac:dyDescent="0.2">
      <c r="H10384" s="36"/>
    </row>
    <row r="10385" spans="8:8" s="32" customFormat="1" ht="12.75" customHeight="1" x14ac:dyDescent="0.2">
      <c r="H10385" s="36"/>
    </row>
    <row r="10386" spans="8:8" s="32" customFormat="1" ht="12.75" customHeight="1" x14ac:dyDescent="0.2">
      <c r="H10386" s="36"/>
    </row>
    <row r="10387" spans="8:8" s="32" customFormat="1" ht="12.75" customHeight="1" x14ac:dyDescent="0.2">
      <c r="H10387" s="36"/>
    </row>
    <row r="10388" spans="8:8" s="32" customFormat="1" ht="12.75" customHeight="1" x14ac:dyDescent="0.2">
      <c r="H10388" s="36"/>
    </row>
    <row r="10389" spans="8:8" s="32" customFormat="1" ht="12.75" customHeight="1" x14ac:dyDescent="0.2">
      <c r="H10389" s="36"/>
    </row>
    <row r="10390" spans="8:8" s="32" customFormat="1" ht="12.75" customHeight="1" x14ac:dyDescent="0.2">
      <c r="H10390" s="36"/>
    </row>
    <row r="10391" spans="8:8" s="32" customFormat="1" ht="12.75" customHeight="1" x14ac:dyDescent="0.2">
      <c r="H10391" s="36"/>
    </row>
    <row r="10392" spans="8:8" s="32" customFormat="1" ht="12.75" customHeight="1" x14ac:dyDescent="0.2">
      <c r="H10392" s="36"/>
    </row>
    <row r="10393" spans="8:8" s="32" customFormat="1" ht="12.75" customHeight="1" x14ac:dyDescent="0.2">
      <c r="H10393" s="36"/>
    </row>
    <row r="10394" spans="8:8" s="32" customFormat="1" ht="12.75" customHeight="1" x14ac:dyDescent="0.2">
      <c r="H10394" s="36"/>
    </row>
    <row r="10395" spans="8:8" s="32" customFormat="1" ht="12.75" customHeight="1" x14ac:dyDescent="0.2">
      <c r="H10395" s="36"/>
    </row>
    <row r="10396" spans="8:8" s="32" customFormat="1" ht="12.75" customHeight="1" x14ac:dyDescent="0.2">
      <c r="H10396" s="36"/>
    </row>
    <row r="10397" spans="8:8" s="32" customFormat="1" ht="12.75" customHeight="1" x14ac:dyDescent="0.2">
      <c r="H10397" s="36"/>
    </row>
    <row r="10398" spans="8:8" s="32" customFormat="1" ht="12.75" customHeight="1" x14ac:dyDescent="0.2">
      <c r="H10398" s="36"/>
    </row>
    <row r="10399" spans="8:8" s="32" customFormat="1" ht="12.75" customHeight="1" x14ac:dyDescent="0.2">
      <c r="H10399" s="36"/>
    </row>
    <row r="10400" spans="8:8" s="32" customFormat="1" ht="12.75" customHeight="1" x14ac:dyDescent="0.2">
      <c r="H10400" s="36"/>
    </row>
    <row r="10401" spans="8:8" s="32" customFormat="1" ht="12.75" customHeight="1" x14ac:dyDescent="0.2">
      <c r="H10401" s="36"/>
    </row>
    <row r="10402" spans="8:8" s="32" customFormat="1" ht="12.75" customHeight="1" x14ac:dyDescent="0.2">
      <c r="H10402" s="36"/>
    </row>
    <row r="10403" spans="8:8" s="32" customFormat="1" ht="12.75" customHeight="1" x14ac:dyDescent="0.2">
      <c r="H10403" s="36"/>
    </row>
    <row r="10404" spans="8:8" s="32" customFormat="1" ht="12.75" customHeight="1" x14ac:dyDescent="0.2">
      <c r="H10404" s="36"/>
    </row>
    <row r="10405" spans="8:8" s="32" customFormat="1" ht="12.75" customHeight="1" x14ac:dyDescent="0.2">
      <c r="H10405" s="36"/>
    </row>
    <row r="10406" spans="8:8" s="32" customFormat="1" ht="12.75" customHeight="1" x14ac:dyDescent="0.2">
      <c r="H10406" s="36"/>
    </row>
    <row r="10407" spans="8:8" s="32" customFormat="1" ht="12.75" customHeight="1" x14ac:dyDescent="0.2">
      <c r="H10407" s="36"/>
    </row>
    <row r="10408" spans="8:8" s="32" customFormat="1" ht="12.75" customHeight="1" x14ac:dyDescent="0.2">
      <c r="H10408" s="36"/>
    </row>
    <row r="10409" spans="8:8" s="32" customFormat="1" ht="12.75" customHeight="1" x14ac:dyDescent="0.2">
      <c r="H10409" s="36"/>
    </row>
    <row r="10410" spans="8:8" s="32" customFormat="1" ht="12.75" customHeight="1" x14ac:dyDescent="0.2">
      <c r="H10410" s="36"/>
    </row>
    <row r="10411" spans="8:8" s="32" customFormat="1" ht="12.75" customHeight="1" x14ac:dyDescent="0.2">
      <c r="H10411" s="36"/>
    </row>
    <row r="10412" spans="8:8" s="32" customFormat="1" ht="12.75" customHeight="1" x14ac:dyDescent="0.2">
      <c r="H10412" s="36"/>
    </row>
    <row r="10413" spans="8:8" s="32" customFormat="1" ht="12.75" customHeight="1" x14ac:dyDescent="0.2">
      <c r="H10413" s="36"/>
    </row>
    <row r="10414" spans="8:8" s="32" customFormat="1" ht="12.75" customHeight="1" x14ac:dyDescent="0.2">
      <c r="H10414" s="36"/>
    </row>
    <row r="10415" spans="8:8" s="32" customFormat="1" ht="12.75" customHeight="1" x14ac:dyDescent="0.2">
      <c r="H10415" s="36"/>
    </row>
    <row r="10416" spans="8:8" s="32" customFormat="1" ht="12.75" customHeight="1" x14ac:dyDescent="0.2">
      <c r="H10416" s="36"/>
    </row>
    <row r="10417" spans="8:8" s="32" customFormat="1" ht="12.75" customHeight="1" x14ac:dyDescent="0.2">
      <c r="H10417" s="36"/>
    </row>
    <row r="10418" spans="8:8" s="32" customFormat="1" ht="12.75" customHeight="1" x14ac:dyDescent="0.2">
      <c r="H10418" s="36"/>
    </row>
    <row r="10419" spans="8:8" s="32" customFormat="1" ht="12.75" customHeight="1" x14ac:dyDescent="0.2">
      <c r="H10419" s="36"/>
    </row>
    <row r="10420" spans="8:8" s="32" customFormat="1" ht="12.75" customHeight="1" x14ac:dyDescent="0.2">
      <c r="H10420" s="36"/>
    </row>
    <row r="10421" spans="8:8" s="32" customFormat="1" ht="12.75" customHeight="1" x14ac:dyDescent="0.2">
      <c r="H10421" s="36"/>
    </row>
    <row r="10422" spans="8:8" s="32" customFormat="1" ht="12.75" customHeight="1" x14ac:dyDescent="0.2">
      <c r="H10422" s="36"/>
    </row>
    <row r="10423" spans="8:8" s="32" customFormat="1" ht="12.75" customHeight="1" x14ac:dyDescent="0.2">
      <c r="H10423" s="36"/>
    </row>
    <row r="10424" spans="8:8" s="32" customFormat="1" ht="12.75" customHeight="1" x14ac:dyDescent="0.2">
      <c r="H10424" s="36"/>
    </row>
    <row r="10425" spans="8:8" s="32" customFormat="1" ht="12.75" customHeight="1" x14ac:dyDescent="0.2">
      <c r="H10425" s="36"/>
    </row>
    <row r="10426" spans="8:8" s="32" customFormat="1" ht="12.75" customHeight="1" x14ac:dyDescent="0.2">
      <c r="H10426" s="36"/>
    </row>
    <row r="10427" spans="8:8" s="32" customFormat="1" ht="12.75" customHeight="1" x14ac:dyDescent="0.2">
      <c r="H10427" s="36"/>
    </row>
    <row r="10428" spans="8:8" s="32" customFormat="1" ht="12.75" customHeight="1" x14ac:dyDescent="0.2">
      <c r="H10428" s="36"/>
    </row>
    <row r="10429" spans="8:8" s="32" customFormat="1" ht="12.75" customHeight="1" x14ac:dyDescent="0.2">
      <c r="H10429" s="36"/>
    </row>
    <row r="10430" spans="8:8" s="32" customFormat="1" ht="12.75" customHeight="1" x14ac:dyDescent="0.2">
      <c r="H10430" s="36"/>
    </row>
    <row r="10431" spans="8:8" s="32" customFormat="1" ht="12.75" customHeight="1" x14ac:dyDescent="0.2">
      <c r="H10431" s="36"/>
    </row>
    <row r="10432" spans="8:8" s="32" customFormat="1" ht="12.75" customHeight="1" x14ac:dyDescent="0.2">
      <c r="H10432" s="36"/>
    </row>
    <row r="10433" spans="8:8" s="32" customFormat="1" ht="12.75" customHeight="1" x14ac:dyDescent="0.2">
      <c r="H10433" s="36"/>
    </row>
    <row r="10434" spans="8:8" s="32" customFormat="1" ht="12.75" customHeight="1" x14ac:dyDescent="0.2">
      <c r="H10434" s="36"/>
    </row>
    <row r="10435" spans="8:8" s="32" customFormat="1" ht="12.75" customHeight="1" x14ac:dyDescent="0.2">
      <c r="H10435" s="36"/>
    </row>
    <row r="10436" spans="8:8" s="32" customFormat="1" ht="12.75" customHeight="1" x14ac:dyDescent="0.2">
      <c r="H10436" s="36"/>
    </row>
    <row r="10437" spans="8:8" s="32" customFormat="1" ht="12.75" customHeight="1" x14ac:dyDescent="0.2">
      <c r="H10437" s="36"/>
    </row>
    <row r="10438" spans="8:8" s="32" customFormat="1" ht="12.75" customHeight="1" x14ac:dyDescent="0.2">
      <c r="H10438" s="36"/>
    </row>
    <row r="10439" spans="8:8" s="32" customFormat="1" ht="12.75" customHeight="1" x14ac:dyDescent="0.2">
      <c r="H10439" s="36"/>
    </row>
    <row r="10440" spans="8:8" s="32" customFormat="1" ht="12.75" customHeight="1" x14ac:dyDescent="0.2">
      <c r="H10440" s="36"/>
    </row>
    <row r="10441" spans="8:8" s="32" customFormat="1" ht="12.75" customHeight="1" x14ac:dyDescent="0.2">
      <c r="H10441" s="36"/>
    </row>
    <row r="10442" spans="8:8" s="32" customFormat="1" ht="12.75" customHeight="1" x14ac:dyDescent="0.2">
      <c r="H10442" s="36"/>
    </row>
    <row r="10443" spans="8:8" s="32" customFormat="1" ht="12.75" customHeight="1" x14ac:dyDescent="0.2">
      <c r="H10443" s="36"/>
    </row>
    <row r="10444" spans="8:8" s="32" customFormat="1" ht="12.75" customHeight="1" x14ac:dyDescent="0.2">
      <c r="H10444" s="36"/>
    </row>
    <row r="10445" spans="8:8" s="32" customFormat="1" ht="12.75" customHeight="1" x14ac:dyDescent="0.2">
      <c r="H10445" s="36"/>
    </row>
    <row r="10446" spans="8:8" s="32" customFormat="1" ht="12.75" customHeight="1" x14ac:dyDescent="0.2">
      <c r="H10446" s="36"/>
    </row>
    <row r="10447" spans="8:8" s="32" customFormat="1" ht="12.75" customHeight="1" x14ac:dyDescent="0.2">
      <c r="H10447" s="36"/>
    </row>
    <row r="10448" spans="8:8" s="32" customFormat="1" ht="12.75" customHeight="1" x14ac:dyDescent="0.2">
      <c r="H10448" s="36"/>
    </row>
    <row r="10449" spans="8:8" s="32" customFormat="1" ht="12.75" customHeight="1" x14ac:dyDescent="0.2">
      <c r="H10449" s="36"/>
    </row>
    <row r="10450" spans="8:8" s="32" customFormat="1" ht="12.75" customHeight="1" x14ac:dyDescent="0.2">
      <c r="H10450" s="36"/>
    </row>
    <row r="10451" spans="8:8" s="32" customFormat="1" ht="12.75" customHeight="1" x14ac:dyDescent="0.2">
      <c r="H10451" s="36"/>
    </row>
    <row r="10452" spans="8:8" s="32" customFormat="1" ht="12.75" customHeight="1" x14ac:dyDescent="0.2">
      <c r="H10452" s="36"/>
    </row>
    <row r="10453" spans="8:8" s="32" customFormat="1" ht="12.75" customHeight="1" x14ac:dyDescent="0.2">
      <c r="H10453" s="36"/>
    </row>
    <row r="10454" spans="8:8" s="32" customFormat="1" ht="12.75" customHeight="1" x14ac:dyDescent="0.2">
      <c r="H10454" s="36"/>
    </row>
    <row r="10455" spans="8:8" s="32" customFormat="1" ht="12.75" customHeight="1" x14ac:dyDescent="0.2">
      <c r="H10455" s="36"/>
    </row>
    <row r="10456" spans="8:8" s="32" customFormat="1" ht="12.75" customHeight="1" x14ac:dyDescent="0.2">
      <c r="H10456" s="36"/>
    </row>
    <row r="10457" spans="8:8" s="32" customFormat="1" ht="12.75" customHeight="1" x14ac:dyDescent="0.2">
      <c r="H10457" s="36"/>
    </row>
    <row r="10458" spans="8:8" s="32" customFormat="1" ht="12.75" customHeight="1" x14ac:dyDescent="0.2">
      <c r="H10458" s="36"/>
    </row>
    <row r="10459" spans="8:8" s="32" customFormat="1" ht="12.75" customHeight="1" x14ac:dyDescent="0.2">
      <c r="H10459" s="36"/>
    </row>
    <row r="10460" spans="8:8" s="32" customFormat="1" ht="12.75" customHeight="1" x14ac:dyDescent="0.2">
      <c r="H10460" s="36"/>
    </row>
    <row r="10461" spans="8:8" s="32" customFormat="1" ht="12.75" customHeight="1" x14ac:dyDescent="0.2">
      <c r="H10461" s="36"/>
    </row>
    <row r="10462" spans="8:8" s="32" customFormat="1" ht="12.75" customHeight="1" x14ac:dyDescent="0.2">
      <c r="H10462" s="36"/>
    </row>
    <row r="10463" spans="8:8" s="32" customFormat="1" ht="12.75" customHeight="1" x14ac:dyDescent="0.2">
      <c r="H10463" s="36"/>
    </row>
    <row r="10464" spans="8:8" s="32" customFormat="1" ht="12.75" customHeight="1" x14ac:dyDescent="0.2">
      <c r="H10464" s="36"/>
    </row>
    <row r="10465" spans="8:8" s="32" customFormat="1" ht="12.75" customHeight="1" x14ac:dyDescent="0.2">
      <c r="H10465" s="36"/>
    </row>
    <row r="10466" spans="8:8" s="32" customFormat="1" ht="12.75" customHeight="1" x14ac:dyDescent="0.2">
      <c r="H10466" s="36"/>
    </row>
    <row r="10467" spans="8:8" s="32" customFormat="1" ht="12.75" customHeight="1" x14ac:dyDescent="0.2">
      <c r="H10467" s="36"/>
    </row>
    <row r="10468" spans="8:8" s="32" customFormat="1" ht="12.75" customHeight="1" x14ac:dyDescent="0.2">
      <c r="H10468" s="36"/>
    </row>
    <row r="10469" spans="8:8" s="32" customFormat="1" ht="12.75" customHeight="1" x14ac:dyDescent="0.2">
      <c r="H10469" s="36"/>
    </row>
    <row r="10470" spans="8:8" s="32" customFormat="1" ht="12.75" customHeight="1" x14ac:dyDescent="0.2">
      <c r="H10470" s="36"/>
    </row>
    <row r="10471" spans="8:8" s="32" customFormat="1" ht="12.75" customHeight="1" x14ac:dyDescent="0.2">
      <c r="H10471" s="36"/>
    </row>
    <row r="10472" spans="8:8" s="32" customFormat="1" ht="12.75" customHeight="1" x14ac:dyDescent="0.2">
      <c r="H10472" s="36"/>
    </row>
    <row r="10473" spans="8:8" s="32" customFormat="1" ht="12.75" customHeight="1" x14ac:dyDescent="0.2">
      <c r="H10473" s="36"/>
    </row>
    <row r="10474" spans="8:8" s="32" customFormat="1" ht="12.75" customHeight="1" x14ac:dyDescent="0.2">
      <c r="H10474" s="36"/>
    </row>
    <row r="10475" spans="8:8" s="32" customFormat="1" ht="12.75" customHeight="1" x14ac:dyDescent="0.2">
      <c r="H10475" s="36"/>
    </row>
    <row r="10476" spans="8:8" s="32" customFormat="1" ht="12.75" customHeight="1" x14ac:dyDescent="0.2">
      <c r="H10476" s="36"/>
    </row>
    <row r="10477" spans="8:8" s="32" customFormat="1" ht="12.75" customHeight="1" x14ac:dyDescent="0.2">
      <c r="H10477" s="36"/>
    </row>
    <row r="10478" spans="8:8" s="32" customFormat="1" ht="12.75" customHeight="1" x14ac:dyDescent="0.2">
      <c r="H10478" s="36"/>
    </row>
    <row r="10479" spans="8:8" s="32" customFormat="1" ht="12.75" customHeight="1" x14ac:dyDescent="0.2">
      <c r="H10479" s="36"/>
    </row>
    <row r="10480" spans="8:8" s="32" customFormat="1" ht="12.75" customHeight="1" x14ac:dyDescent="0.2">
      <c r="H10480" s="36"/>
    </row>
    <row r="10481" spans="8:8" s="32" customFormat="1" ht="12.75" customHeight="1" x14ac:dyDescent="0.2">
      <c r="H10481" s="36"/>
    </row>
    <row r="10482" spans="8:8" s="32" customFormat="1" ht="12.75" customHeight="1" x14ac:dyDescent="0.2">
      <c r="H10482" s="36"/>
    </row>
    <row r="10483" spans="8:8" s="32" customFormat="1" ht="12.75" customHeight="1" x14ac:dyDescent="0.2">
      <c r="H10483" s="36"/>
    </row>
    <row r="10484" spans="8:8" s="32" customFormat="1" ht="12.75" customHeight="1" x14ac:dyDescent="0.2">
      <c r="H10484" s="36"/>
    </row>
    <row r="10485" spans="8:8" s="32" customFormat="1" ht="12.75" customHeight="1" x14ac:dyDescent="0.2">
      <c r="H10485" s="36"/>
    </row>
    <row r="10486" spans="8:8" s="32" customFormat="1" ht="12.75" customHeight="1" x14ac:dyDescent="0.2">
      <c r="H10486" s="36"/>
    </row>
    <row r="10487" spans="8:8" s="32" customFormat="1" ht="12.75" customHeight="1" x14ac:dyDescent="0.2">
      <c r="H10487" s="36"/>
    </row>
    <row r="10488" spans="8:8" s="32" customFormat="1" ht="12.75" customHeight="1" x14ac:dyDescent="0.2">
      <c r="H10488" s="36"/>
    </row>
    <row r="10489" spans="8:8" s="32" customFormat="1" ht="12.75" customHeight="1" x14ac:dyDescent="0.2">
      <c r="H10489" s="36"/>
    </row>
    <row r="10490" spans="8:8" s="32" customFormat="1" ht="12.75" customHeight="1" x14ac:dyDescent="0.2">
      <c r="H10490" s="36"/>
    </row>
    <row r="10491" spans="8:8" s="32" customFormat="1" ht="12.75" customHeight="1" x14ac:dyDescent="0.2">
      <c r="H10491" s="36"/>
    </row>
    <row r="10492" spans="8:8" s="32" customFormat="1" ht="12.75" customHeight="1" x14ac:dyDescent="0.2">
      <c r="H10492" s="36"/>
    </row>
    <row r="10493" spans="8:8" s="32" customFormat="1" ht="12.75" customHeight="1" x14ac:dyDescent="0.2">
      <c r="H10493" s="36"/>
    </row>
    <row r="10494" spans="8:8" s="32" customFormat="1" ht="12.75" customHeight="1" x14ac:dyDescent="0.2">
      <c r="H10494" s="36"/>
    </row>
    <row r="10495" spans="8:8" s="32" customFormat="1" ht="12.75" customHeight="1" x14ac:dyDescent="0.2">
      <c r="H10495" s="36"/>
    </row>
    <row r="10496" spans="8:8" s="32" customFormat="1" ht="12.75" customHeight="1" x14ac:dyDescent="0.2">
      <c r="H10496" s="36"/>
    </row>
    <row r="10497" spans="8:8" s="32" customFormat="1" ht="12.75" customHeight="1" x14ac:dyDescent="0.2">
      <c r="H10497" s="36"/>
    </row>
    <row r="10498" spans="8:8" s="32" customFormat="1" ht="12.75" customHeight="1" x14ac:dyDescent="0.2">
      <c r="H10498" s="36"/>
    </row>
    <row r="10499" spans="8:8" s="32" customFormat="1" ht="12.75" customHeight="1" x14ac:dyDescent="0.2">
      <c r="H10499" s="36"/>
    </row>
    <row r="10500" spans="8:8" s="32" customFormat="1" ht="12.75" customHeight="1" x14ac:dyDescent="0.2">
      <c r="H10500" s="36"/>
    </row>
    <row r="10501" spans="8:8" s="32" customFormat="1" ht="12.75" customHeight="1" x14ac:dyDescent="0.2">
      <c r="H10501" s="36"/>
    </row>
    <row r="10502" spans="8:8" s="32" customFormat="1" ht="12.75" customHeight="1" x14ac:dyDescent="0.2">
      <c r="H10502" s="36"/>
    </row>
    <row r="10503" spans="8:8" s="32" customFormat="1" ht="12.75" customHeight="1" x14ac:dyDescent="0.2">
      <c r="H10503" s="36"/>
    </row>
    <row r="10504" spans="8:8" s="32" customFormat="1" ht="12.75" customHeight="1" x14ac:dyDescent="0.2">
      <c r="H10504" s="36"/>
    </row>
    <row r="10505" spans="8:8" s="32" customFormat="1" ht="12.75" customHeight="1" x14ac:dyDescent="0.2">
      <c r="H10505" s="36"/>
    </row>
    <row r="10506" spans="8:8" s="32" customFormat="1" ht="12.75" customHeight="1" x14ac:dyDescent="0.2">
      <c r="H10506" s="36"/>
    </row>
    <row r="10507" spans="8:8" s="32" customFormat="1" ht="12.75" customHeight="1" x14ac:dyDescent="0.2">
      <c r="H10507" s="36"/>
    </row>
    <row r="10508" spans="8:8" s="32" customFormat="1" ht="12.75" customHeight="1" x14ac:dyDescent="0.2">
      <c r="H10508" s="36"/>
    </row>
    <row r="10509" spans="8:8" s="32" customFormat="1" ht="12.75" customHeight="1" x14ac:dyDescent="0.2">
      <c r="H10509" s="36"/>
    </row>
    <row r="10510" spans="8:8" s="32" customFormat="1" ht="12.75" customHeight="1" x14ac:dyDescent="0.2">
      <c r="H10510" s="36"/>
    </row>
    <row r="10511" spans="8:8" s="32" customFormat="1" ht="12.75" customHeight="1" x14ac:dyDescent="0.2">
      <c r="H10511" s="36"/>
    </row>
    <row r="10512" spans="8:8" s="32" customFormat="1" ht="12.75" customHeight="1" x14ac:dyDescent="0.2">
      <c r="H10512" s="36"/>
    </row>
    <row r="10513" spans="8:8" s="32" customFormat="1" ht="12.75" customHeight="1" x14ac:dyDescent="0.2">
      <c r="H10513" s="36"/>
    </row>
    <row r="10514" spans="8:8" s="32" customFormat="1" ht="12.75" customHeight="1" x14ac:dyDescent="0.2">
      <c r="H10514" s="36"/>
    </row>
    <row r="10515" spans="8:8" s="32" customFormat="1" ht="12.75" customHeight="1" x14ac:dyDescent="0.2">
      <c r="H10515" s="36"/>
    </row>
    <row r="10516" spans="8:8" s="32" customFormat="1" ht="12.75" customHeight="1" x14ac:dyDescent="0.2">
      <c r="H10516" s="36"/>
    </row>
    <row r="10517" spans="8:8" s="32" customFormat="1" ht="12.75" customHeight="1" x14ac:dyDescent="0.2">
      <c r="H10517" s="36"/>
    </row>
    <row r="10518" spans="8:8" s="32" customFormat="1" ht="12.75" customHeight="1" x14ac:dyDescent="0.2">
      <c r="H10518" s="36"/>
    </row>
    <row r="10519" spans="8:8" s="32" customFormat="1" ht="12.75" customHeight="1" x14ac:dyDescent="0.2">
      <c r="H10519" s="36"/>
    </row>
    <row r="10520" spans="8:8" s="32" customFormat="1" ht="12.75" customHeight="1" x14ac:dyDescent="0.2">
      <c r="H10520" s="36"/>
    </row>
    <row r="10521" spans="8:8" s="32" customFormat="1" ht="12.75" customHeight="1" x14ac:dyDescent="0.2">
      <c r="H10521" s="36"/>
    </row>
    <row r="10522" spans="8:8" s="32" customFormat="1" ht="12.75" customHeight="1" x14ac:dyDescent="0.2">
      <c r="H10522" s="36"/>
    </row>
    <row r="10523" spans="8:8" s="32" customFormat="1" ht="12.75" customHeight="1" x14ac:dyDescent="0.2">
      <c r="H10523" s="36"/>
    </row>
    <row r="10524" spans="8:8" s="32" customFormat="1" ht="12.75" customHeight="1" x14ac:dyDescent="0.2">
      <c r="H10524" s="36"/>
    </row>
    <row r="10525" spans="8:8" s="32" customFormat="1" ht="12.75" customHeight="1" x14ac:dyDescent="0.2">
      <c r="H10525" s="36"/>
    </row>
    <row r="10526" spans="8:8" s="32" customFormat="1" ht="12.75" customHeight="1" x14ac:dyDescent="0.2">
      <c r="H10526" s="36"/>
    </row>
    <row r="10527" spans="8:8" s="32" customFormat="1" ht="12.75" customHeight="1" x14ac:dyDescent="0.2">
      <c r="H10527" s="36"/>
    </row>
    <row r="10528" spans="8:8" s="32" customFormat="1" ht="12.75" customHeight="1" x14ac:dyDescent="0.2">
      <c r="H10528" s="36"/>
    </row>
    <row r="10529" spans="8:8" s="32" customFormat="1" ht="12.75" customHeight="1" x14ac:dyDescent="0.2">
      <c r="H10529" s="36"/>
    </row>
    <row r="10530" spans="8:8" s="32" customFormat="1" ht="12.75" customHeight="1" x14ac:dyDescent="0.2">
      <c r="H10530" s="36"/>
    </row>
    <row r="10531" spans="8:8" s="32" customFormat="1" ht="12.75" customHeight="1" x14ac:dyDescent="0.2">
      <c r="H10531" s="36"/>
    </row>
    <row r="10532" spans="8:8" s="32" customFormat="1" ht="12.75" customHeight="1" x14ac:dyDescent="0.2">
      <c r="H10532" s="36"/>
    </row>
    <row r="10533" spans="8:8" s="32" customFormat="1" ht="12.75" customHeight="1" x14ac:dyDescent="0.2">
      <c r="H10533" s="36"/>
    </row>
    <row r="10534" spans="8:8" s="32" customFormat="1" ht="12.75" customHeight="1" x14ac:dyDescent="0.2">
      <c r="H10534" s="36"/>
    </row>
    <row r="10535" spans="8:8" s="32" customFormat="1" ht="12.75" customHeight="1" x14ac:dyDescent="0.2">
      <c r="H10535" s="36"/>
    </row>
    <row r="10536" spans="8:8" s="32" customFormat="1" ht="12.75" customHeight="1" x14ac:dyDescent="0.2">
      <c r="H10536" s="36"/>
    </row>
    <row r="10537" spans="8:8" s="32" customFormat="1" ht="12.75" customHeight="1" x14ac:dyDescent="0.2">
      <c r="H10537" s="36"/>
    </row>
    <row r="10538" spans="8:8" s="32" customFormat="1" ht="12.75" customHeight="1" x14ac:dyDescent="0.2">
      <c r="H10538" s="36"/>
    </row>
    <row r="10539" spans="8:8" s="32" customFormat="1" ht="12.75" customHeight="1" x14ac:dyDescent="0.2">
      <c r="H10539" s="36"/>
    </row>
    <row r="10540" spans="8:8" s="32" customFormat="1" ht="12.75" customHeight="1" x14ac:dyDescent="0.2">
      <c r="H10540" s="36"/>
    </row>
    <row r="10541" spans="8:8" s="32" customFormat="1" ht="12.75" customHeight="1" x14ac:dyDescent="0.2">
      <c r="H10541" s="36"/>
    </row>
    <row r="10542" spans="8:8" s="32" customFormat="1" ht="12.75" customHeight="1" x14ac:dyDescent="0.2">
      <c r="H10542" s="36"/>
    </row>
    <row r="10543" spans="8:8" s="32" customFormat="1" ht="12.75" customHeight="1" x14ac:dyDescent="0.2">
      <c r="H10543" s="36"/>
    </row>
    <row r="10544" spans="8:8" s="32" customFormat="1" ht="12.75" customHeight="1" x14ac:dyDescent="0.2">
      <c r="H10544" s="36"/>
    </row>
    <row r="10545" spans="8:8" s="32" customFormat="1" ht="12.75" customHeight="1" x14ac:dyDescent="0.2">
      <c r="H10545" s="36"/>
    </row>
    <row r="10546" spans="8:8" s="32" customFormat="1" ht="12.75" customHeight="1" x14ac:dyDescent="0.2">
      <c r="H10546" s="36"/>
    </row>
    <row r="10547" spans="8:8" s="32" customFormat="1" ht="12.75" customHeight="1" x14ac:dyDescent="0.2">
      <c r="H10547" s="36"/>
    </row>
    <row r="10548" spans="8:8" s="32" customFormat="1" ht="12.75" customHeight="1" x14ac:dyDescent="0.2">
      <c r="H10548" s="36"/>
    </row>
    <row r="10549" spans="8:8" s="32" customFormat="1" ht="12.75" customHeight="1" x14ac:dyDescent="0.2">
      <c r="H10549" s="36"/>
    </row>
    <row r="10550" spans="8:8" s="32" customFormat="1" ht="12.75" customHeight="1" x14ac:dyDescent="0.2">
      <c r="H10550" s="36"/>
    </row>
    <row r="10551" spans="8:8" s="32" customFormat="1" ht="12.75" customHeight="1" x14ac:dyDescent="0.2">
      <c r="H10551" s="36"/>
    </row>
    <row r="10552" spans="8:8" s="32" customFormat="1" ht="12.75" customHeight="1" x14ac:dyDescent="0.2">
      <c r="H10552" s="36"/>
    </row>
    <row r="10553" spans="8:8" s="32" customFormat="1" ht="12.75" customHeight="1" x14ac:dyDescent="0.2">
      <c r="H10553" s="36"/>
    </row>
    <row r="10554" spans="8:8" s="32" customFormat="1" ht="12.75" customHeight="1" x14ac:dyDescent="0.2">
      <c r="H10554" s="36"/>
    </row>
    <row r="10555" spans="8:8" s="32" customFormat="1" ht="12.75" customHeight="1" x14ac:dyDescent="0.2">
      <c r="H10555" s="36"/>
    </row>
    <row r="10556" spans="8:8" s="32" customFormat="1" ht="12.75" customHeight="1" x14ac:dyDescent="0.2">
      <c r="H10556" s="36"/>
    </row>
    <row r="10557" spans="8:8" s="32" customFormat="1" ht="12.75" customHeight="1" x14ac:dyDescent="0.2">
      <c r="H10557" s="36"/>
    </row>
    <row r="10558" spans="8:8" s="32" customFormat="1" ht="12.75" customHeight="1" x14ac:dyDescent="0.2">
      <c r="H10558" s="36"/>
    </row>
    <row r="10559" spans="8:8" s="32" customFormat="1" ht="12.75" customHeight="1" x14ac:dyDescent="0.2">
      <c r="H10559" s="36"/>
    </row>
    <row r="10560" spans="8:8" s="32" customFormat="1" ht="12.75" customHeight="1" x14ac:dyDescent="0.2">
      <c r="H10560" s="36"/>
    </row>
    <row r="10561" spans="8:8" s="32" customFormat="1" ht="12.75" customHeight="1" x14ac:dyDescent="0.2">
      <c r="H10561" s="36"/>
    </row>
    <row r="10562" spans="8:8" s="32" customFormat="1" ht="12.75" customHeight="1" x14ac:dyDescent="0.2">
      <c r="H10562" s="36"/>
    </row>
    <row r="10563" spans="8:8" s="32" customFormat="1" ht="12.75" customHeight="1" x14ac:dyDescent="0.2">
      <c r="H10563" s="36"/>
    </row>
    <row r="10564" spans="8:8" s="32" customFormat="1" ht="12.75" customHeight="1" x14ac:dyDescent="0.2">
      <c r="H10564" s="36"/>
    </row>
    <row r="10565" spans="8:8" s="32" customFormat="1" ht="12.75" customHeight="1" x14ac:dyDescent="0.2">
      <c r="H10565" s="36"/>
    </row>
    <row r="10566" spans="8:8" s="32" customFormat="1" ht="12.75" customHeight="1" x14ac:dyDescent="0.2">
      <c r="H10566" s="36"/>
    </row>
    <row r="10567" spans="8:8" s="32" customFormat="1" ht="12.75" customHeight="1" x14ac:dyDescent="0.2">
      <c r="H10567" s="36"/>
    </row>
    <row r="10568" spans="8:8" s="32" customFormat="1" ht="12.75" customHeight="1" x14ac:dyDescent="0.2">
      <c r="H10568" s="36"/>
    </row>
    <row r="10569" spans="8:8" s="32" customFormat="1" ht="12.75" customHeight="1" x14ac:dyDescent="0.2">
      <c r="H10569" s="36"/>
    </row>
    <row r="10570" spans="8:8" s="32" customFormat="1" ht="12.75" customHeight="1" x14ac:dyDescent="0.2">
      <c r="H10570" s="36"/>
    </row>
    <row r="10571" spans="8:8" s="32" customFormat="1" ht="12.75" customHeight="1" x14ac:dyDescent="0.2">
      <c r="H10571" s="36"/>
    </row>
    <row r="10572" spans="8:8" s="32" customFormat="1" ht="12.75" customHeight="1" x14ac:dyDescent="0.2">
      <c r="H10572" s="36"/>
    </row>
    <row r="10573" spans="8:8" s="32" customFormat="1" ht="12.75" customHeight="1" x14ac:dyDescent="0.2">
      <c r="H10573" s="36"/>
    </row>
    <row r="10574" spans="8:8" s="32" customFormat="1" ht="12.75" customHeight="1" x14ac:dyDescent="0.2">
      <c r="H10574" s="36"/>
    </row>
    <row r="10575" spans="8:8" s="32" customFormat="1" ht="12.75" customHeight="1" x14ac:dyDescent="0.2">
      <c r="H10575" s="36"/>
    </row>
    <row r="10576" spans="8:8" s="32" customFormat="1" ht="12.75" customHeight="1" x14ac:dyDescent="0.2">
      <c r="H10576" s="36"/>
    </row>
    <row r="10577" spans="8:8" s="32" customFormat="1" ht="12.75" customHeight="1" x14ac:dyDescent="0.2">
      <c r="H10577" s="36"/>
    </row>
    <row r="10578" spans="8:8" s="32" customFormat="1" ht="12.75" customHeight="1" x14ac:dyDescent="0.2">
      <c r="H10578" s="36"/>
    </row>
    <row r="10579" spans="8:8" s="32" customFormat="1" ht="12.75" customHeight="1" x14ac:dyDescent="0.2">
      <c r="H10579" s="36"/>
    </row>
    <row r="10580" spans="8:8" s="32" customFormat="1" ht="12.75" customHeight="1" x14ac:dyDescent="0.2">
      <c r="H10580" s="36"/>
    </row>
    <row r="10581" spans="8:8" s="32" customFormat="1" ht="12.75" customHeight="1" x14ac:dyDescent="0.2">
      <c r="H10581" s="36"/>
    </row>
    <row r="10582" spans="8:8" s="32" customFormat="1" ht="12.75" customHeight="1" x14ac:dyDescent="0.2">
      <c r="H10582" s="36"/>
    </row>
    <row r="10583" spans="8:8" s="32" customFormat="1" ht="12.75" customHeight="1" x14ac:dyDescent="0.2">
      <c r="H10583" s="36"/>
    </row>
    <row r="10584" spans="8:8" s="32" customFormat="1" ht="12.75" customHeight="1" x14ac:dyDescent="0.2">
      <c r="H10584" s="36"/>
    </row>
    <row r="10585" spans="8:8" s="32" customFormat="1" ht="12.75" customHeight="1" x14ac:dyDescent="0.2">
      <c r="H10585" s="36"/>
    </row>
    <row r="10586" spans="8:8" s="32" customFormat="1" ht="12.75" customHeight="1" x14ac:dyDescent="0.2">
      <c r="H10586" s="36"/>
    </row>
    <row r="10587" spans="8:8" s="32" customFormat="1" ht="12.75" customHeight="1" x14ac:dyDescent="0.2">
      <c r="H10587" s="36"/>
    </row>
    <row r="10588" spans="8:8" s="32" customFormat="1" ht="12.75" customHeight="1" x14ac:dyDescent="0.2">
      <c r="H10588" s="36"/>
    </row>
    <row r="10589" spans="8:8" s="32" customFormat="1" ht="12.75" customHeight="1" x14ac:dyDescent="0.2">
      <c r="H10589" s="36"/>
    </row>
    <row r="10590" spans="8:8" s="32" customFormat="1" ht="12.75" customHeight="1" x14ac:dyDescent="0.2">
      <c r="H10590" s="36"/>
    </row>
    <row r="10591" spans="8:8" s="32" customFormat="1" ht="12.75" customHeight="1" x14ac:dyDescent="0.2">
      <c r="H10591" s="36"/>
    </row>
    <row r="10592" spans="8:8" s="32" customFormat="1" ht="12.75" customHeight="1" x14ac:dyDescent="0.2">
      <c r="H10592" s="36"/>
    </row>
    <row r="10593" spans="8:8" s="32" customFormat="1" ht="12.75" customHeight="1" x14ac:dyDescent="0.2">
      <c r="H10593" s="36"/>
    </row>
    <row r="10594" spans="8:8" s="32" customFormat="1" ht="12.75" customHeight="1" x14ac:dyDescent="0.2">
      <c r="H10594" s="36"/>
    </row>
    <row r="10595" spans="8:8" s="32" customFormat="1" ht="12.75" customHeight="1" x14ac:dyDescent="0.2">
      <c r="H10595" s="36"/>
    </row>
    <row r="10596" spans="8:8" s="32" customFormat="1" ht="12.75" customHeight="1" x14ac:dyDescent="0.2">
      <c r="H10596" s="36"/>
    </row>
    <row r="10597" spans="8:8" s="32" customFormat="1" ht="12.75" customHeight="1" x14ac:dyDescent="0.2">
      <c r="H10597" s="36"/>
    </row>
    <row r="10598" spans="8:8" s="32" customFormat="1" ht="12.75" customHeight="1" x14ac:dyDescent="0.2">
      <c r="H10598" s="36"/>
    </row>
    <row r="10599" spans="8:8" s="32" customFormat="1" ht="12.75" customHeight="1" x14ac:dyDescent="0.2">
      <c r="H10599" s="36"/>
    </row>
    <row r="10600" spans="8:8" s="32" customFormat="1" ht="12.75" customHeight="1" x14ac:dyDescent="0.2">
      <c r="H10600" s="36"/>
    </row>
    <row r="10601" spans="8:8" s="32" customFormat="1" ht="12.75" customHeight="1" x14ac:dyDescent="0.2">
      <c r="H10601" s="36"/>
    </row>
    <row r="10602" spans="8:8" s="32" customFormat="1" ht="12.75" customHeight="1" x14ac:dyDescent="0.2">
      <c r="H10602" s="36"/>
    </row>
    <row r="10603" spans="8:8" s="32" customFormat="1" ht="12.75" customHeight="1" x14ac:dyDescent="0.2">
      <c r="H10603" s="36"/>
    </row>
    <row r="10604" spans="8:8" s="32" customFormat="1" ht="12.75" customHeight="1" x14ac:dyDescent="0.2">
      <c r="H10604" s="36"/>
    </row>
    <row r="10605" spans="8:8" s="32" customFormat="1" ht="12.75" customHeight="1" x14ac:dyDescent="0.2">
      <c r="H10605" s="36"/>
    </row>
    <row r="10606" spans="8:8" s="32" customFormat="1" ht="12.75" customHeight="1" x14ac:dyDescent="0.2">
      <c r="H10606" s="36"/>
    </row>
    <row r="10607" spans="8:8" s="32" customFormat="1" ht="12.75" customHeight="1" x14ac:dyDescent="0.2">
      <c r="H10607" s="36"/>
    </row>
    <row r="10608" spans="8:8" s="32" customFormat="1" ht="12.75" customHeight="1" x14ac:dyDescent="0.2">
      <c r="H10608" s="36"/>
    </row>
    <row r="10609" spans="8:8" s="32" customFormat="1" ht="12.75" customHeight="1" x14ac:dyDescent="0.2">
      <c r="H10609" s="36"/>
    </row>
    <row r="10610" spans="8:8" s="32" customFormat="1" ht="12.75" customHeight="1" x14ac:dyDescent="0.2">
      <c r="H10610" s="36"/>
    </row>
    <row r="10611" spans="8:8" s="32" customFormat="1" ht="12.75" customHeight="1" x14ac:dyDescent="0.2">
      <c r="H10611" s="36"/>
    </row>
    <row r="10612" spans="8:8" s="32" customFormat="1" ht="12.75" customHeight="1" x14ac:dyDescent="0.2">
      <c r="H10612" s="36"/>
    </row>
    <row r="10613" spans="8:8" s="32" customFormat="1" ht="12.75" customHeight="1" x14ac:dyDescent="0.2">
      <c r="H10613" s="36"/>
    </row>
    <row r="10614" spans="8:8" s="32" customFormat="1" ht="12.75" customHeight="1" x14ac:dyDescent="0.2">
      <c r="H10614" s="36"/>
    </row>
    <row r="10615" spans="8:8" s="32" customFormat="1" ht="12.75" customHeight="1" x14ac:dyDescent="0.2">
      <c r="H10615" s="36"/>
    </row>
    <row r="10616" spans="8:8" s="32" customFormat="1" ht="12.75" customHeight="1" x14ac:dyDescent="0.2">
      <c r="H10616" s="36"/>
    </row>
    <row r="10617" spans="8:8" s="32" customFormat="1" ht="12.75" customHeight="1" x14ac:dyDescent="0.2">
      <c r="H10617" s="36"/>
    </row>
    <row r="10618" spans="8:8" s="32" customFormat="1" ht="12.75" customHeight="1" x14ac:dyDescent="0.2">
      <c r="H10618" s="36"/>
    </row>
    <row r="10619" spans="8:8" s="32" customFormat="1" ht="12.75" customHeight="1" x14ac:dyDescent="0.2">
      <c r="H10619" s="36"/>
    </row>
    <row r="10620" spans="8:8" s="32" customFormat="1" ht="12.75" customHeight="1" x14ac:dyDescent="0.2">
      <c r="H10620" s="36"/>
    </row>
    <row r="10621" spans="8:8" s="32" customFormat="1" ht="12.75" customHeight="1" x14ac:dyDescent="0.2">
      <c r="H10621" s="36"/>
    </row>
    <row r="10622" spans="8:8" s="32" customFormat="1" ht="12.75" customHeight="1" x14ac:dyDescent="0.2">
      <c r="H10622" s="36"/>
    </row>
    <row r="10623" spans="8:8" s="32" customFormat="1" ht="12.75" customHeight="1" x14ac:dyDescent="0.2">
      <c r="H10623" s="36"/>
    </row>
    <row r="10624" spans="8:8" s="32" customFormat="1" ht="12.75" customHeight="1" x14ac:dyDescent="0.2">
      <c r="H10624" s="36"/>
    </row>
    <row r="10625" spans="8:8" s="32" customFormat="1" ht="12.75" customHeight="1" x14ac:dyDescent="0.2">
      <c r="H10625" s="36"/>
    </row>
    <row r="10626" spans="8:8" s="32" customFormat="1" ht="12.75" customHeight="1" x14ac:dyDescent="0.2">
      <c r="H10626" s="36"/>
    </row>
    <row r="10627" spans="8:8" s="32" customFormat="1" ht="12.75" customHeight="1" x14ac:dyDescent="0.2">
      <c r="H10627" s="36"/>
    </row>
    <row r="10628" spans="8:8" s="32" customFormat="1" ht="12.75" customHeight="1" x14ac:dyDescent="0.2">
      <c r="H10628" s="36"/>
    </row>
    <row r="10629" spans="8:8" s="32" customFormat="1" ht="12.75" customHeight="1" x14ac:dyDescent="0.2">
      <c r="H10629" s="36"/>
    </row>
    <row r="10630" spans="8:8" s="32" customFormat="1" ht="12.75" customHeight="1" x14ac:dyDescent="0.2">
      <c r="H10630" s="36"/>
    </row>
    <row r="10631" spans="8:8" s="32" customFormat="1" ht="12.75" customHeight="1" x14ac:dyDescent="0.2">
      <c r="H10631" s="36"/>
    </row>
    <row r="10632" spans="8:8" s="32" customFormat="1" ht="12.75" customHeight="1" x14ac:dyDescent="0.2">
      <c r="H10632" s="36"/>
    </row>
    <row r="10633" spans="8:8" s="32" customFormat="1" ht="12.75" customHeight="1" x14ac:dyDescent="0.2">
      <c r="H10633" s="36"/>
    </row>
    <row r="10634" spans="8:8" s="32" customFormat="1" ht="12.75" customHeight="1" x14ac:dyDescent="0.2">
      <c r="H10634" s="36"/>
    </row>
    <row r="10635" spans="8:8" s="32" customFormat="1" ht="12.75" customHeight="1" x14ac:dyDescent="0.2">
      <c r="H10635" s="36"/>
    </row>
    <row r="10636" spans="8:8" s="32" customFormat="1" ht="12.75" customHeight="1" x14ac:dyDescent="0.2">
      <c r="H10636" s="36"/>
    </row>
    <row r="10637" spans="8:8" s="32" customFormat="1" ht="12.75" customHeight="1" x14ac:dyDescent="0.2">
      <c r="H10637" s="36"/>
    </row>
    <row r="10638" spans="8:8" s="32" customFormat="1" ht="12.75" customHeight="1" x14ac:dyDescent="0.2">
      <c r="H10638" s="36"/>
    </row>
    <row r="10639" spans="8:8" s="32" customFormat="1" ht="12.75" customHeight="1" x14ac:dyDescent="0.2">
      <c r="H10639" s="36"/>
    </row>
    <row r="10640" spans="8:8" s="32" customFormat="1" ht="12.75" customHeight="1" x14ac:dyDescent="0.2">
      <c r="H10640" s="36"/>
    </row>
    <row r="10641" spans="8:8" s="32" customFormat="1" ht="12.75" customHeight="1" x14ac:dyDescent="0.2">
      <c r="H10641" s="36"/>
    </row>
    <row r="10642" spans="8:8" s="32" customFormat="1" ht="12.75" customHeight="1" x14ac:dyDescent="0.2">
      <c r="H10642" s="36"/>
    </row>
    <row r="10643" spans="8:8" s="32" customFormat="1" ht="12.75" customHeight="1" x14ac:dyDescent="0.2">
      <c r="H10643" s="36"/>
    </row>
    <row r="10644" spans="8:8" s="32" customFormat="1" ht="12.75" customHeight="1" x14ac:dyDescent="0.2">
      <c r="H10644" s="36"/>
    </row>
    <row r="10645" spans="8:8" s="32" customFormat="1" ht="12.75" customHeight="1" x14ac:dyDescent="0.2">
      <c r="H10645" s="36"/>
    </row>
    <row r="10646" spans="8:8" s="32" customFormat="1" ht="12.75" customHeight="1" x14ac:dyDescent="0.2">
      <c r="H10646" s="36"/>
    </row>
    <row r="10647" spans="8:8" s="32" customFormat="1" ht="12.75" customHeight="1" x14ac:dyDescent="0.2">
      <c r="H10647" s="36"/>
    </row>
    <row r="10648" spans="8:8" s="32" customFormat="1" ht="12.75" customHeight="1" x14ac:dyDescent="0.2">
      <c r="H10648" s="36"/>
    </row>
    <row r="10649" spans="8:8" s="32" customFormat="1" ht="12.75" customHeight="1" x14ac:dyDescent="0.2">
      <c r="H10649" s="36"/>
    </row>
    <row r="10650" spans="8:8" s="32" customFormat="1" ht="12.75" customHeight="1" x14ac:dyDescent="0.2">
      <c r="H10650" s="36"/>
    </row>
    <row r="10651" spans="8:8" s="32" customFormat="1" ht="12.75" customHeight="1" x14ac:dyDescent="0.2">
      <c r="H10651" s="36"/>
    </row>
    <row r="10652" spans="8:8" s="32" customFormat="1" ht="12.75" customHeight="1" x14ac:dyDescent="0.2">
      <c r="H10652" s="36"/>
    </row>
    <row r="10653" spans="8:8" s="32" customFormat="1" ht="12.75" customHeight="1" x14ac:dyDescent="0.2">
      <c r="H10653" s="36"/>
    </row>
    <row r="10654" spans="8:8" s="32" customFormat="1" ht="12.75" customHeight="1" x14ac:dyDescent="0.2">
      <c r="H10654" s="36"/>
    </row>
    <row r="10655" spans="8:8" s="32" customFormat="1" ht="12.75" customHeight="1" x14ac:dyDescent="0.2">
      <c r="H10655" s="36"/>
    </row>
    <row r="10656" spans="8:8" s="32" customFormat="1" ht="12.75" customHeight="1" x14ac:dyDescent="0.2">
      <c r="H10656" s="36"/>
    </row>
    <row r="10657" spans="8:8" s="32" customFormat="1" ht="12.75" customHeight="1" x14ac:dyDescent="0.2">
      <c r="H10657" s="36"/>
    </row>
    <row r="10658" spans="8:8" s="32" customFormat="1" ht="12.75" customHeight="1" x14ac:dyDescent="0.2">
      <c r="H10658" s="36"/>
    </row>
    <row r="10659" spans="8:8" s="32" customFormat="1" ht="12.75" customHeight="1" x14ac:dyDescent="0.2">
      <c r="H10659" s="36"/>
    </row>
    <row r="10660" spans="8:8" s="32" customFormat="1" ht="12.75" customHeight="1" x14ac:dyDescent="0.2">
      <c r="H10660" s="36"/>
    </row>
    <row r="10661" spans="8:8" s="32" customFormat="1" ht="12.75" customHeight="1" x14ac:dyDescent="0.2">
      <c r="H10661" s="36"/>
    </row>
    <row r="10662" spans="8:8" s="32" customFormat="1" ht="12.75" customHeight="1" x14ac:dyDescent="0.2">
      <c r="H10662" s="36"/>
    </row>
    <row r="10663" spans="8:8" s="32" customFormat="1" ht="12.75" customHeight="1" x14ac:dyDescent="0.2">
      <c r="H10663" s="36"/>
    </row>
    <row r="10664" spans="8:8" s="32" customFormat="1" ht="12.75" customHeight="1" x14ac:dyDescent="0.2">
      <c r="H10664" s="36"/>
    </row>
    <row r="10665" spans="8:8" s="32" customFormat="1" ht="12.75" customHeight="1" x14ac:dyDescent="0.2">
      <c r="H10665" s="36"/>
    </row>
    <row r="10666" spans="8:8" s="32" customFormat="1" ht="12.75" customHeight="1" x14ac:dyDescent="0.2">
      <c r="H10666" s="36"/>
    </row>
    <row r="10667" spans="8:8" s="32" customFormat="1" ht="12.75" customHeight="1" x14ac:dyDescent="0.2">
      <c r="H10667" s="36"/>
    </row>
    <row r="10668" spans="8:8" s="32" customFormat="1" ht="12.75" customHeight="1" x14ac:dyDescent="0.2">
      <c r="H10668" s="36"/>
    </row>
    <row r="10669" spans="8:8" s="32" customFormat="1" ht="12.75" customHeight="1" x14ac:dyDescent="0.2">
      <c r="H10669" s="36"/>
    </row>
    <row r="10670" spans="8:8" s="32" customFormat="1" ht="12.75" customHeight="1" x14ac:dyDescent="0.2">
      <c r="H10670" s="36"/>
    </row>
    <row r="10671" spans="8:8" s="32" customFormat="1" ht="12.75" customHeight="1" x14ac:dyDescent="0.2">
      <c r="H10671" s="36"/>
    </row>
    <row r="10672" spans="8:8" s="32" customFormat="1" ht="12.75" customHeight="1" x14ac:dyDescent="0.2">
      <c r="H10672" s="36"/>
    </row>
    <row r="10673" spans="8:8" s="32" customFormat="1" ht="12.75" customHeight="1" x14ac:dyDescent="0.2">
      <c r="H10673" s="36"/>
    </row>
    <row r="10674" spans="8:8" s="32" customFormat="1" ht="12.75" customHeight="1" x14ac:dyDescent="0.2">
      <c r="H10674" s="36"/>
    </row>
    <row r="10675" spans="8:8" s="32" customFormat="1" ht="12.75" customHeight="1" x14ac:dyDescent="0.2">
      <c r="H10675" s="36"/>
    </row>
    <row r="10676" spans="8:8" s="32" customFormat="1" ht="12.75" customHeight="1" x14ac:dyDescent="0.2">
      <c r="H10676" s="36"/>
    </row>
    <row r="10677" spans="8:8" s="32" customFormat="1" ht="12.75" customHeight="1" x14ac:dyDescent="0.2">
      <c r="H10677" s="36"/>
    </row>
    <row r="10678" spans="8:8" s="32" customFormat="1" ht="12.75" customHeight="1" x14ac:dyDescent="0.2">
      <c r="H10678" s="36"/>
    </row>
    <row r="10679" spans="8:8" s="32" customFormat="1" ht="12.75" customHeight="1" x14ac:dyDescent="0.2">
      <c r="H10679" s="36"/>
    </row>
    <row r="10680" spans="8:8" s="32" customFormat="1" ht="12.75" customHeight="1" x14ac:dyDescent="0.2">
      <c r="H10680" s="36"/>
    </row>
    <row r="10681" spans="8:8" s="32" customFormat="1" ht="12.75" customHeight="1" x14ac:dyDescent="0.2">
      <c r="H10681" s="36"/>
    </row>
    <row r="10682" spans="8:8" s="32" customFormat="1" ht="12.75" customHeight="1" x14ac:dyDescent="0.2">
      <c r="H10682" s="36"/>
    </row>
    <row r="10683" spans="8:8" s="32" customFormat="1" ht="12.75" customHeight="1" x14ac:dyDescent="0.2">
      <c r="H10683" s="36"/>
    </row>
    <row r="10684" spans="8:8" s="32" customFormat="1" ht="12.75" customHeight="1" x14ac:dyDescent="0.2">
      <c r="H10684" s="36"/>
    </row>
    <row r="10685" spans="8:8" s="32" customFormat="1" ht="12.75" customHeight="1" x14ac:dyDescent="0.2">
      <c r="H10685" s="36"/>
    </row>
    <row r="10686" spans="8:8" s="32" customFormat="1" ht="12.75" customHeight="1" x14ac:dyDescent="0.2">
      <c r="H10686" s="36"/>
    </row>
    <row r="10687" spans="8:8" s="32" customFormat="1" ht="12.75" customHeight="1" x14ac:dyDescent="0.2">
      <c r="H10687" s="36"/>
    </row>
    <row r="10688" spans="8:8" s="32" customFormat="1" ht="12.75" customHeight="1" x14ac:dyDescent="0.2">
      <c r="H10688" s="36"/>
    </row>
    <row r="10689" spans="8:8" s="32" customFormat="1" ht="12.75" customHeight="1" x14ac:dyDescent="0.2">
      <c r="H10689" s="36"/>
    </row>
    <row r="10690" spans="8:8" s="32" customFormat="1" ht="12.75" customHeight="1" x14ac:dyDescent="0.2">
      <c r="H10690" s="36"/>
    </row>
    <row r="10691" spans="8:8" s="32" customFormat="1" ht="12.75" customHeight="1" x14ac:dyDescent="0.2">
      <c r="H10691" s="36"/>
    </row>
    <row r="10692" spans="8:8" s="32" customFormat="1" ht="12.75" customHeight="1" x14ac:dyDescent="0.2">
      <c r="H10692" s="36"/>
    </row>
    <row r="10693" spans="8:8" s="32" customFormat="1" ht="12.75" customHeight="1" x14ac:dyDescent="0.2">
      <c r="H10693" s="36"/>
    </row>
    <row r="10694" spans="8:8" s="32" customFormat="1" ht="12.75" customHeight="1" x14ac:dyDescent="0.2">
      <c r="H10694" s="36"/>
    </row>
    <row r="10695" spans="8:8" s="32" customFormat="1" ht="12.75" customHeight="1" x14ac:dyDescent="0.2">
      <c r="H10695" s="36"/>
    </row>
    <row r="10696" spans="8:8" s="32" customFormat="1" ht="12.75" customHeight="1" x14ac:dyDescent="0.2">
      <c r="H10696" s="36"/>
    </row>
    <row r="10697" spans="8:8" s="32" customFormat="1" ht="12.75" customHeight="1" x14ac:dyDescent="0.2">
      <c r="H10697" s="36"/>
    </row>
    <row r="10698" spans="8:8" s="32" customFormat="1" ht="12.75" customHeight="1" x14ac:dyDescent="0.2">
      <c r="H10698" s="36"/>
    </row>
    <row r="10699" spans="8:8" s="32" customFormat="1" ht="12.75" customHeight="1" x14ac:dyDescent="0.2">
      <c r="H10699" s="36"/>
    </row>
    <row r="10700" spans="8:8" s="32" customFormat="1" ht="12.75" customHeight="1" x14ac:dyDescent="0.2">
      <c r="H10700" s="36"/>
    </row>
    <row r="10701" spans="8:8" s="32" customFormat="1" ht="12.75" customHeight="1" x14ac:dyDescent="0.2">
      <c r="H10701" s="36"/>
    </row>
    <row r="10702" spans="8:8" s="32" customFormat="1" ht="12.75" customHeight="1" x14ac:dyDescent="0.2">
      <c r="H10702" s="36"/>
    </row>
    <row r="10703" spans="8:8" s="32" customFormat="1" ht="12.75" customHeight="1" x14ac:dyDescent="0.2">
      <c r="H10703" s="36"/>
    </row>
    <row r="10704" spans="8:8" s="32" customFormat="1" ht="12.75" customHeight="1" x14ac:dyDescent="0.2">
      <c r="H10704" s="36"/>
    </row>
    <row r="10705" spans="8:8" s="32" customFormat="1" ht="12.75" customHeight="1" x14ac:dyDescent="0.2">
      <c r="H10705" s="36"/>
    </row>
    <row r="10706" spans="8:8" s="32" customFormat="1" ht="12.75" customHeight="1" x14ac:dyDescent="0.2">
      <c r="H10706" s="36"/>
    </row>
    <row r="10707" spans="8:8" s="32" customFormat="1" ht="12.75" customHeight="1" x14ac:dyDescent="0.2">
      <c r="H10707" s="36"/>
    </row>
    <row r="10708" spans="8:8" s="32" customFormat="1" ht="12.75" customHeight="1" x14ac:dyDescent="0.2">
      <c r="H10708" s="36"/>
    </row>
    <row r="10709" spans="8:8" s="32" customFormat="1" ht="12.75" customHeight="1" x14ac:dyDescent="0.2">
      <c r="H10709" s="36"/>
    </row>
    <row r="10710" spans="8:8" s="32" customFormat="1" ht="12.75" customHeight="1" x14ac:dyDescent="0.2">
      <c r="H10710" s="36"/>
    </row>
    <row r="10711" spans="8:8" s="32" customFormat="1" ht="12.75" customHeight="1" x14ac:dyDescent="0.2">
      <c r="H10711" s="36"/>
    </row>
    <row r="10712" spans="8:8" s="32" customFormat="1" ht="12.75" customHeight="1" x14ac:dyDescent="0.2">
      <c r="H10712" s="36"/>
    </row>
    <row r="10713" spans="8:8" s="32" customFormat="1" ht="12.75" customHeight="1" x14ac:dyDescent="0.2">
      <c r="H10713" s="36"/>
    </row>
    <row r="10714" spans="8:8" s="32" customFormat="1" ht="12.75" customHeight="1" x14ac:dyDescent="0.2">
      <c r="H10714" s="36"/>
    </row>
    <row r="10715" spans="8:8" s="32" customFormat="1" ht="12.75" customHeight="1" x14ac:dyDescent="0.2">
      <c r="H10715" s="36"/>
    </row>
    <row r="10716" spans="8:8" s="32" customFormat="1" ht="12.75" customHeight="1" x14ac:dyDescent="0.2">
      <c r="H10716" s="36"/>
    </row>
    <row r="10717" spans="8:8" s="32" customFormat="1" ht="12.75" customHeight="1" x14ac:dyDescent="0.2">
      <c r="H10717" s="36"/>
    </row>
    <row r="10718" spans="8:8" s="32" customFormat="1" ht="12.75" customHeight="1" x14ac:dyDescent="0.2">
      <c r="H10718" s="36"/>
    </row>
    <row r="10719" spans="8:8" s="32" customFormat="1" ht="12.75" customHeight="1" x14ac:dyDescent="0.2">
      <c r="H10719" s="36"/>
    </row>
    <row r="10720" spans="8:8" s="32" customFormat="1" ht="12.75" customHeight="1" x14ac:dyDescent="0.2">
      <c r="H10720" s="36"/>
    </row>
    <row r="10721" spans="8:8" s="32" customFormat="1" ht="12.75" customHeight="1" x14ac:dyDescent="0.2">
      <c r="H10721" s="36"/>
    </row>
    <row r="10722" spans="8:8" s="32" customFormat="1" ht="12.75" customHeight="1" x14ac:dyDescent="0.2">
      <c r="H10722" s="36"/>
    </row>
    <row r="10723" spans="8:8" s="32" customFormat="1" ht="12.75" customHeight="1" x14ac:dyDescent="0.2">
      <c r="H10723" s="36"/>
    </row>
    <row r="10724" spans="8:8" s="32" customFormat="1" ht="12.75" customHeight="1" x14ac:dyDescent="0.2">
      <c r="H10724" s="36"/>
    </row>
    <row r="10725" spans="8:8" s="32" customFormat="1" ht="12.75" customHeight="1" x14ac:dyDescent="0.2">
      <c r="H10725" s="36"/>
    </row>
    <row r="10726" spans="8:8" s="32" customFormat="1" ht="12.75" customHeight="1" x14ac:dyDescent="0.2">
      <c r="H10726" s="36"/>
    </row>
    <row r="10727" spans="8:8" s="32" customFormat="1" ht="12.75" customHeight="1" x14ac:dyDescent="0.2">
      <c r="H10727" s="36"/>
    </row>
    <row r="10728" spans="8:8" s="32" customFormat="1" ht="12.75" customHeight="1" x14ac:dyDescent="0.2">
      <c r="H10728" s="36"/>
    </row>
    <row r="10729" spans="8:8" s="32" customFormat="1" ht="12.75" customHeight="1" x14ac:dyDescent="0.2">
      <c r="H10729" s="36"/>
    </row>
    <row r="10730" spans="8:8" s="32" customFormat="1" ht="12.75" customHeight="1" x14ac:dyDescent="0.2">
      <c r="H10730" s="36"/>
    </row>
    <row r="10731" spans="8:8" s="32" customFormat="1" ht="12.75" customHeight="1" x14ac:dyDescent="0.2">
      <c r="H10731" s="36"/>
    </row>
    <row r="10732" spans="8:8" s="32" customFormat="1" ht="12.75" customHeight="1" x14ac:dyDescent="0.2">
      <c r="H10732" s="36"/>
    </row>
    <row r="10733" spans="8:8" s="32" customFormat="1" ht="12.75" customHeight="1" x14ac:dyDescent="0.2">
      <c r="H10733" s="36"/>
    </row>
    <row r="10734" spans="8:8" s="32" customFormat="1" ht="12.75" customHeight="1" x14ac:dyDescent="0.2">
      <c r="H10734" s="36"/>
    </row>
    <row r="10735" spans="8:8" s="32" customFormat="1" ht="12.75" customHeight="1" x14ac:dyDescent="0.2">
      <c r="H10735" s="36"/>
    </row>
    <row r="10736" spans="8:8" s="32" customFormat="1" ht="12.75" customHeight="1" x14ac:dyDescent="0.2">
      <c r="H10736" s="36"/>
    </row>
    <row r="10737" spans="8:8" s="32" customFormat="1" ht="12.75" customHeight="1" x14ac:dyDescent="0.2">
      <c r="H10737" s="36"/>
    </row>
    <row r="10738" spans="8:8" s="32" customFormat="1" ht="12.75" customHeight="1" x14ac:dyDescent="0.2">
      <c r="H10738" s="36"/>
    </row>
    <row r="10739" spans="8:8" s="32" customFormat="1" ht="12.75" customHeight="1" x14ac:dyDescent="0.2">
      <c r="H10739" s="36"/>
    </row>
    <row r="10740" spans="8:8" s="32" customFormat="1" ht="12.75" customHeight="1" x14ac:dyDescent="0.2">
      <c r="H10740" s="36"/>
    </row>
    <row r="10741" spans="8:8" s="32" customFormat="1" ht="12.75" customHeight="1" x14ac:dyDescent="0.2">
      <c r="H10741" s="36"/>
    </row>
    <row r="10742" spans="8:8" s="32" customFormat="1" ht="12.75" customHeight="1" x14ac:dyDescent="0.2">
      <c r="H10742" s="36"/>
    </row>
    <row r="10743" spans="8:8" s="32" customFormat="1" ht="12.75" customHeight="1" x14ac:dyDescent="0.2">
      <c r="H10743" s="36"/>
    </row>
    <row r="10744" spans="8:8" s="32" customFormat="1" ht="12.75" customHeight="1" x14ac:dyDescent="0.2">
      <c r="H10744" s="36"/>
    </row>
    <row r="10745" spans="8:8" s="32" customFormat="1" ht="12.75" customHeight="1" x14ac:dyDescent="0.2">
      <c r="H10745" s="36"/>
    </row>
    <row r="10746" spans="8:8" s="32" customFormat="1" ht="12.75" customHeight="1" x14ac:dyDescent="0.2">
      <c r="H10746" s="36"/>
    </row>
    <row r="10747" spans="8:8" s="32" customFormat="1" ht="12.75" customHeight="1" x14ac:dyDescent="0.2">
      <c r="H10747" s="36"/>
    </row>
    <row r="10748" spans="8:8" s="32" customFormat="1" ht="12.75" customHeight="1" x14ac:dyDescent="0.2">
      <c r="H10748" s="36"/>
    </row>
    <row r="10749" spans="8:8" s="32" customFormat="1" ht="12.75" customHeight="1" x14ac:dyDescent="0.2">
      <c r="H10749" s="36"/>
    </row>
    <row r="10750" spans="8:8" s="32" customFormat="1" ht="12.75" customHeight="1" x14ac:dyDescent="0.2">
      <c r="H10750" s="36"/>
    </row>
    <row r="10751" spans="8:8" s="32" customFormat="1" ht="12.75" customHeight="1" x14ac:dyDescent="0.2">
      <c r="H10751" s="36"/>
    </row>
    <row r="10752" spans="8:8" s="32" customFormat="1" ht="12.75" customHeight="1" x14ac:dyDescent="0.2">
      <c r="H10752" s="36"/>
    </row>
    <row r="10753" spans="8:8" s="32" customFormat="1" ht="12.75" customHeight="1" x14ac:dyDescent="0.2">
      <c r="H10753" s="36"/>
    </row>
    <row r="10754" spans="8:8" s="32" customFormat="1" ht="12.75" customHeight="1" x14ac:dyDescent="0.2">
      <c r="H10754" s="36"/>
    </row>
    <row r="10755" spans="8:8" s="32" customFormat="1" ht="12.75" customHeight="1" x14ac:dyDescent="0.2">
      <c r="H10755" s="36"/>
    </row>
    <row r="10756" spans="8:8" s="32" customFormat="1" ht="12.75" customHeight="1" x14ac:dyDescent="0.2">
      <c r="H10756" s="36"/>
    </row>
    <row r="10757" spans="8:8" s="32" customFormat="1" ht="12.75" customHeight="1" x14ac:dyDescent="0.2">
      <c r="H10757" s="36"/>
    </row>
    <row r="10758" spans="8:8" s="32" customFormat="1" ht="12.75" customHeight="1" x14ac:dyDescent="0.2">
      <c r="H10758" s="36"/>
    </row>
    <row r="10759" spans="8:8" s="32" customFormat="1" ht="12.75" customHeight="1" x14ac:dyDescent="0.2">
      <c r="H10759" s="36"/>
    </row>
    <row r="10760" spans="8:8" s="32" customFormat="1" ht="12.75" customHeight="1" x14ac:dyDescent="0.2">
      <c r="H10760" s="36"/>
    </row>
    <row r="10761" spans="8:8" s="32" customFormat="1" ht="12.75" customHeight="1" x14ac:dyDescent="0.2">
      <c r="H10761" s="36"/>
    </row>
    <row r="10762" spans="8:8" s="32" customFormat="1" ht="12.75" customHeight="1" x14ac:dyDescent="0.2">
      <c r="H10762" s="36"/>
    </row>
    <row r="10763" spans="8:8" s="32" customFormat="1" ht="12.75" customHeight="1" x14ac:dyDescent="0.2">
      <c r="H10763" s="36"/>
    </row>
    <row r="10764" spans="8:8" s="32" customFormat="1" ht="12.75" customHeight="1" x14ac:dyDescent="0.2">
      <c r="H10764" s="36"/>
    </row>
    <row r="10765" spans="8:8" s="32" customFormat="1" ht="12.75" customHeight="1" x14ac:dyDescent="0.2">
      <c r="H10765" s="36"/>
    </row>
    <row r="10766" spans="8:8" s="32" customFormat="1" ht="12.75" customHeight="1" x14ac:dyDescent="0.2">
      <c r="H10766" s="36"/>
    </row>
    <row r="10767" spans="8:8" s="32" customFormat="1" ht="12.75" customHeight="1" x14ac:dyDescent="0.2">
      <c r="H10767" s="36"/>
    </row>
    <row r="10768" spans="8:8" s="32" customFormat="1" ht="12.75" customHeight="1" x14ac:dyDescent="0.2">
      <c r="H10768" s="36"/>
    </row>
    <row r="10769" spans="8:8" s="32" customFormat="1" ht="12.75" customHeight="1" x14ac:dyDescent="0.2">
      <c r="H10769" s="36"/>
    </row>
    <row r="10770" spans="8:8" s="32" customFormat="1" ht="12.75" customHeight="1" x14ac:dyDescent="0.2">
      <c r="H10770" s="36"/>
    </row>
    <row r="10771" spans="8:8" s="32" customFormat="1" ht="12.75" customHeight="1" x14ac:dyDescent="0.2">
      <c r="H10771" s="36"/>
    </row>
    <row r="10772" spans="8:8" s="32" customFormat="1" ht="12.75" customHeight="1" x14ac:dyDescent="0.2">
      <c r="H10772" s="36"/>
    </row>
    <row r="10773" spans="8:8" s="32" customFormat="1" ht="12.75" customHeight="1" x14ac:dyDescent="0.2">
      <c r="H10773" s="36"/>
    </row>
    <row r="10774" spans="8:8" s="32" customFormat="1" ht="12.75" customHeight="1" x14ac:dyDescent="0.2">
      <c r="H10774" s="36"/>
    </row>
    <row r="10775" spans="8:8" s="32" customFormat="1" ht="12.75" customHeight="1" x14ac:dyDescent="0.2">
      <c r="H10775" s="36"/>
    </row>
    <row r="10776" spans="8:8" s="32" customFormat="1" ht="12.75" customHeight="1" x14ac:dyDescent="0.2">
      <c r="H10776" s="36"/>
    </row>
    <row r="10777" spans="8:8" s="32" customFormat="1" ht="12.75" customHeight="1" x14ac:dyDescent="0.2">
      <c r="H10777" s="36"/>
    </row>
    <row r="10778" spans="8:8" s="32" customFormat="1" ht="12.75" customHeight="1" x14ac:dyDescent="0.2">
      <c r="H10778" s="36"/>
    </row>
    <row r="10779" spans="8:8" s="32" customFormat="1" ht="12.75" customHeight="1" x14ac:dyDescent="0.2">
      <c r="H10779" s="36"/>
    </row>
    <row r="10780" spans="8:8" s="32" customFormat="1" ht="12.75" customHeight="1" x14ac:dyDescent="0.2">
      <c r="H10780" s="36"/>
    </row>
    <row r="10781" spans="8:8" s="32" customFormat="1" ht="12.75" customHeight="1" x14ac:dyDescent="0.2">
      <c r="H10781" s="36"/>
    </row>
    <row r="10782" spans="8:8" s="32" customFormat="1" ht="12.75" customHeight="1" x14ac:dyDescent="0.2">
      <c r="H10782" s="36"/>
    </row>
    <row r="10783" spans="8:8" s="32" customFormat="1" ht="12.75" customHeight="1" x14ac:dyDescent="0.2">
      <c r="H10783" s="36"/>
    </row>
    <row r="10784" spans="8:8" s="32" customFormat="1" ht="12.75" customHeight="1" x14ac:dyDescent="0.2">
      <c r="H10784" s="36"/>
    </row>
    <row r="10785" spans="8:8" s="32" customFormat="1" ht="12.75" customHeight="1" x14ac:dyDescent="0.2">
      <c r="H10785" s="36"/>
    </row>
    <row r="10786" spans="8:8" s="32" customFormat="1" ht="12.75" customHeight="1" x14ac:dyDescent="0.2">
      <c r="H10786" s="36"/>
    </row>
    <row r="10787" spans="8:8" s="32" customFormat="1" ht="12.75" customHeight="1" x14ac:dyDescent="0.2">
      <c r="H10787" s="36"/>
    </row>
    <row r="10788" spans="8:8" s="32" customFormat="1" ht="12.75" customHeight="1" x14ac:dyDescent="0.2">
      <c r="H10788" s="36"/>
    </row>
    <row r="10789" spans="8:8" s="32" customFormat="1" ht="12.75" customHeight="1" x14ac:dyDescent="0.2">
      <c r="H10789" s="36"/>
    </row>
    <row r="10790" spans="8:8" s="32" customFormat="1" ht="12.75" customHeight="1" x14ac:dyDescent="0.2">
      <c r="H10790" s="36"/>
    </row>
    <row r="10791" spans="8:8" s="32" customFormat="1" ht="12.75" customHeight="1" x14ac:dyDescent="0.2">
      <c r="H10791" s="36"/>
    </row>
    <row r="10792" spans="8:8" s="32" customFormat="1" ht="12.75" customHeight="1" x14ac:dyDescent="0.2">
      <c r="H10792" s="36"/>
    </row>
    <row r="10793" spans="8:8" s="32" customFormat="1" ht="12.75" customHeight="1" x14ac:dyDescent="0.2">
      <c r="H10793" s="36"/>
    </row>
    <row r="10794" spans="8:8" s="32" customFormat="1" ht="12.75" customHeight="1" x14ac:dyDescent="0.2">
      <c r="H10794" s="36"/>
    </row>
    <row r="10795" spans="8:8" s="32" customFormat="1" ht="12.75" customHeight="1" x14ac:dyDescent="0.2">
      <c r="H10795" s="36"/>
    </row>
    <row r="10796" spans="8:8" s="32" customFormat="1" ht="12.75" customHeight="1" x14ac:dyDescent="0.2">
      <c r="H10796" s="36"/>
    </row>
    <row r="10797" spans="8:8" s="32" customFormat="1" ht="12.75" customHeight="1" x14ac:dyDescent="0.2">
      <c r="H10797" s="36"/>
    </row>
    <row r="10798" spans="8:8" s="32" customFormat="1" ht="12.75" customHeight="1" x14ac:dyDescent="0.2">
      <c r="H10798" s="36"/>
    </row>
    <row r="10799" spans="8:8" s="32" customFormat="1" ht="12.75" customHeight="1" x14ac:dyDescent="0.2">
      <c r="H10799" s="36"/>
    </row>
    <row r="10800" spans="8:8" s="32" customFormat="1" ht="12.75" customHeight="1" x14ac:dyDescent="0.2">
      <c r="H10800" s="36"/>
    </row>
    <row r="10801" spans="8:8" s="32" customFormat="1" ht="12.75" customHeight="1" x14ac:dyDescent="0.2">
      <c r="H10801" s="36"/>
    </row>
    <row r="10802" spans="8:8" s="32" customFormat="1" ht="12.75" customHeight="1" x14ac:dyDescent="0.2">
      <c r="H10802" s="36"/>
    </row>
    <row r="10803" spans="8:8" s="32" customFormat="1" ht="12.75" customHeight="1" x14ac:dyDescent="0.2">
      <c r="H10803" s="36"/>
    </row>
    <row r="10804" spans="8:8" s="32" customFormat="1" ht="12.75" customHeight="1" x14ac:dyDescent="0.2">
      <c r="H10804" s="36"/>
    </row>
    <row r="10805" spans="8:8" s="32" customFormat="1" ht="12.75" customHeight="1" x14ac:dyDescent="0.2">
      <c r="H10805" s="36"/>
    </row>
    <row r="10806" spans="8:8" s="32" customFormat="1" ht="12.75" customHeight="1" x14ac:dyDescent="0.2">
      <c r="H10806" s="36"/>
    </row>
    <row r="10807" spans="8:8" s="32" customFormat="1" ht="12.75" customHeight="1" x14ac:dyDescent="0.2">
      <c r="H10807" s="36"/>
    </row>
    <row r="10808" spans="8:8" s="32" customFormat="1" ht="12.75" customHeight="1" x14ac:dyDescent="0.2">
      <c r="H10808" s="36"/>
    </row>
    <row r="10809" spans="8:8" s="32" customFormat="1" ht="12.75" customHeight="1" x14ac:dyDescent="0.2">
      <c r="H10809" s="36"/>
    </row>
    <row r="10810" spans="8:8" s="32" customFormat="1" ht="12.75" customHeight="1" x14ac:dyDescent="0.2">
      <c r="H10810" s="36"/>
    </row>
    <row r="10811" spans="8:8" s="32" customFormat="1" ht="12.75" customHeight="1" x14ac:dyDescent="0.2">
      <c r="H10811" s="36"/>
    </row>
    <row r="10812" spans="8:8" s="32" customFormat="1" ht="12.75" customHeight="1" x14ac:dyDescent="0.2">
      <c r="H10812" s="36"/>
    </row>
    <row r="10813" spans="8:8" s="32" customFormat="1" ht="12.75" customHeight="1" x14ac:dyDescent="0.2">
      <c r="H10813" s="36"/>
    </row>
    <row r="10814" spans="8:8" s="32" customFormat="1" ht="12.75" customHeight="1" x14ac:dyDescent="0.2">
      <c r="H10814" s="36"/>
    </row>
    <row r="10815" spans="8:8" s="32" customFormat="1" ht="12.75" customHeight="1" x14ac:dyDescent="0.2">
      <c r="H10815" s="36"/>
    </row>
    <row r="10816" spans="8:8" s="32" customFormat="1" ht="12.75" customHeight="1" x14ac:dyDescent="0.2">
      <c r="H10816" s="36"/>
    </row>
    <row r="10817" spans="8:8" s="32" customFormat="1" ht="12.75" customHeight="1" x14ac:dyDescent="0.2">
      <c r="H10817" s="36"/>
    </row>
    <row r="10818" spans="8:8" s="32" customFormat="1" ht="12.75" customHeight="1" x14ac:dyDescent="0.2">
      <c r="H10818" s="36"/>
    </row>
    <row r="10819" spans="8:8" s="32" customFormat="1" ht="12.75" customHeight="1" x14ac:dyDescent="0.2">
      <c r="H10819" s="36"/>
    </row>
    <row r="10820" spans="8:8" s="32" customFormat="1" ht="12.75" customHeight="1" x14ac:dyDescent="0.2">
      <c r="H10820" s="36"/>
    </row>
    <row r="10821" spans="8:8" s="32" customFormat="1" ht="12.75" customHeight="1" x14ac:dyDescent="0.2">
      <c r="H10821" s="36"/>
    </row>
    <row r="10822" spans="8:8" s="32" customFormat="1" ht="12.75" customHeight="1" x14ac:dyDescent="0.2">
      <c r="H10822" s="36"/>
    </row>
    <row r="10823" spans="8:8" s="32" customFormat="1" ht="12.75" customHeight="1" x14ac:dyDescent="0.2">
      <c r="H10823" s="36"/>
    </row>
    <row r="10824" spans="8:8" s="32" customFormat="1" ht="12.75" customHeight="1" x14ac:dyDescent="0.2">
      <c r="H10824" s="36"/>
    </row>
    <row r="10825" spans="8:8" s="32" customFormat="1" ht="12.75" customHeight="1" x14ac:dyDescent="0.2">
      <c r="H10825" s="36"/>
    </row>
    <row r="10826" spans="8:8" s="32" customFormat="1" ht="12.75" customHeight="1" x14ac:dyDescent="0.2">
      <c r="H10826" s="36"/>
    </row>
    <row r="10827" spans="8:8" s="32" customFormat="1" ht="12.75" customHeight="1" x14ac:dyDescent="0.2">
      <c r="H10827" s="36"/>
    </row>
    <row r="10828" spans="8:8" s="32" customFormat="1" ht="12.75" customHeight="1" x14ac:dyDescent="0.2">
      <c r="H10828" s="36"/>
    </row>
    <row r="10829" spans="8:8" s="32" customFormat="1" ht="12.75" customHeight="1" x14ac:dyDescent="0.2">
      <c r="H10829" s="36"/>
    </row>
    <row r="10830" spans="8:8" s="32" customFormat="1" ht="12.75" customHeight="1" x14ac:dyDescent="0.2">
      <c r="H10830" s="36"/>
    </row>
    <row r="10831" spans="8:8" s="32" customFormat="1" ht="12.75" customHeight="1" x14ac:dyDescent="0.2">
      <c r="H10831" s="36"/>
    </row>
    <row r="10832" spans="8:8" s="32" customFormat="1" ht="12.75" customHeight="1" x14ac:dyDescent="0.2">
      <c r="H10832" s="36"/>
    </row>
    <row r="10833" spans="8:8" s="32" customFormat="1" ht="12.75" customHeight="1" x14ac:dyDescent="0.2">
      <c r="H10833" s="36"/>
    </row>
    <row r="10834" spans="8:8" s="32" customFormat="1" ht="12.75" customHeight="1" x14ac:dyDescent="0.2">
      <c r="H10834" s="36"/>
    </row>
    <row r="10835" spans="8:8" s="32" customFormat="1" ht="12.75" customHeight="1" x14ac:dyDescent="0.2">
      <c r="H10835" s="36"/>
    </row>
    <row r="10836" spans="8:8" s="32" customFormat="1" ht="12.75" customHeight="1" x14ac:dyDescent="0.2">
      <c r="H10836" s="36"/>
    </row>
    <row r="10837" spans="8:8" s="32" customFormat="1" ht="12.75" customHeight="1" x14ac:dyDescent="0.2">
      <c r="H10837" s="36"/>
    </row>
    <row r="10838" spans="8:8" s="32" customFormat="1" ht="12.75" customHeight="1" x14ac:dyDescent="0.2">
      <c r="H10838" s="36"/>
    </row>
    <row r="10839" spans="8:8" s="32" customFormat="1" ht="12.75" customHeight="1" x14ac:dyDescent="0.2">
      <c r="H10839" s="36"/>
    </row>
    <row r="10840" spans="8:8" s="32" customFormat="1" ht="12.75" customHeight="1" x14ac:dyDescent="0.2">
      <c r="H10840" s="36"/>
    </row>
    <row r="10841" spans="8:8" s="32" customFormat="1" ht="12.75" customHeight="1" x14ac:dyDescent="0.2">
      <c r="H10841" s="36"/>
    </row>
    <row r="10842" spans="8:8" s="32" customFormat="1" ht="12.75" customHeight="1" x14ac:dyDescent="0.2">
      <c r="H10842" s="36"/>
    </row>
    <row r="10843" spans="8:8" s="32" customFormat="1" ht="12.75" customHeight="1" x14ac:dyDescent="0.2">
      <c r="H10843" s="36"/>
    </row>
    <row r="10844" spans="8:8" s="32" customFormat="1" ht="12.75" customHeight="1" x14ac:dyDescent="0.2">
      <c r="H10844" s="36"/>
    </row>
    <row r="10845" spans="8:8" s="32" customFormat="1" ht="12.75" customHeight="1" x14ac:dyDescent="0.2">
      <c r="H10845" s="36"/>
    </row>
    <row r="10846" spans="8:8" s="32" customFormat="1" ht="12.75" customHeight="1" x14ac:dyDescent="0.2">
      <c r="H10846" s="36"/>
    </row>
    <row r="10847" spans="8:8" s="32" customFormat="1" ht="12.75" customHeight="1" x14ac:dyDescent="0.2">
      <c r="H10847" s="36"/>
    </row>
    <row r="10848" spans="8:8" s="32" customFormat="1" ht="12.75" customHeight="1" x14ac:dyDescent="0.2">
      <c r="H10848" s="36"/>
    </row>
    <row r="10849" spans="8:8" s="32" customFormat="1" ht="12.75" customHeight="1" x14ac:dyDescent="0.2">
      <c r="H10849" s="36"/>
    </row>
    <row r="10850" spans="8:8" s="32" customFormat="1" ht="12.75" customHeight="1" x14ac:dyDescent="0.2">
      <c r="H10850" s="36"/>
    </row>
    <row r="10851" spans="8:8" s="32" customFormat="1" ht="12.75" customHeight="1" x14ac:dyDescent="0.2">
      <c r="H10851" s="36"/>
    </row>
    <row r="10852" spans="8:8" s="32" customFormat="1" ht="12.75" customHeight="1" x14ac:dyDescent="0.2">
      <c r="H10852" s="36"/>
    </row>
    <row r="10853" spans="8:8" s="32" customFormat="1" ht="12.75" customHeight="1" x14ac:dyDescent="0.2">
      <c r="H10853" s="36"/>
    </row>
    <row r="10854" spans="8:8" s="32" customFormat="1" ht="12.75" customHeight="1" x14ac:dyDescent="0.2">
      <c r="H10854" s="36"/>
    </row>
    <row r="10855" spans="8:8" s="32" customFormat="1" ht="12.75" customHeight="1" x14ac:dyDescent="0.2">
      <c r="H10855" s="36"/>
    </row>
    <row r="10856" spans="8:8" s="32" customFormat="1" ht="12.75" customHeight="1" x14ac:dyDescent="0.2">
      <c r="H10856" s="36"/>
    </row>
    <row r="10857" spans="8:8" s="32" customFormat="1" ht="12.75" customHeight="1" x14ac:dyDescent="0.2">
      <c r="H10857" s="36"/>
    </row>
    <row r="10858" spans="8:8" s="32" customFormat="1" ht="12.75" customHeight="1" x14ac:dyDescent="0.2">
      <c r="H10858" s="36"/>
    </row>
    <row r="10859" spans="8:8" s="32" customFormat="1" ht="12.75" customHeight="1" x14ac:dyDescent="0.2">
      <c r="H10859" s="36"/>
    </row>
    <row r="10860" spans="8:8" s="32" customFormat="1" ht="12.75" customHeight="1" x14ac:dyDescent="0.2">
      <c r="H10860" s="36"/>
    </row>
    <row r="10861" spans="8:8" s="32" customFormat="1" ht="12.75" customHeight="1" x14ac:dyDescent="0.2">
      <c r="H10861" s="36"/>
    </row>
    <row r="10862" spans="8:8" s="32" customFormat="1" ht="12.75" customHeight="1" x14ac:dyDescent="0.2">
      <c r="H10862" s="36"/>
    </row>
    <row r="10863" spans="8:8" s="32" customFormat="1" ht="12.75" customHeight="1" x14ac:dyDescent="0.2">
      <c r="H10863" s="36"/>
    </row>
    <row r="10864" spans="8:8" s="32" customFormat="1" ht="12.75" customHeight="1" x14ac:dyDescent="0.2">
      <c r="H10864" s="36"/>
    </row>
    <row r="10865" spans="8:8" s="32" customFormat="1" ht="12.75" customHeight="1" x14ac:dyDescent="0.2">
      <c r="H10865" s="36"/>
    </row>
    <row r="10866" spans="8:8" s="32" customFormat="1" ht="12.75" customHeight="1" x14ac:dyDescent="0.2">
      <c r="H10866" s="36"/>
    </row>
    <row r="10867" spans="8:8" s="32" customFormat="1" ht="12.75" customHeight="1" x14ac:dyDescent="0.2">
      <c r="H10867" s="36"/>
    </row>
    <row r="10868" spans="8:8" s="32" customFormat="1" ht="12.75" customHeight="1" x14ac:dyDescent="0.2">
      <c r="H10868" s="36"/>
    </row>
    <row r="10869" spans="8:8" s="32" customFormat="1" ht="12.75" customHeight="1" x14ac:dyDescent="0.2">
      <c r="H10869" s="36"/>
    </row>
    <row r="10870" spans="8:8" s="32" customFormat="1" ht="12.75" customHeight="1" x14ac:dyDescent="0.2">
      <c r="H10870" s="36"/>
    </row>
    <row r="10871" spans="8:8" s="32" customFormat="1" ht="12.75" customHeight="1" x14ac:dyDescent="0.2">
      <c r="H10871" s="36"/>
    </row>
    <row r="10872" spans="8:8" s="32" customFormat="1" ht="12.75" customHeight="1" x14ac:dyDescent="0.2">
      <c r="H10872" s="36"/>
    </row>
    <row r="10873" spans="8:8" s="32" customFormat="1" ht="12.75" customHeight="1" x14ac:dyDescent="0.2">
      <c r="H10873" s="36"/>
    </row>
    <row r="10874" spans="8:8" s="32" customFormat="1" ht="12.75" customHeight="1" x14ac:dyDescent="0.2">
      <c r="H10874" s="36"/>
    </row>
    <row r="10875" spans="8:8" s="32" customFormat="1" ht="12.75" customHeight="1" x14ac:dyDescent="0.2">
      <c r="H10875" s="36"/>
    </row>
    <row r="10876" spans="8:8" s="32" customFormat="1" ht="12.75" customHeight="1" x14ac:dyDescent="0.2">
      <c r="H10876" s="36"/>
    </row>
    <row r="10877" spans="8:8" s="32" customFormat="1" ht="12.75" customHeight="1" x14ac:dyDescent="0.2">
      <c r="H10877" s="36"/>
    </row>
    <row r="10878" spans="8:8" s="32" customFormat="1" ht="12.75" customHeight="1" x14ac:dyDescent="0.2">
      <c r="H10878" s="36"/>
    </row>
    <row r="10879" spans="8:8" s="32" customFormat="1" ht="12.75" customHeight="1" x14ac:dyDescent="0.2">
      <c r="H10879" s="36"/>
    </row>
    <row r="10880" spans="8:8" s="32" customFormat="1" ht="12.75" customHeight="1" x14ac:dyDescent="0.2">
      <c r="H10880" s="36"/>
    </row>
    <row r="10881" spans="8:8" s="32" customFormat="1" ht="12.75" customHeight="1" x14ac:dyDescent="0.2">
      <c r="H10881" s="36"/>
    </row>
    <row r="10882" spans="8:8" s="32" customFormat="1" ht="12.75" customHeight="1" x14ac:dyDescent="0.2">
      <c r="H10882" s="36"/>
    </row>
    <row r="10883" spans="8:8" s="32" customFormat="1" ht="12.75" customHeight="1" x14ac:dyDescent="0.2">
      <c r="H10883" s="36"/>
    </row>
    <row r="10884" spans="8:8" s="32" customFormat="1" ht="12.75" customHeight="1" x14ac:dyDescent="0.2">
      <c r="H10884" s="36"/>
    </row>
    <row r="10885" spans="8:8" s="32" customFormat="1" ht="12.75" customHeight="1" x14ac:dyDescent="0.2">
      <c r="H10885" s="36"/>
    </row>
    <row r="10886" spans="8:8" s="32" customFormat="1" ht="12.75" customHeight="1" x14ac:dyDescent="0.2">
      <c r="H10886" s="36"/>
    </row>
    <row r="10887" spans="8:8" s="32" customFormat="1" ht="12.75" customHeight="1" x14ac:dyDescent="0.2">
      <c r="H10887" s="36"/>
    </row>
    <row r="10888" spans="8:8" s="32" customFormat="1" ht="12.75" customHeight="1" x14ac:dyDescent="0.2">
      <c r="H10888" s="36"/>
    </row>
    <row r="10889" spans="8:8" s="32" customFormat="1" ht="12.75" customHeight="1" x14ac:dyDescent="0.2">
      <c r="H10889" s="36"/>
    </row>
    <row r="10890" spans="8:8" s="32" customFormat="1" ht="12.75" customHeight="1" x14ac:dyDescent="0.2">
      <c r="H10890" s="36"/>
    </row>
    <row r="10891" spans="8:8" s="32" customFormat="1" ht="12.75" customHeight="1" x14ac:dyDescent="0.2">
      <c r="H10891" s="36"/>
    </row>
    <row r="10892" spans="8:8" s="32" customFormat="1" ht="12.75" customHeight="1" x14ac:dyDescent="0.2">
      <c r="H10892" s="36"/>
    </row>
    <row r="10893" spans="8:8" s="32" customFormat="1" ht="12.75" customHeight="1" x14ac:dyDescent="0.2">
      <c r="H10893" s="36"/>
    </row>
    <row r="10894" spans="8:8" s="32" customFormat="1" ht="12.75" customHeight="1" x14ac:dyDescent="0.2">
      <c r="H10894" s="36"/>
    </row>
    <row r="10895" spans="8:8" s="32" customFormat="1" ht="12.75" customHeight="1" x14ac:dyDescent="0.2">
      <c r="H10895" s="36"/>
    </row>
    <row r="10896" spans="8:8" s="32" customFormat="1" ht="12.75" customHeight="1" x14ac:dyDescent="0.2">
      <c r="H10896" s="36"/>
    </row>
    <row r="10897" spans="8:8" s="32" customFormat="1" ht="12.75" customHeight="1" x14ac:dyDescent="0.2">
      <c r="H10897" s="36"/>
    </row>
    <row r="10898" spans="8:8" s="32" customFormat="1" ht="12.75" customHeight="1" x14ac:dyDescent="0.2">
      <c r="H10898" s="36"/>
    </row>
    <row r="10899" spans="8:8" s="32" customFormat="1" ht="12.75" customHeight="1" x14ac:dyDescent="0.2">
      <c r="H10899" s="36"/>
    </row>
    <row r="10900" spans="8:8" s="32" customFormat="1" ht="12.75" customHeight="1" x14ac:dyDescent="0.2">
      <c r="H10900" s="36"/>
    </row>
    <row r="10901" spans="8:8" s="32" customFormat="1" ht="12.75" customHeight="1" x14ac:dyDescent="0.2">
      <c r="H10901" s="36"/>
    </row>
    <row r="10902" spans="8:8" s="32" customFormat="1" ht="12.75" customHeight="1" x14ac:dyDescent="0.2">
      <c r="H10902" s="36"/>
    </row>
    <row r="10903" spans="8:8" s="32" customFormat="1" ht="12.75" customHeight="1" x14ac:dyDescent="0.2">
      <c r="H10903" s="36"/>
    </row>
    <row r="10904" spans="8:8" s="32" customFormat="1" ht="12.75" customHeight="1" x14ac:dyDescent="0.2">
      <c r="H10904" s="36"/>
    </row>
    <row r="10905" spans="8:8" s="32" customFormat="1" ht="12.75" customHeight="1" x14ac:dyDescent="0.2">
      <c r="H10905" s="36"/>
    </row>
    <row r="10906" spans="8:8" s="32" customFormat="1" ht="12.75" customHeight="1" x14ac:dyDescent="0.2">
      <c r="H10906" s="36"/>
    </row>
    <row r="10907" spans="8:8" s="32" customFormat="1" ht="12.75" customHeight="1" x14ac:dyDescent="0.2">
      <c r="H10907" s="36"/>
    </row>
    <row r="10908" spans="8:8" s="32" customFormat="1" ht="12.75" customHeight="1" x14ac:dyDescent="0.2">
      <c r="H10908" s="36"/>
    </row>
    <row r="10909" spans="8:8" s="32" customFormat="1" ht="12.75" customHeight="1" x14ac:dyDescent="0.2">
      <c r="H10909" s="36"/>
    </row>
    <row r="10910" spans="8:8" s="32" customFormat="1" ht="12.75" customHeight="1" x14ac:dyDescent="0.2">
      <c r="H10910" s="36"/>
    </row>
    <row r="10911" spans="8:8" s="32" customFormat="1" ht="12.75" customHeight="1" x14ac:dyDescent="0.2">
      <c r="H10911" s="36"/>
    </row>
    <row r="10912" spans="8:8" s="32" customFormat="1" ht="12.75" customHeight="1" x14ac:dyDescent="0.2">
      <c r="H10912" s="36"/>
    </row>
    <row r="10913" spans="8:8" s="32" customFormat="1" ht="12.75" customHeight="1" x14ac:dyDescent="0.2">
      <c r="H10913" s="36"/>
    </row>
    <row r="10914" spans="8:8" s="32" customFormat="1" ht="12.75" customHeight="1" x14ac:dyDescent="0.2">
      <c r="H10914" s="36"/>
    </row>
    <row r="10915" spans="8:8" s="32" customFormat="1" ht="12.75" customHeight="1" x14ac:dyDescent="0.2">
      <c r="H10915" s="36"/>
    </row>
    <row r="10916" spans="8:8" s="32" customFormat="1" ht="12.75" customHeight="1" x14ac:dyDescent="0.2">
      <c r="H10916" s="36"/>
    </row>
    <row r="10917" spans="8:8" s="32" customFormat="1" ht="12.75" customHeight="1" x14ac:dyDescent="0.2">
      <c r="H10917" s="36"/>
    </row>
    <row r="10918" spans="8:8" s="32" customFormat="1" ht="12.75" customHeight="1" x14ac:dyDescent="0.2">
      <c r="H10918" s="36"/>
    </row>
    <row r="10919" spans="8:8" s="32" customFormat="1" ht="12.75" customHeight="1" x14ac:dyDescent="0.2">
      <c r="H10919" s="36"/>
    </row>
    <row r="10920" spans="8:8" s="32" customFormat="1" ht="12.75" customHeight="1" x14ac:dyDescent="0.2">
      <c r="H10920" s="36"/>
    </row>
    <row r="10921" spans="8:8" s="32" customFormat="1" ht="12.75" customHeight="1" x14ac:dyDescent="0.2">
      <c r="H10921" s="36"/>
    </row>
    <row r="10922" spans="8:8" s="32" customFormat="1" ht="12.75" customHeight="1" x14ac:dyDescent="0.2">
      <c r="H10922" s="36"/>
    </row>
    <row r="10923" spans="8:8" s="32" customFormat="1" ht="12.75" customHeight="1" x14ac:dyDescent="0.2">
      <c r="H10923" s="36"/>
    </row>
    <row r="10924" spans="8:8" s="32" customFormat="1" ht="12.75" customHeight="1" x14ac:dyDescent="0.2">
      <c r="H10924" s="36"/>
    </row>
    <row r="10925" spans="8:8" s="32" customFormat="1" ht="12.75" customHeight="1" x14ac:dyDescent="0.2">
      <c r="H10925" s="36"/>
    </row>
    <row r="10926" spans="8:8" s="32" customFormat="1" ht="12.75" customHeight="1" x14ac:dyDescent="0.2">
      <c r="H10926" s="36"/>
    </row>
    <row r="10927" spans="8:8" s="32" customFormat="1" ht="12.75" customHeight="1" x14ac:dyDescent="0.2">
      <c r="H10927" s="36"/>
    </row>
    <row r="10928" spans="8:8" s="32" customFormat="1" ht="12.75" customHeight="1" x14ac:dyDescent="0.2">
      <c r="H10928" s="36"/>
    </row>
    <row r="10929" spans="8:8" s="32" customFormat="1" ht="12.75" customHeight="1" x14ac:dyDescent="0.2">
      <c r="H10929" s="36"/>
    </row>
    <row r="10930" spans="8:8" s="32" customFormat="1" ht="12.75" customHeight="1" x14ac:dyDescent="0.2">
      <c r="H10930" s="36"/>
    </row>
    <row r="10931" spans="8:8" s="32" customFormat="1" ht="12.75" customHeight="1" x14ac:dyDescent="0.2">
      <c r="H10931" s="36"/>
    </row>
    <row r="10932" spans="8:8" s="32" customFormat="1" ht="12.75" customHeight="1" x14ac:dyDescent="0.2">
      <c r="H10932" s="36"/>
    </row>
    <row r="10933" spans="8:8" s="32" customFormat="1" ht="12.75" customHeight="1" x14ac:dyDescent="0.2">
      <c r="H10933" s="36"/>
    </row>
    <row r="10934" spans="8:8" s="32" customFormat="1" ht="12.75" customHeight="1" x14ac:dyDescent="0.2">
      <c r="H10934" s="36"/>
    </row>
    <row r="10935" spans="8:8" s="32" customFormat="1" ht="12.75" customHeight="1" x14ac:dyDescent="0.2">
      <c r="H10935" s="36"/>
    </row>
    <row r="10936" spans="8:8" s="32" customFormat="1" ht="12.75" customHeight="1" x14ac:dyDescent="0.2">
      <c r="H10936" s="36"/>
    </row>
    <row r="10937" spans="8:8" s="32" customFormat="1" ht="12.75" customHeight="1" x14ac:dyDescent="0.2">
      <c r="H10937" s="36"/>
    </row>
    <row r="10938" spans="8:8" s="32" customFormat="1" ht="12.75" customHeight="1" x14ac:dyDescent="0.2">
      <c r="H10938" s="36"/>
    </row>
    <row r="10939" spans="8:8" s="32" customFormat="1" ht="12.75" customHeight="1" x14ac:dyDescent="0.2">
      <c r="H10939" s="36"/>
    </row>
    <row r="10940" spans="8:8" s="32" customFormat="1" ht="12.75" customHeight="1" x14ac:dyDescent="0.2">
      <c r="H10940" s="36"/>
    </row>
    <row r="10941" spans="8:8" s="32" customFormat="1" ht="12.75" customHeight="1" x14ac:dyDescent="0.2">
      <c r="H10941" s="36"/>
    </row>
    <row r="10942" spans="8:8" s="32" customFormat="1" ht="12.75" customHeight="1" x14ac:dyDescent="0.2">
      <c r="H10942" s="36"/>
    </row>
    <row r="10943" spans="8:8" s="32" customFormat="1" ht="12.75" customHeight="1" x14ac:dyDescent="0.2">
      <c r="H10943" s="36"/>
    </row>
    <row r="10944" spans="8:8" s="32" customFormat="1" ht="12.75" customHeight="1" x14ac:dyDescent="0.2">
      <c r="H10944" s="36"/>
    </row>
    <row r="10945" spans="8:8" s="32" customFormat="1" ht="12.75" customHeight="1" x14ac:dyDescent="0.2">
      <c r="H10945" s="36"/>
    </row>
    <row r="10946" spans="8:8" s="32" customFormat="1" ht="12.75" customHeight="1" x14ac:dyDescent="0.2">
      <c r="H10946" s="36"/>
    </row>
    <row r="10947" spans="8:8" s="32" customFormat="1" ht="12.75" customHeight="1" x14ac:dyDescent="0.2">
      <c r="H10947" s="36"/>
    </row>
    <row r="10948" spans="8:8" s="32" customFormat="1" ht="12.75" customHeight="1" x14ac:dyDescent="0.2">
      <c r="H10948" s="36"/>
    </row>
    <row r="10949" spans="8:8" s="32" customFormat="1" ht="12.75" customHeight="1" x14ac:dyDescent="0.2">
      <c r="H10949" s="36"/>
    </row>
    <row r="10950" spans="8:8" s="32" customFormat="1" ht="12.75" customHeight="1" x14ac:dyDescent="0.2">
      <c r="H10950" s="36"/>
    </row>
    <row r="10951" spans="8:8" s="32" customFormat="1" ht="12.75" customHeight="1" x14ac:dyDescent="0.2">
      <c r="H10951" s="36"/>
    </row>
    <row r="10952" spans="8:8" s="32" customFormat="1" ht="12.75" customHeight="1" x14ac:dyDescent="0.2">
      <c r="H10952" s="36"/>
    </row>
    <row r="10953" spans="8:8" s="32" customFormat="1" ht="12.75" customHeight="1" x14ac:dyDescent="0.2">
      <c r="H10953" s="36"/>
    </row>
    <row r="10954" spans="8:8" s="32" customFormat="1" ht="12.75" customHeight="1" x14ac:dyDescent="0.2">
      <c r="H10954" s="36"/>
    </row>
    <row r="10955" spans="8:8" s="32" customFormat="1" ht="12.75" customHeight="1" x14ac:dyDescent="0.2">
      <c r="H10955" s="36"/>
    </row>
    <row r="10956" spans="8:8" s="32" customFormat="1" ht="12.75" customHeight="1" x14ac:dyDescent="0.2">
      <c r="H10956" s="36"/>
    </row>
    <row r="10957" spans="8:8" s="32" customFormat="1" ht="12.75" customHeight="1" x14ac:dyDescent="0.2">
      <c r="H10957" s="36"/>
    </row>
    <row r="10958" spans="8:8" s="32" customFormat="1" ht="12.75" customHeight="1" x14ac:dyDescent="0.2">
      <c r="H10958" s="36"/>
    </row>
    <row r="10959" spans="8:8" s="32" customFormat="1" ht="12.75" customHeight="1" x14ac:dyDescent="0.2">
      <c r="H10959" s="36"/>
    </row>
    <row r="10960" spans="8:8" s="32" customFormat="1" ht="12.75" customHeight="1" x14ac:dyDescent="0.2">
      <c r="H10960" s="36"/>
    </row>
    <row r="10961" spans="8:8" s="32" customFormat="1" ht="12.75" customHeight="1" x14ac:dyDescent="0.2">
      <c r="H10961" s="36"/>
    </row>
    <row r="10962" spans="8:8" s="32" customFormat="1" ht="12.75" customHeight="1" x14ac:dyDescent="0.2">
      <c r="H10962" s="36"/>
    </row>
    <row r="10963" spans="8:8" s="32" customFormat="1" ht="12.75" customHeight="1" x14ac:dyDescent="0.2">
      <c r="H10963" s="36"/>
    </row>
    <row r="10964" spans="8:8" s="32" customFormat="1" ht="12.75" customHeight="1" x14ac:dyDescent="0.2">
      <c r="H10964" s="36"/>
    </row>
    <row r="10965" spans="8:8" s="32" customFormat="1" ht="12.75" customHeight="1" x14ac:dyDescent="0.2">
      <c r="H10965" s="36"/>
    </row>
    <row r="10966" spans="8:8" s="32" customFormat="1" ht="12.75" customHeight="1" x14ac:dyDescent="0.2">
      <c r="H10966" s="36"/>
    </row>
    <row r="10967" spans="8:8" s="32" customFormat="1" ht="12.75" customHeight="1" x14ac:dyDescent="0.2">
      <c r="H10967" s="36"/>
    </row>
    <row r="10968" spans="8:8" s="32" customFormat="1" ht="12.75" customHeight="1" x14ac:dyDescent="0.2">
      <c r="H10968" s="36"/>
    </row>
    <row r="10969" spans="8:8" s="32" customFormat="1" ht="12.75" customHeight="1" x14ac:dyDescent="0.2">
      <c r="H10969" s="36"/>
    </row>
    <row r="10970" spans="8:8" s="32" customFormat="1" ht="12.75" customHeight="1" x14ac:dyDescent="0.2">
      <c r="H10970" s="36"/>
    </row>
    <row r="10971" spans="8:8" s="32" customFormat="1" ht="12.75" customHeight="1" x14ac:dyDescent="0.2">
      <c r="H10971" s="36"/>
    </row>
    <row r="10972" spans="8:8" s="32" customFormat="1" ht="12.75" customHeight="1" x14ac:dyDescent="0.2">
      <c r="H10972" s="36"/>
    </row>
    <row r="10973" spans="8:8" s="32" customFormat="1" ht="12.75" customHeight="1" x14ac:dyDescent="0.2">
      <c r="H10973" s="36"/>
    </row>
    <row r="10974" spans="8:8" s="32" customFormat="1" ht="12.75" customHeight="1" x14ac:dyDescent="0.2">
      <c r="H10974" s="36"/>
    </row>
    <row r="10975" spans="8:8" s="32" customFormat="1" ht="12.75" customHeight="1" x14ac:dyDescent="0.2">
      <c r="H10975" s="36"/>
    </row>
    <row r="10976" spans="8:8" s="32" customFormat="1" ht="12.75" customHeight="1" x14ac:dyDescent="0.2">
      <c r="H10976" s="36"/>
    </row>
    <row r="10977" spans="8:8" s="32" customFormat="1" ht="12.75" customHeight="1" x14ac:dyDescent="0.2">
      <c r="H10977" s="36"/>
    </row>
    <row r="10978" spans="8:8" s="32" customFormat="1" ht="12.75" customHeight="1" x14ac:dyDescent="0.2">
      <c r="H10978" s="36"/>
    </row>
    <row r="10979" spans="8:8" s="32" customFormat="1" ht="12.75" customHeight="1" x14ac:dyDescent="0.2">
      <c r="H10979" s="36"/>
    </row>
    <row r="10980" spans="8:8" s="32" customFormat="1" ht="12.75" customHeight="1" x14ac:dyDescent="0.2">
      <c r="H10980" s="36"/>
    </row>
    <row r="10981" spans="8:8" s="32" customFormat="1" ht="12.75" customHeight="1" x14ac:dyDescent="0.2">
      <c r="H10981" s="36"/>
    </row>
    <row r="10982" spans="8:8" s="32" customFormat="1" ht="12.75" customHeight="1" x14ac:dyDescent="0.2">
      <c r="H10982" s="36"/>
    </row>
    <row r="10983" spans="8:8" s="32" customFormat="1" ht="12.75" customHeight="1" x14ac:dyDescent="0.2">
      <c r="H10983" s="36"/>
    </row>
    <row r="10984" spans="8:8" s="32" customFormat="1" ht="12.75" customHeight="1" x14ac:dyDescent="0.2">
      <c r="H10984" s="36"/>
    </row>
    <row r="10985" spans="8:8" s="32" customFormat="1" ht="12.75" customHeight="1" x14ac:dyDescent="0.2">
      <c r="H10985" s="36"/>
    </row>
    <row r="10986" spans="8:8" s="32" customFormat="1" ht="12.75" customHeight="1" x14ac:dyDescent="0.2">
      <c r="H10986" s="36"/>
    </row>
    <row r="10987" spans="8:8" s="32" customFormat="1" ht="12.75" customHeight="1" x14ac:dyDescent="0.2">
      <c r="H10987" s="36"/>
    </row>
    <row r="10988" spans="8:8" s="32" customFormat="1" ht="12.75" customHeight="1" x14ac:dyDescent="0.2">
      <c r="H10988" s="36"/>
    </row>
    <row r="10989" spans="8:8" s="32" customFormat="1" ht="12.75" customHeight="1" x14ac:dyDescent="0.2">
      <c r="H10989" s="36"/>
    </row>
    <row r="10990" spans="8:8" s="32" customFormat="1" ht="12.75" customHeight="1" x14ac:dyDescent="0.2">
      <c r="H10990" s="36"/>
    </row>
    <row r="10991" spans="8:8" s="32" customFormat="1" ht="12.75" customHeight="1" x14ac:dyDescent="0.2">
      <c r="H10991" s="36"/>
    </row>
    <row r="10992" spans="8:8" s="32" customFormat="1" ht="12.75" customHeight="1" x14ac:dyDescent="0.2">
      <c r="H10992" s="36"/>
    </row>
  </sheetData>
  <sheetProtection password="C71F" sheet="1"/>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66"/>
  </sheetPr>
  <dimension ref="A1:G7"/>
  <sheetViews>
    <sheetView workbookViewId="0">
      <selection sqref="A1:G1"/>
    </sheetView>
  </sheetViews>
  <sheetFormatPr defaultColWidth="9.140625" defaultRowHeight="12.75" x14ac:dyDescent="0.2"/>
  <cols>
    <col min="1" max="1" width="4.28515625" style="54" customWidth="1"/>
    <col min="2" max="2" width="14.42578125" style="54" customWidth="1"/>
    <col min="3" max="3" width="38.28515625" style="78" customWidth="1"/>
    <col min="4" max="4" width="4.5703125" style="54" customWidth="1"/>
    <col min="5" max="5" width="10.5703125" style="54" customWidth="1"/>
    <col min="6" max="6" width="9.85546875" style="54" customWidth="1"/>
    <col min="7" max="7" width="12.7109375" style="54" customWidth="1"/>
    <col min="8" max="16384" width="9.140625" style="54"/>
  </cols>
  <sheetData>
    <row r="1" spans="1:7" ht="16.5" thickBot="1" x14ac:dyDescent="0.25">
      <c r="A1" s="311" t="s">
        <v>29</v>
      </c>
      <c r="B1" s="311"/>
      <c r="C1" s="312"/>
      <c r="D1" s="311"/>
      <c r="E1" s="311"/>
      <c r="F1" s="311"/>
      <c r="G1" s="311"/>
    </row>
    <row r="2" spans="1:7" ht="13.5" thickTop="1" x14ac:dyDescent="0.2">
      <c r="A2" s="55" t="s">
        <v>30</v>
      </c>
      <c r="B2" s="56"/>
      <c r="C2" s="313"/>
      <c r="D2" s="313"/>
      <c r="E2" s="313"/>
      <c r="F2" s="313"/>
      <c r="G2" s="314"/>
    </row>
    <row r="3" spans="1:7" x14ac:dyDescent="0.2">
      <c r="A3" s="57" t="s">
        <v>31</v>
      </c>
      <c r="B3" s="58"/>
      <c r="C3" s="315"/>
      <c r="D3" s="315"/>
      <c r="E3" s="315"/>
      <c r="F3" s="315"/>
      <c r="G3" s="316"/>
    </row>
    <row r="4" spans="1:7" ht="13.5" thickBot="1" x14ac:dyDescent="0.25">
      <c r="A4" s="59" t="s">
        <v>32</v>
      </c>
      <c r="B4" s="60"/>
      <c r="C4" s="317"/>
      <c r="D4" s="317"/>
      <c r="E4" s="317"/>
      <c r="F4" s="317"/>
      <c r="G4" s="318"/>
    </row>
    <row r="5" spans="1:7" ht="14.25" thickTop="1" thickBot="1" x14ac:dyDescent="0.25">
      <c r="B5" s="61"/>
      <c r="C5" s="62"/>
      <c r="D5" s="63"/>
    </row>
    <row r="6" spans="1:7" ht="13.5" thickBot="1" x14ac:dyDescent="0.25">
      <c r="A6" s="64" t="s">
        <v>33</v>
      </c>
      <c r="B6" s="65" t="s">
        <v>34</v>
      </c>
      <c r="C6" s="66" t="s">
        <v>35</v>
      </c>
      <c r="D6" s="67" t="s">
        <v>36</v>
      </c>
      <c r="E6" s="68" t="s">
        <v>37</v>
      </c>
      <c r="F6" s="69" t="s">
        <v>38</v>
      </c>
      <c r="G6" s="70" t="s">
        <v>39</v>
      </c>
    </row>
    <row r="7" spans="1:7" ht="14.25" thickTop="1" thickBot="1" x14ac:dyDescent="0.25">
      <c r="A7" s="71"/>
      <c r="B7" s="72"/>
      <c r="C7" s="73"/>
      <c r="D7" s="74"/>
      <c r="E7" s="75"/>
      <c r="F7" s="76"/>
      <c r="G7" s="77"/>
    </row>
  </sheetData>
  <sheetProtection password="C71F" sheet="1"/>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topLeftCell="I1" workbookViewId="0">
      <selection activeCell="O1" sqref="O1:P1"/>
    </sheetView>
  </sheetViews>
  <sheetFormatPr defaultRowHeight="12.75" x14ac:dyDescent="0.2"/>
  <cols>
    <col min="1" max="1" width="10.5703125" customWidth="1"/>
    <col min="4" max="4" width="10.85546875" customWidth="1"/>
    <col min="5" max="5" width="17.7109375" customWidth="1"/>
    <col min="6" max="6" width="10.28515625" customWidth="1"/>
    <col min="7" max="7" width="6.5703125" customWidth="1"/>
    <col min="8" max="8" width="18.7109375" customWidth="1"/>
    <col min="15" max="16" width="0" hidden="1" customWidth="1"/>
    <col min="55" max="55" width="51.140625" customWidth="1"/>
  </cols>
  <sheetData>
    <row r="1" spans="1:10" ht="13.9" customHeight="1" thickTop="1" x14ac:dyDescent="0.2">
      <c r="A1" s="23" t="s">
        <v>1</v>
      </c>
      <c r="B1" s="28" t="str">
        <f>Stavba!CisloStavby</f>
        <v>581504</v>
      </c>
      <c r="C1" s="31" t="str">
        <f>Stavba!NazevStavby</f>
        <v xml:space="preserve">Stavební úpravy bytového domu č.p. 207 Hrabyně </v>
      </c>
      <c r="D1" s="31"/>
      <c r="E1" s="31"/>
      <c r="F1" s="31"/>
      <c r="G1" s="24"/>
      <c r="H1" s="33"/>
    </row>
    <row r="2" spans="1:10" ht="13.9" customHeight="1" thickBot="1" x14ac:dyDescent="0.25">
      <c r="A2" s="25" t="s">
        <v>28</v>
      </c>
      <c r="B2" s="147" t="s">
        <v>56</v>
      </c>
      <c r="C2" s="319" t="s">
        <v>57</v>
      </c>
      <c r="D2" s="308"/>
      <c r="E2" s="308"/>
      <c r="F2" s="308"/>
      <c r="G2" s="26" t="s">
        <v>15</v>
      </c>
      <c r="H2" s="34" t="s">
        <v>16</v>
      </c>
    </row>
    <row r="3" spans="1:10" ht="13.9" customHeight="1" thickTop="1" x14ac:dyDescent="0.2">
      <c r="H3" s="35"/>
    </row>
    <row r="4" spans="1:10" ht="17.45" customHeight="1" x14ac:dyDescent="0.25">
      <c r="A4" s="307" t="s">
        <v>17</v>
      </c>
      <c r="B4" s="307"/>
      <c r="C4" s="307"/>
      <c r="D4" s="307"/>
      <c r="E4" s="307"/>
      <c r="F4" s="307"/>
      <c r="G4" s="307"/>
      <c r="H4" s="307"/>
    </row>
    <row r="5" spans="1:10" ht="13.15" customHeight="1" x14ac:dyDescent="0.2">
      <c r="H5" s="35"/>
    </row>
    <row r="6" spans="1:10" ht="15.6" customHeight="1" x14ac:dyDescent="0.25">
      <c r="A6" s="32" t="s">
        <v>25</v>
      </c>
      <c r="B6" s="29" t="str">
        <f>B2</f>
        <v>00</v>
      </c>
      <c r="H6" s="35"/>
    </row>
    <row r="7" spans="1:10" ht="15.6" customHeight="1" x14ac:dyDescent="0.25">
      <c r="B7" s="309" t="str">
        <f>C2</f>
        <v>Vedlejší a ostatní náklady</v>
      </c>
      <c r="C7" s="310"/>
      <c r="D7" s="310"/>
      <c r="E7" s="310"/>
      <c r="F7" s="310"/>
      <c r="G7" s="310"/>
      <c r="H7" s="35"/>
    </row>
    <row r="8" spans="1:10" ht="13.15" customHeight="1" x14ac:dyDescent="0.2">
      <c r="H8" s="35"/>
    </row>
    <row r="9" spans="1:10" ht="12.75" customHeight="1" x14ac:dyDescent="0.2">
      <c r="A9" s="32" t="s">
        <v>27</v>
      </c>
      <c r="B9" s="32"/>
      <c r="C9" s="32"/>
      <c r="D9" s="32"/>
      <c r="E9" s="32"/>
      <c r="F9" s="32"/>
      <c r="G9" s="32"/>
      <c r="H9" s="36"/>
      <c r="I9" s="32"/>
      <c r="J9" s="32"/>
    </row>
    <row r="10" spans="1:10" ht="12.75" customHeight="1" x14ac:dyDescent="0.2">
      <c r="A10" s="32"/>
      <c r="B10" s="32"/>
      <c r="C10" s="32"/>
      <c r="D10" s="32"/>
      <c r="E10" s="32"/>
      <c r="F10" s="32"/>
      <c r="G10" s="32"/>
      <c r="H10" s="36"/>
      <c r="I10" s="32"/>
      <c r="J10" s="32"/>
    </row>
    <row r="11" spans="1:10" ht="12.75" customHeight="1" x14ac:dyDescent="0.2">
      <c r="A11" s="32"/>
      <c r="B11" s="32"/>
      <c r="C11" s="32"/>
      <c r="D11" s="32"/>
      <c r="E11" s="32"/>
      <c r="F11" s="32"/>
      <c r="G11" s="32"/>
      <c r="H11" s="36"/>
      <c r="I11" s="32"/>
      <c r="J11" s="32"/>
    </row>
    <row r="12" spans="1:10" ht="12.75" customHeight="1" x14ac:dyDescent="0.2">
      <c r="A12" s="32"/>
      <c r="B12" s="32"/>
      <c r="C12" s="32"/>
      <c r="D12" s="32"/>
      <c r="E12" s="32"/>
      <c r="F12" s="32"/>
      <c r="G12" s="32"/>
      <c r="H12" s="36"/>
      <c r="I12" s="32"/>
      <c r="J12" s="32"/>
    </row>
    <row r="13" spans="1:10" ht="12.75" customHeight="1" x14ac:dyDescent="0.2">
      <c r="A13" s="32"/>
      <c r="B13" s="32"/>
      <c r="C13" s="32"/>
      <c r="D13" s="32"/>
      <c r="E13" s="32"/>
      <c r="F13" s="32"/>
      <c r="G13" s="32"/>
      <c r="H13" s="36"/>
      <c r="I13" s="32"/>
      <c r="J13" s="32"/>
    </row>
    <row r="14" spans="1:10" ht="12.75" customHeight="1" x14ac:dyDescent="0.2">
      <c r="A14" s="32" t="s">
        <v>181</v>
      </c>
      <c r="B14" s="32"/>
      <c r="C14" s="32"/>
      <c r="D14" s="32"/>
      <c r="E14" s="32"/>
      <c r="F14" s="32"/>
      <c r="G14" s="32"/>
      <c r="H14" s="36"/>
      <c r="I14" s="32"/>
      <c r="J14" s="32"/>
    </row>
    <row r="15" spans="1:10" ht="12.75" customHeight="1" x14ac:dyDescent="0.2">
      <c r="A15" s="32"/>
      <c r="B15" s="32"/>
      <c r="C15" s="32"/>
      <c r="D15" s="32"/>
      <c r="E15" s="32"/>
      <c r="F15" s="32"/>
      <c r="G15" s="32"/>
      <c r="H15" s="36"/>
      <c r="I15" s="32"/>
      <c r="J15" s="32"/>
    </row>
    <row r="16" spans="1:10" ht="12.75" customHeight="1" thickBot="1" x14ac:dyDescent="0.25">
      <c r="A16" s="148" t="s">
        <v>182</v>
      </c>
      <c r="B16" s="149"/>
      <c r="C16" s="149"/>
      <c r="D16" s="149"/>
      <c r="E16" s="149"/>
      <c r="F16" s="149"/>
      <c r="G16" s="149"/>
      <c r="H16" s="150"/>
      <c r="I16" s="32"/>
      <c r="J16" s="32"/>
    </row>
    <row r="17" spans="1:55" ht="12.75" customHeight="1" x14ac:dyDescent="0.2">
      <c r="A17" s="159" t="s">
        <v>183</v>
      </c>
      <c r="B17" s="160"/>
      <c r="C17" s="161"/>
      <c r="D17" s="161"/>
      <c r="E17" s="161"/>
      <c r="F17" s="161"/>
      <c r="G17" s="162"/>
      <c r="H17" s="163" t="s">
        <v>184</v>
      </c>
      <c r="I17" s="32"/>
      <c r="J17" s="32"/>
    </row>
    <row r="18" spans="1:55" ht="12.75" customHeight="1" x14ac:dyDescent="0.2">
      <c r="A18" s="157" t="s">
        <v>185</v>
      </c>
      <c r="B18" s="155" t="s">
        <v>57</v>
      </c>
      <c r="C18" s="154"/>
      <c r="D18" s="154"/>
      <c r="E18" s="154"/>
      <c r="F18" s="154"/>
      <c r="G18" s="156"/>
      <c r="H18" s="158">
        <f>'00 58150400 Naklady'!G24</f>
        <v>0</v>
      </c>
      <c r="I18" s="32"/>
      <c r="J18" s="32"/>
      <c r="O18">
        <f>'00 58150400 Naklady'!AN24</f>
        <v>0</v>
      </c>
      <c r="P18">
        <f>'00 58150400 Naklady'!AO24</f>
        <v>0</v>
      </c>
    </row>
    <row r="19" spans="1:55" ht="12.75" customHeight="1" thickBot="1" x14ac:dyDescent="0.25">
      <c r="A19" s="164"/>
      <c r="B19" s="165" t="s">
        <v>186</v>
      </c>
      <c r="C19" s="166"/>
      <c r="D19" s="167" t="str">
        <f>B2</f>
        <v>00</v>
      </c>
      <c r="E19" s="166"/>
      <c r="F19" s="166"/>
      <c r="G19" s="168"/>
      <c r="H19" s="169">
        <f>SUM(H18:H18)</f>
        <v>0</v>
      </c>
      <c r="I19" s="32"/>
      <c r="J19" s="32"/>
    </row>
    <row r="20" spans="1:55" ht="12.75" customHeight="1" thickBot="1" x14ac:dyDescent="0.25">
      <c r="A20" s="32"/>
      <c r="B20" s="32"/>
      <c r="C20" s="32"/>
      <c r="D20" s="32"/>
      <c r="E20" s="32"/>
      <c r="F20" s="32"/>
      <c r="G20" s="32"/>
      <c r="H20" s="170"/>
      <c r="I20" s="32"/>
      <c r="J20" s="32"/>
    </row>
    <row r="21" spans="1:55" ht="12.75" customHeight="1" x14ac:dyDescent="0.2">
      <c r="A21" s="180"/>
      <c r="B21" s="181"/>
      <c r="C21" s="181"/>
      <c r="D21" s="181"/>
      <c r="E21" s="182"/>
      <c r="F21" s="181"/>
      <c r="G21" s="181"/>
      <c r="H21" s="183" t="s">
        <v>62</v>
      </c>
      <c r="I21" s="32"/>
      <c r="J21" s="32"/>
      <c r="O21" s="35">
        <f>H22</f>
        <v>0</v>
      </c>
      <c r="P21" s="35">
        <f>H24</f>
        <v>0</v>
      </c>
    </row>
    <row r="22" spans="1:55" ht="12.75" customHeight="1" x14ac:dyDescent="0.2">
      <c r="A22" s="175" t="s">
        <v>63</v>
      </c>
      <c r="B22" s="171"/>
      <c r="C22" s="171"/>
      <c r="D22" s="171">
        <v>15</v>
      </c>
      <c r="E22" s="172" t="s">
        <v>64</v>
      </c>
      <c r="F22" s="171"/>
      <c r="G22" s="171"/>
      <c r="H22" s="178">
        <f>SUM(O18:O19)</f>
        <v>0</v>
      </c>
      <c r="I22" s="32"/>
      <c r="J22" s="32"/>
    </row>
    <row r="23" spans="1:55" ht="12.75" customHeight="1" x14ac:dyDescent="0.2">
      <c r="A23" s="176" t="s">
        <v>65</v>
      </c>
      <c r="B23" s="152"/>
      <c r="C23" s="152"/>
      <c r="D23" s="152">
        <v>15</v>
      </c>
      <c r="E23" s="173" t="s">
        <v>64</v>
      </c>
      <c r="F23" s="152"/>
      <c r="G23" s="152"/>
      <c r="H23" s="179">
        <f>H22*(D23/100)</f>
        <v>0</v>
      </c>
      <c r="I23" s="32"/>
      <c r="J23" s="32"/>
    </row>
    <row r="24" spans="1:55" ht="12.75" customHeight="1" x14ac:dyDescent="0.2">
      <c r="A24" s="176" t="s">
        <v>63</v>
      </c>
      <c r="B24" s="152"/>
      <c r="C24" s="152"/>
      <c r="D24" s="152">
        <v>21</v>
      </c>
      <c r="E24" s="173" t="s">
        <v>64</v>
      </c>
      <c r="F24" s="152"/>
      <c r="G24" s="152"/>
      <c r="H24" s="179">
        <f>SUM(P18:P19)</f>
        <v>0</v>
      </c>
      <c r="I24" s="32"/>
      <c r="J24" s="32"/>
    </row>
    <row r="25" spans="1:55" ht="12.75" customHeight="1" thickBot="1" x14ac:dyDescent="0.25">
      <c r="A25" s="177" t="s">
        <v>65</v>
      </c>
      <c r="B25" s="153"/>
      <c r="C25" s="153"/>
      <c r="D25" s="153">
        <v>21</v>
      </c>
      <c r="E25" s="174" t="s">
        <v>64</v>
      </c>
      <c r="F25" s="152"/>
      <c r="G25" s="152"/>
      <c r="H25" s="179">
        <f>H24*(D25/100)</f>
        <v>0</v>
      </c>
      <c r="I25" s="32"/>
      <c r="J25" s="32"/>
    </row>
    <row r="26" spans="1:55" ht="12.75" customHeight="1" thickBot="1" x14ac:dyDescent="0.25">
      <c r="A26" s="184" t="s">
        <v>187</v>
      </c>
      <c r="B26" s="185"/>
      <c r="C26" s="185"/>
      <c r="D26" s="185"/>
      <c r="E26" s="185"/>
      <c r="F26" s="186"/>
      <c r="G26" s="187"/>
      <c r="H26" s="188">
        <f>SUM(H22:H25)</f>
        <v>0</v>
      </c>
      <c r="I26" s="32"/>
      <c r="J26" s="32"/>
    </row>
    <row r="27" spans="1:55" ht="12.75" customHeight="1" x14ac:dyDescent="0.2">
      <c r="A27" s="32"/>
      <c r="B27" s="32"/>
      <c r="C27" s="32"/>
      <c r="D27" s="32"/>
      <c r="E27" s="32"/>
      <c r="F27" s="32"/>
      <c r="G27" s="32"/>
      <c r="H27" s="36"/>
      <c r="I27" s="32"/>
      <c r="J27" s="32"/>
    </row>
    <row r="28" spans="1:55" ht="13.5" thickBot="1" x14ac:dyDescent="0.25">
      <c r="A28" s="148" t="s">
        <v>217</v>
      </c>
      <c r="B28" s="149"/>
      <c r="C28" s="149"/>
      <c r="D28" s="251" t="s">
        <v>185</v>
      </c>
      <c r="E28" s="320" t="s">
        <v>57</v>
      </c>
      <c r="F28" s="320"/>
      <c r="G28" s="320"/>
      <c r="H28" s="320"/>
      <c r="I28" s="32"/>
      <c r="J28" s="32"/>
      <c r="BC28" s="129" t="str">
        <f>E28</f>
        <v>Vedlejší a ostatní náklady</v>
      </c>
    </row>
    <row r="29" spans="1:55" ht="12.75" customHeight="1" x14ac:dyDescent="0.2">
      <c r="A29" s="159" t="s">
        <v>218</v>
      </c>
      <c r="B29" s="160"/>
      <c r="C29" s="161"/>
      <c r="D29" s="161"/>
      <c r="E29" s="161"/>
      <c r="F29" s="161"/>
      <c r="G29" s="162"/>
      <c r="H29" s="163" t="s">
        <v>184</v>
      </c>
      <c r="I29" s="32"/>
      <c r="J29" s="32"/>
    </row>
    <row r="30" spans="1:55" ht="12.75" customHeight="1" x14ac:dyDescent="0.2">
      <c r="A30" s="157" t="s">
        <v>176</v>
      </c>
      <c r="B30" s="155" t="s">
        <v>177</v>
      </c>
      <c r="C30" s="154"/>
      <c r="D30" s="154"/>
      <c r="E30" s="154"/>
      <c r="F30" s="154"/>
      <c r="G30" s="156"/>
      <c r="H30" s="252">
        <f>'00 58150400 Naklady'!F8</f>
        <v>0</v>
      </c>
      <c r="I30" s="32"/>
      <c r="J30" s="32"/>
    </row>
    <row r="31" spans="1:55" ht="12.75" customHeight="1" x14ac:dyDescent="0.2">
      <c r="A31" s="157" t="s">
        <v>178</v>
      </c>
      <c r="B31" s="155" t="s">
        <v>179</v>
      </c>
      <c r="C31" s="154"/>
      <c r="D31" s="154"/>
      <c r="E31" s="154"/>
      <c r="F31" s="154"/>
      <c r="G31" s="156"/>
      <c r="H31" s="252">
        <f>'00 58150400 Naklady'!F14</f>
        <v>0</v>
      </c>
      <c r="I31" s="32"/>
      <c r="J31" s="32"/>
    </row>
    <row r="32" spans="1:55" ht="12.75" customHeight="1" thickBot="1" x14ac:dyDescent="0.25">
      <c r="A32" s="164"/>
      <c r="B32" s="165" t="s">
        <v>219</v>
      </c>
      <c r="C32" s="166"/>
      <c r="D32" s="167" t="str">
        <f>D28</f>
        <v>58150400</v>
      </c>
      <c r="E32" s="166"/>
      <c r="F32" s="166"/>
      <c r="G32" s="168"/>
      <c r="H32" s="253">
        <f>SUM(H30:H31)</f>
        <v>0</v>
      </c>
      <c r="I32" s="32"/>
      <c r="J32" s="32"/>
    </row>
    <row r="33" spans="1:10" ht="12.75" customHeight="1" x14ac:dyDescent="0.2">
      <c r="A33" s="32"/>
      <c r="B33" s="32"/>
      <c r="C33" s="32"/>
      <c r="D33" s="32"/>
      <c r="E33" s="32"/>
      <c r="F33" s="32"/>
      <c r="G33" s="32"/>
      <c r="H33" s="36"/>
      <c r="I33" s="32"/>
      <c r="J33" s="32"/>
    </row>
    <row r="34" spans="1:10" ht="12.75" customHeight="1" x14ac:dyDescent="0.2">
      <c r="A34" s="32"/>
      <c r="B34" s="32"/>
      <c r="C34" s="32"/>
      <c r="D34" s="32"/>
      <c r="E34" s="32"/>
      <c r="F34" s="32"/>
      <c r="G34" s="32"/>
      <c r="H34" s="36"/>
      <c r="I34" s="32"/>
      <c r="J34" s="32"/>
    </row>
    <row r="35" spans="1:10" ht="12.75" customHeight="1" x14ac:dyDescent="0.2">
      <c r="A35" s="32"/>
      <c r="B35" s="32"/>
      <c r="C35" s="32"/>
      <c r="D35" s="32"/>
      <c r="E35" s="32"/>
      <c r="F35" s="32"/>
      <c r="G35" s="32"/>
      <c r="H35" s="36"/>
      <c r="I35" s="32"/>
      <c r="J35" s="32"/>
    </row>
    <row r="36" spans="1:10" ht="12.75" customHeight="1" x14ac:dyDescent="0.2">
      <c r="A36" s="32"/>
      <c r="B36" s="32"/>
      <c r="C36" s="32"/>
      <c r="D36" s="32"/>
      <c r="E36" s="32"/>
      <c r="F36" s="32"/>
      <c r="G36" s="32"/>
      <c r="H36" s="36"/>
      <c r="I36" s="32"/>
      <c r="J36" s="32"/>
    </row>
    <row r="37" spans="1:10" ht="12.75" customHeight="1" x14ac:dyDescent="0.2">
      <c r="A37" s="32"/>
      <c r="B37" s="32"/>
      <c r="C37" s="32"/>
      <c r="D37" s="32"/>
      <c r="E37" s="32"/>
      <c r="F37" s="32"/>
      <c r="G37" s="32"/>
      <c r="H37" s="36"/>
      <c r="I37" s="32"/>
      <c r="J37" s="32"/>
    </row>
    <row r="38" spans="1:10" ht="12.75" customHeight="1" x14ac:dyDescent="0.2">
      <c r="A38" s="32"/>
      <c r="B38" s="32"/>
      <c r="C38" s="32"/>
      <c r="D38" s="32"/>
      <c r="E38" s="32"/>
      <c r="F38" s="32"/>
      <c r="G38" s="32"/>
      <c r="H38" s="36"/>
      <c r="I38" s="32"/>
      <c r="J38" s="32"/>
    </row>
    <row r="39" spans="1:10" ht="12.75" customHeight="1" x14ac:dyDescent="0.2">
      <c r="A39" s="32"/>
      <c r="B39" s="32"/>
      <c r="C39" s="32"/>
      <c r="D39" s="32"/>
      <c r="E39" s="32"/>
      <c r="F39" s="32"/>
      <c r="G39" s="32"/>
      <c r="H39" s="36"/>
      <c r="I39" s="32"/>
      <c r="J39" s="32"/>
    </row>
    <row r="40" spans="1:10" ht="12.75" customHeight="1" x14ac:dyDescent="0.2">
      <c r="A40" s="32"/>
      <c r="B40" s="32"/>
      <c r="C40" s="32"/>
      <c r="D40" s="32"/>
      <c r="E40" s="32"/>
      <c r="F40" s="32"/>
      <c r="G40" s="32"/>
      <c r="H40" s="36"/>
      <c r="I40" s="32"/>
      <c r="J40" s="32"/>
    </row>
    <row r="41" spans="1:10" ht="12.75" customHeight="1" x14ac:dyDescent="0.2">
      <c r="A41" s="32"/>
      <c r="B41" s="32"/>
      <c r="C41" s="32"/>
      <c r="D41" s="32"/>
      <c r="E41" s="32"/>
      <c r="F41" s="32"/>
      <c r="G41" s="32"/>
      <c r="H41" s="36"/>
      <c r="I41" s="32"/>
      <c r="J41" s="32"/>
    </row>
    <row r="42" spans="1:10" ht="12.75" customHeight="1" x14ac:dyDescent="0.2">
      <c r="A42" s="32"/>
      <c r="B42" s="32"/>
      <c r="C42" s="32"/>
      <c r="D42" s="32"/>
      <c r="E42" s="32"/>
      <c r="F42" s="32"/>
      <c r="G42" s="32"/>
      <c r="H42" s="36"/>
      <c r="I42" s="32"/>
      <c r="J42" s="32"/>
    </row>
    <row r="43" spans="1:10" ht="12.75" customHeight="1" x14ac:dyDescent="0.2">
      <c r="A43" s="32"/>
      <c r="B43" s="32"/>
      <c r="C43" s="32"/>
      <c r="D43" s="32"/>
      <c r="E43" s="32"/>
      <c r="F43" s="32"/>
      <c r="G43" s="32"/>
      <c r="H43" s="36"/>
      <c r="I43" s="32"/>
      <c r="J43" s="32"/>
    </row>
    <row r="44" spans="1:10" ht="12.75" customHeight="1" x14ac:dyDescent="0.2">
      <c r="A44" s="32"/>
      <c r="B44" s="32"/>
      <c r="C44" s="32"/>
      <c r="D44" s="32"/>
      <c r="E44" s="32"/>
      <c r="F44" s="32"/>
      <c r="G44" s="32"/>
      <c r="H44" s="36"/>
      <c r="I44" s="32"/>
      <c r="J44" s="32"/>
    </row>
    <row r="45" spans="1:10" ht="12.75" customHeight="1" x14ac:dyDescent="0.2">
      <c r="A45" s="32"/>
      <c r="B45" s="32"/>
      <c r="C45" s="32"/>
      <c r="D45" s="32"/>
      <c r="E45" s="32"/>
      <c r="F45" s="32"/>
      <c r="G45" s="32"/>
      <c r="H45" s="36"/>
      <c r="I45" s="32"/>
      <c r="J45" s="32"/>
    </row>
    <row r="46" spans="1:10" ht="12.75" customHeight="1" x14ac:dyDescent="0.2">
      <c r="A46" s="32"/>
      <c r="B46" s="32"/>
      <c r="C46" s="32"/>
      <c r="D46" s="32"/>
      <c r="E46" s="32"/>
      <c r="F46" s="32"/>
      <c r="G46" s="32"/>
      <c r="H46" s="36"/>
      <c r="I46" s="32"/>
      <c r="J46" s="32"/>
    </row>
    <row r="47" spans="1:10" ht="12.75" customHeight="1" x14ac:dyDescent="0.2">
      <c r="A47" s="32"/>
      <c r="B47" s="32"/>
      <c r="C47" s="32"/>
      <c r="D47" s="32"/>
      <c r="E47" s="32"/>
      <c r="F47" s="32"/>
      <c r="G47" s="32"/>
      <c r="H47" s="36"/>
      <c r="I47" s="32"/>
      <c r="J47" s="32"/>
    </row>
    <row r="48" spans="1:10" ht="12.75" customHeight="1" x14ac:dyDescent="0.2">
      <c r="A48" s="32"/>
      <c r="B48" s="32"/>
      <c r="C48" s="32"/>
      <c r="D48" s="32"/>
      <c r="E48" s="32"/>
      <c r="F48" s="32"/>
      <c r="G48" s="32"/>
      <c r="H48" s="36"/>
      <c r="I48" s="32"/>
      <c r="J48" s="32"/>
    </row>
    <row r="49" spans="1:10" ht="12.75" customHeight="1" x14ac:dyDescent="0.2">
      <c r="A49" s="32"/>
      <c r="B49" s="32"/>
      <c r="C49" s="32"/>
      <c r="D49" s="32"/>
      <c r="E49" s="32"/>
      <c r="F49" s="32"/>
      <c r="G49" s="32"/>
      <c r="H49" s="36"/>
      <c r="I49" s="32"/>
      <c r="J49" s="32"/>
    </row>
    <row r="50" spans="1:10" ht="12.75" customHeight="1" x14ac:dyDescent="0.2">
      <c r="A50" s="32"/>
      <c r="B50" s="32"/>
      <c r="C50" s="32"/>
      <c r="D50" s="32"/>
      <c r="E50" s="32"/>
      <c r="F50" s="32"/>
      <c r="G50" s="32"/>
      <c r="H50" s="36"/>
      <c r="I50" s="32"/>
      <c r="J50" s="32"/>
    </row>
  </sheetData>
  <sheetProtection password="C71F" sheet="1"/>
  <mergeCells count="4">
    <mergeCell ref="C2:F2"/>
    <mergeCell ref="A4:H4"/>
    <mergeCell ref="B7:G7"/>
    <mergeCell ref="E28:H28"/>
  </mergeCells>
  <pageMargins left="0.7" right="0.7" top="0.78740157499999996" bottom="0.78740157499999996"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H5000"/>
  <sheetViews>
    <sheetView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7109375" customWidth="1"/>
    <col min="5" max="5" width="10.7109375" customWidth="1"/>
    <col min="6" max="6" width="9.85546875" customWidth="1"/>
    <col min="7" max="7" width="12.7109375" customWidth="1"/>
    <col min="10" max="18" width="0" hidden="1" customWidth="1"/>
    <col min="29" max="41" width="0" hidden="1" customWidth="1"/>
    <col min="53" max="53" width="98.85546875" customWidth="1"/>
  </cols>
  <sheetData>
    <row r="1" spans="1:60" ht="16.5" thickBot="1" x14ac:dyDescent="0.3">
      <c r="A1" s="333" t="s">
        <v>188</v>
      </c>
      <c r="B1" s="333"/>
      <c r="C1" s="334"/>
      <c r="D1" s="333"/>
      <c r="E1" s="333"/>
      <c r="F1" s="333"/>
      <c r="G1" s="333"/>
      <c r="AC1" t="s">
        <v>191</v>
      </c>
    </row>
    <row r="2" spans="1:60" ht="13.5" thickTop="1" x14ac:dyDescent="0.2">
      <c r="A2" s="194" t="s">
        <v>30</v>
      </c>
      <c r="B2" s="198" t="s">
        <v>41</v>
      </c>
      <c r="C2" s="211" t="s">
        <v>42</v>
      </c>
      <c r="D2" s="196"/>
      <c r="E2" s="195"/>
      <c r="F2" s="195"/>
      <c r="G2" s="197"/>
    </row>
    <row r="3" spans="1:60" x14ac:dyDescent="0.2">
      <c r="A3" s="192" t="s">
        <v>31</v>
      </c>
      <c r="B3" s="199" t="s">
        <v>56</v>
      </c>
      <c r="C3" s="212" t="s">
        <v>57</v>
      </c>
      <c r="D3" s="191"/>
      <c r="E3" s="190"/>
      <c r="F3" s="190"/>
      <c r="G3" s="193"/>
    </row>
    <row r="4" spans="1:60" ht="13.5" thickBot="1" x14ac:dyDescent="0.25">
      <c r="A4" s="200" t="s">
        <v>32</v>
      </c>
      <c r="B4" s="201" t="s">
        <v>185</v>
      </c>
      <c r="C4" s="213" t="s">
        <v>57</v>
      </c>
      <c r="D4" s="202"/>
      <c r="E4" s="203"/>
      <c r="F4" s="203"/>
      <c r="G4" s="204"/>
    </row>
    <row r="5" spans="1:60" ht="14.25" thickTop="1" thickBot="1" x14ac:dyDescent="0.25">
      <c r="C5" s="214"/>
      <c r="D5" s="189"/>
    </row>
    <row r="6" spans="1:60" ht="27" thickTop="1" thickBot="1" x14ac:dyDescent="0.25">
      <c r="A6" s="205" t="s">
        <v>33</v>
      </c>
      <c r="B6" s="208" t="s">
        <v>34</v>
      </c>
      <c r="C6" s="215" t="s">
        <v>35</v>
      </c>
      <c r="D6" s="207" t="s">
        <v>36</v>
      </c>
      <c r="E6" s="206" t="s">
        <v>37</v>
      </c>
      <c r="F6" s="209" t="s">
        <v>38</v>
      </c>
      <c r="G6" s="205" t="s">
        <v>39</v>
      </c>
      <c r="H6" s="233" t="s">
        <v>189</v>
      </c>
      <c r="I6" s="216" t="s">
        <v>190</v>
      </c>
      <c r="J6" s="54"/>
    </row>
    <row r="7" spans="1:60" x14ac:dyDescent="0.2">
      <c r="A7" s="234"/>
      <c r="B7" s="235" t="s">
        <v>192</v>
      </c>
      <c r="C7" s="335" t="s">
        <v>193</v>
      </c>
      <c r="D7" s="336"/>
      <c r="E7" s="337"/>
      <c r="F7" s="338"/>
      <c r="G7" s="338"/>
      <c r="H7" s="236"/>
      <c r="I7" s="237"/>
    </row>
    <row r="8" spans="1:60" x14ac:dyDescent="0.2">
      <c r="A8" s="229" t="s">
        <v>194</v>
      </c>
      <c r="B8" s="217" t="s">
        <v>176</v>
      </c>
      <c r="C8" s="247" t="s">
        <v>177</v>
      </c>
      <c r="D8" s="219"/>
      <c r="E8" s="222"/>
      <c r="F8" s="339">
        <f>SUM(G9:G13)</f>
        <v>0</v>
      </c>
      <c r="G8" s="340"/>
      <c r="H8" s="225"/>
      <c r="I8" s="231"/>
    </row>
    <row r="9" spans="1:60" outlineLevel="1" x14ac:dyDescent="0.2">
      <c r="A9" s="230">
        <v>1</v>
      </c>
      <c r="B9" s="218" t="s">
        <v>195</v>
      </c>
      <c r="C9" s="248" t="s">
        <v>196</v>
      </c>
      <c r="D9" s="220" t="s">
        <v>197</v>
      </c>
      <c r="E9" s="223">
        <v>1</v>
      </c>
      <c r="F9" s="226"/>
      <c r="G9" s="227">
        <f>ROUND(E9*F9,2)</f>
        <v>0</v>
      </c>
      <c r="H9" s="228"/>
      <c r="I9" s="232" t="s">
        <v>198</v>
      </c>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v>15</v>
      </c>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
      <c r="A10" s="230"/>
      <c r="B10" s="218"/>
      <c r="C10" s="323" t="s">
        <v>199</v>
      </c>
      <c r="D10" s="324"/>
      <c r="E10" s="325"/>
      <c r="F10" s="326"/>
      <c r="G10" s="327"/>
      <c r="H10" s="228"/>
      <c r="I10" s="2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210" t="str">
        <f>C10</f>
        <v>Veškeré náklady spojené s vybudováním, provozem a odstraněním zařízení staveniště.</v>
      </c>
      <c r="BB10" s="32"/>
      <c r="BC10" s="32"/>
      <c r="BD10" s="32"/>
      <c r="BE10" s="32"/>
      <c r="BF10" s="32"/>
      <c r="BG10" s="32"/>
      <c r="BH10" s="32"/>
    </row>
    <row r="11" spans="1:60" outlineLevel="1" x14ac:dyDescent="0.2">
      <c r="A11" s="230">
        <v>2</v>
      </c>
      <c r="B11" s="218" t="s">
        <v>200</v>
      </c>
      <c r="C11" s="248" t="s">
        <v>201</v>
      </c>
      <c r="D11" s="220" t="s">
        <v>197</v>
      </c>
      <c r="E11" s="223">
        <v>1</v>
      </c>
      <c r="F11" s="226"/>
      <c r="G11" s="227">
        <f>ROUND(E11*F11,2)</f>
        <v>0</v>
      </c>
      <c r="H11" s="228"/>
      <c r="I11" s="232" t="s">
        <v>198</v>
      </c>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v>15</v>
      </c>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
      <c r="A12" s="230"/>
      <c r="B12" s="218"/>
      <c r="C12" s="323" t="s">
        <v>202</v>
      </c>
      <c r="D12" s="324"/>
      <c r="E12" s="325"/>
      <c r="F12" s="326"/>
      <c r="G12" s="327"/>
      <c r="H12" s="228"/>
      <c r="I12" s="2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210" t="str">
        <f>C12</f>
        <v>Náklady na ztížené podmínky provádění tam, kde jsou stavební práce zcela nebo zčásti omezovány provozem jiných osob.</v>
      </c>
      <c r="BB12" s="32"/>
      <c r="BC12" s="32"/>
      <c r="BD12" s="32"/>
      <c r="BE12" s="32"/>
      <c r="BF12" s="32"/>
      <c r="BG12" s="32"/>
      <c r="BH12" s="32"/>
    </row>
    <row r="13" spans="1:60" outlineLevel="1" x14ac:dyDescent="0.2">
      <c r="A13" s="230"/>
      <c r="B13" s="218"/>
      <c r="C13" s="323" t="s">
        <v>203</v>
      </c>
      <c r="D13" s="324"/>
      <c r="E13" s="325"/>
      <c r="F13" s="326"/>
      <c r="G13" s="327"/>
      <c r="H13" s="228"/>
      <c r="I13" s="2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210" t="str">
        <f>C13</f>
        <v>Náklady na ochranu stávajících a nových konstrukcí proti poškození a znečištění.</v>
      </c>
      <c r="BB13" s="32"/>
      <c r="BC13" s="32"/>
      <c r="BD13" s="32"/>
      <c r="BE13" s="32"/>
      <c r="BF13" s="32"/>
      <c r="BG13" s="32"/>
      <c r="BH13" s="32"/>
    </row>
    <row r="14" spans="1:60" x14ac:dyDescent="0.2">
      <c r="A14" s="229" t="s">
        <v>194</v>
      </c>
      <c r="B14" s="217" t="s">
        <v>178</v>
      </c>
      <c r="C14" s="247" t="s">
        <v>179</v>
      </c>
      <c r="D14" s="219"/>
      <c r="E14" s="222"/>
      <c r="F14" s="321">
        <f>SUM(G15:G22)</f>
        <v>0</v>
      </c>
      <c r="G14" s="322"/>
      <c r="H14" s="225"/>
      <c r="I14" s="231"/>
    </row>
    <row r="15" spans="1:60" outlineLevel="1" x14ac:dyDescent="0.2">
      <c r="A15" s="230">
        <v>3</v>
      </c>
      <c r="B15" s="218" t="s">
        <v>204</v>
      </c>
      <c r="C15" s="248" t="s">
        <v>205</v>
      </c>
      <c r="D15" s="220" t="s">
        <v>197</v>
      </c>
      <c r="E15" s="223">
        <v>1</v>
      </c>
      <c r="F15" s="226"/>
      <c r="G15" s="227">
        <f>ROUND(E15*F15,2)</f>
        <v>0</v>
      </c>
      <c r="H15" s="228"/>
      <c r="I15" s="232" t="s">
        <v>198</v>
      </c>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v>15</v>
      </c>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
      <c r="A16" s="230"/>
      <c r="B16" s="218"/>
      <c r="C16" s="323" t="s">
        <v>206</v>
      </c>
      <c r="D16" s="324"/>
      <c r="E16" s="325"/>
      <c r="F16" s="326"/>
      <c r="G16" s="327"/>
      <c r="H16" s="228"/>
      <c r="I16" s="2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210" t="str">
        <f>C16</f>
        <v>náklady spojené s provedením všech technickými normami předepsaných zkoušek a revizí stavebních konstrukcí nebo stavebních prací.</v>
      </c>
      <c r="BB16" s="32"/>
      <c r="BC16" s="32"/>
      <c r="BD16" s="32"/>
      <c r="BE16" s="32"/>
      <c r="BF16" s="32"/>
      <c r="BG16" s="32"/>
      <c r="BH16" s="32"/>
    </row>
    <row r="17" spans="1:60" outlineLevel="1" x14ac:dyDescent="0.2">
      <c r="A17" s="230"/>
      <c r="B17" s="218"/>
      <c r="C17" s="249" t="s">
        <v>207</v>
      </c>
      <c r="D17" s="221"/>
      <c r="E17" s="224">
        <v>1</v>
      </c>
      <c r="F17" s="227"/>
      <c r="G17" s="227"/>
      <c r="H17" s="228"/>
      <c r="I17" s="2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
      <c r="A18" s="230">
        <v>4</v>
      </c>
      <c r="B18" s="218" t="s">
        <v>208</v>
      </c>
      <c r="C18" s="248" t="s">
        <v>209</v>
      </c>
      <c r="D18" s="220" t="s">
        <v>197</v>
      </c>
      <c r="E18" s="223">
        <v>1</v>
      </c>
      <c r="F18" s="226"/>
      <c r="G18" s="227">
        <f>ROUND(E18*F18,2)</f>
        <v>0</v>
      </c>
      <c r="H18" s="228"/>
      <c r="I18" s="232" t="s">
        <v>198</v>
      </c>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v>15</v>
      </c>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
      <c r="A19" s="230"/>
      <c r="B19" s="218"/>
      <c r="C19" s="323" t="s">
        <v>210</v>
      </c>
      <c r="D19" s="324"/>
      <c r="E19" s="325"/>
      <c r="F19" s="326"/>
      <c r="G19" s="327"/>
      <c r="H19" s="228"/>
      <c r="I19" s="2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210" t="str">
        <f>C19</f>
        <v>Náklady na vyhotovení dokumentace skutečného provedení stavby a její předání objednateli v požadované formě a požadovaném počtu.</v>
      </c>
      <c r="BB19" s="32"/>
      <c r="BC19" s="32"/>
      <c r="BD19" s="32"/>
      <c r="BE19" s="32"/>
      <c r="BF19" s="32"/>
      <c r="BG19" s="32"/>
      <c r="BH19" s="32"/>
    </row>
    <row r="20" spans="1:60" outlineLevel="1" x14ac:dyDescent="0.2">
      <c r="A20" s="230">
        <v>5</v>
      </c>
      <c r="B20" s="218" t="s">
        <v>211</v>
      </c>
      <c r="C20" s="248" t="s">
        <v>212</v>
      </c>
      <c r="D20" s="220" t="s">
        <v>197</v>
      </c>
      <c r="E20" s="223">
        <v>1</v>
      </c>
      <c r="F20" s="226"/>
      <c r="G20" s="227">
        <f>ROUND(E20*F20,2)</f>
        <v>0</v>
      </c>
      <c r="H20" s="228"/>
      <c r="I20" s="232" t="s">
        <v>213</v>
      </c>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v>15</v>
      </c>
      <c r="AN20" s="32"/>
      <c r="AO20" s="32"/>
      <c r="AP20" s="32"/>
      <c r="AQ20" s="32"/>
      <c r="AR20" s="32"/>
      <c r="AS20" s="32"/>
      <c r="AT20" s="32"/>
      <c r="AU20" s="32"/>
      <c r="AV20" s="32"/>
      <c r="AW20" s="32"/>
      <c r="AX20" s="32"/>
      <c r="AY20" s="32"/>
      <c r="AZ20" s="32"/>
      <c r="BA20" s="32"/>
      <c r="BB20" s="32"/>
      <c r="BC20" s="32"/>
      <c r="BD20" s="32"/>
      <c r="BE20" s="32"/>
      <c r="BF20" s="32"/>
      <c r="BG20" s="32"/>
      <c r="BH20" s="32"/>
    </row>
    <row r="21" spans="1:60" ht="22.5" outlineLevel="1" x14ac:dyDescent="0.2">
      <c r="A21" s="230"/>
      <c r="B21" s="218"/>
      <c r="C21" s="323" t="s">
        <v>215</v>
      </c>
      <c r="D21" s="324"/>
      <c r="E21" s="325"/>
      <c r="F21" s="326"/>
      <c r="G21" s="327"/>
      <c r="H21" s="228"/>
      <c r="I21" s="2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210" t="str">
        <f>C21</f>
        <v>Ostatními náklady dodavatele spojené se splněním povinností dodavatele vyplývajících z obchodních či jiných podmínek zadávací dokumentace.</v>
      </c>
      <c r="BB21" s="32"/>
      <c r="BC21" s="32"/>
      <c r="BD21" s="32"/>
      <c r="BE21" s="32"/>
      <c r="BF21" s="32"/>
      <c r="BG21" s="32"/>
      <c r="BH21" s="32"/>
    </row>
    <row r="22" spans="1:60" ht="13.5" outlineLevel="1" thickBot="1" x14ac:dyDescent="0.25">
      <c r="A22" s="238"/>
      <c r="B22" s="239"/>
      <c r="C22" s="328" t="s">
        <v>214</v>
      </c>
      <c r="D22" s="329"/>
      <c r="E22" s="330"/>
      <c r="F22" s="331"/>
      <c r="G22" s="332"/>
      <c r="H22" s="240"/>
      <c r="I22" s="241"/>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210" t="str">
        <f>C22</f>
        <v>Odtahové zkoušky, protokoly o odtahových zkouškách. Náklady spojené se schválením vzorků a barevným řešení prvků fasády ap..</v>
      </c>
      <c r="BB22" s="32"/>
      <c r="BC22" s="32"/>
      <c r="BD22" s="32"/>
      <c r="BE22" s="32"/>
      <c r="BF22" s="32"/>
      <c r="BG22" s="32"/>
      <c r="BH22" s="32"/>
    </row>
    <row r="23" spans="1:60" hidden="1" x14ac:dyDescent="0.2">
      <c r="C23" s="80"/>
      <c r="D23" s="189"/>
      <c r="AK23">
        <f>SUM(AK1:AK22)</f>
        <v>0</v>
      </c>
      <c r="AL23">
        <f>SUM(AL1:AL22)</f>
        <v>0</v>
      </c>
      <c r="AN23">
        <v>15</v>
      </c>
      <c r="AO23">
        <v>21</v>
      </c>
    </row>
    <row r="24" spans="1:60" ht="13.5" hidden="1" thickBot="1" x14ac:dyDescent="0.25">
      <c r="A24" s="242"/>
      <c r="B24" s="243" t="s">
        <v>216</v>
      </c>
      <c r="C24" s="250"/>
      <c r="D24" s="244"/>
      <c r="E24" s="245"/>
      <c r="F24" s="245"/>
      <c r="G24" s="246">
        <f>F8+F14</f>
        <v>0</v>
      </c>
      <c r="AN24">
        <f>SUMIF(AM8:AM23,AN23,G8:G23)</f>
        <v>0</v>
      </c>
      <c r="AO24">
        <f>SUMIF(AM8:AM23,AO23,G8:G23)</f>
        <v>0</v>
      </c>
    </row>
    <row r="25" spans="1:60" x14ac:dyDescent="0.2">
      <c r="D25" s="189"/>
    </row>
    <row r="26" spans="1:60" x14ac:dyDescent="0.2">
      <c r="D26" s="189"/>
    </row>
    <row r="27" spans="1:60" x14ac:dyDescent="0.2">
      <c r="D27" s="189"/>
    </row>
    <row r="28" spans="1:60" x14ac:dyDescent="0.2">
      <c r="D28" s="189"/>
    </row>
    <row r="29" spans="1:60" x14ac:dyDescent="0.2">
      <c r="D29" s="189"/>
    </row>
    <row r="30" spans="1:60" x14ac:dyDescent="0.2">
      <c r="D30" s="189"/>
    </row>
    <row r="31" spans="1:60" x14ac:dyDescent="0.2">
      <c r="D31" s="189"/>
    </row>
    <row r="32" spans="1:60" x14ac:dyDescent="0.2">
      <c r="D32" s="189"/>
    </row>
    <row r="33" spans="4:4" x14ac:dyDescent="0.2">
      <c r="D33" s="189"/>
    </row>
    <row r="34" spans="4:4" x14ac:dyDescent="0.2">
      <c r="D34" s="189"/>
    </row>
    <row r="35" spans="4:4" x14ac:dyDescent="0.2">
      <c r="D35" s="189"/>
    </row>
    <row r="36" spans="4:4" x14ac:dyDescent="0.2">
      <c r="D36" s="189"/>
    </row>
    <row r="37" spans="4:4" x14ac:dyDescent="0.2">
      <c r="D37" s="189"/>
    </row>
    <row r="38" spans="4:4" x14ac:dyDescent="0.2">
      <c r="D38" s="189"/>
    </row>
    <row r="39" spans="4:4" x14ac:dyDescent="0.2">
      <c r="D39" s="189"/>
    </row>
    <row r="40" spans="4:4" x14ac:dyDescent="0.2">
      <c r="D40" s="189"/>
    </row>
    <row r="41" spans="4:4" x14ac:dyDescent="0.2">
      <c r="D41" s="189"/>
    </row>
    <row r="42" spans="4:4" x14ac:dyDescent="0.2">
      <c r="D42" s="189"/>
    </row>
    <row r="43" spans="4:4" x14ac:dyDescent="0.2">
      <c r="D43" s="189"/>
    </row>
    <row r="44" spans="4:4" x14ac:dyDescent="0.2">
      <c r="D44" s="189"/>
    </row>
    <row r="45" spans="4:4" x14ac:dyDescent="0.2">
      <c r="D45" s="189"/>
    </row>
    <row r="46" spans="4:4" x14ac:dyDescent="0.2">
      <c r="D46" s="189"/>
    </row>
    <row r="47" spans="4:4" x14ac:dyDescent="0.2">
      <c r="D47" s="189"/>
    </row>
    <row r="48" spans="4:4" x14ac:dyDescent="0.2">
      <c r="D48" s="189"/>
    </row>
    <row r="49" spans="4:4" x14ac:dyDescent="0.2">
      <c r="D49" s="189"/>
    </row>
    <row r="50" spans="4:4" x14ac:dyDescent="0.2">
      <c r="D50" s="189"/>
    </row>
    <row r="51" spans="4:4" x14ac:dyDescent="0.2">
      <c r="D51" s="189"/>
    </row>
    <row r="52" spans="4:4" x14ac:dyDescent="0.2">
      <c r="D52" s="189"/>
    </row>
    <row r="53" spans="4:4" x14ac:dyDescent="0.2">
      <c r="D53" s="189"/>
    </row>
    <row r="54" spans="4:4" x14ac:dyDescent="0.2">
      <c r="D54" s="189"/>
    </row>
    <row r="55" spans="4:4" x14ac:dyDescent="0.2">
      <c r="D55" s="189"/>
    </row>
    <row r="56" spans="4:4" x14ac:dyDescent="0.2">
      <c r="D56" s="189"/>
    </row>
    <row r="57" spans="4:4" x14ac:dyDescent="0.2">
      <c r="D57" s="189"/>
    </row>
    <row r="58" spans="4:4" x14ac:dyDescent="0.2">
      <c r="D58" s="189"/>
    </row>
    <row r="59" spans="4:4" x14ac:dyDescent="0.2">
      <c r="D59" s="189"/>
    </row>
    <row r="60" spans="4:4" x14ac:dyDescent="0.2">
      <c r="D60" s="189"/>
    </row>
    <row r="61" spans="4:4" x14ac:dyDescent="0.2">
      <c r="D61" s="189"/>
    </row>
    <row r="62" spans="4:4" x14ac:dyDescent="0.2">
      <c r="D62" s="189"/>
    </row>
    <row r="63" spans="4:4" x14ac:dyDescent="0.2">
      <c r="D63" s="189"/>
    </row>
    <row r="64" spans="4:4" x14ac:dyDescent="0.2">
      <c r="D64" s="189"/>
    </row>
    <row r="65" spans="4:4" x14ac:dyDescent="0.2">
      <c r="D65" s="189"/>
    </row>
    <row r="66" spans="4:4" x14ac:dyDescent="0.2">
      <c r="D66" s="189"/>
    </row>
    <row r="67" spans="4:4" x14ac:dyDescent="0.2">
      <c r="D67" s="189"/>
    </row>
    <row r="68" spans="4:4" x14ac:dyDescent="0.2">
      <c r="D68" s="189"/>
    </row>
    <row r="69" spans="4:4" x14ac:dyDescent="0.2">
      <c r="D69" s="189"/>
    </row>
    <row r="70" spans="4:4" x14ac:dyDescent="0.2">
      <c r="D70" s="189"/>
    </row>
    <row r="71" spans="4:4" x14ac:dyDescent="0.2">
      <c r="D71" s="189"/>
    </row>
    <row r="72" spans="4:4" x14ac:dyDescent="0.2">
      <c r="D72" s="189"/>
    </row>
    <row r="73" spans="4:4" x14ac:dyDescent="0.2">
      <c r="D73" s="189"/>
    </row>
    <row r="74" spans="4:4" x14ac:dyDescent="0.2">
      <c r="D74" s="189"/>
    </row>
    <row r="75" spans="4:4" x14ac:dyDescent="0.2">
      <c r="D75" s="189"/>
    </row>
    <row r="76" spans="4:4" x14ac:dyDescent="0.2">
      <c r="D76" s="189"/>
    </row>
    <row r="77" spans="4:4" x14ac:dyDescent="0.2">
      <c r="D77" s="189"/>
    </row>
    <row r="78" spans="4:4" x14ac:dyDescent="0.2">
      <c r="D78" s="189"/>
    </row>
    <row r="79" spans="4:4" x14ac:dyDescent="0.2">
      <c r="D79" s="189"/>
    </row>
    <row r="80" spans="4:4" x14ac:dyDescent="0.2">
      <c r="D80" s="189"/>
    </row>
    <row r="81" spans="4:4" x14ac:dyDescent="0.2">
      <c r="D81" s="189"/>
    </row>
    <row r="82" spans="4:4" x14ac:dyDescent="0.2">
      <c r="D82" s="189"/>
    </row>
    <row r="83" spans="4:4" x14ac:dyDescent="0.2">
      <c r="D83" s="189"/>
    </row>
    <row r="84" spans="4:4" x14ac:dyDescent="0.2">
      <c r="D84" s="189"/>
    </row>
    <row r="85" spans="4:4" x14ac:dyDescent="0.2">
      <c r="D85" s="189"/>
    </row>
    <row r="86" spans="4:4" x14ac:dyDescent="0.2">
      <c r="D86" s="189"/>
    </row>
    <row r="87" spans="4:4" x14ac:dyDescent="0.2">
      <c r="D87" s="189"/>
    </row>
    <row r="88" spans="4:4" x14ac:dyDescent="0.2">
      <c r="D88" s="189"/>
    </row>
    <row r="89" spans="4:4" x14ac:dyDescent="0.2">
      <c r="D89" s="189"/>
    </row>
    <row r="90" spans="4:4" x14ac:dyDescent="0.2">
      <c r="D90" s="189"/>
    </row>
    <row r="91" spans="4:4" x14ac:dyDescent="0.2">
      <c r="D91" s="189"/>
    </row>
    <row r="92" spans="4:4" x14ac:dyDescent="0.2">
      <c r="D92" s="189"/>
    </row>
    <row r="93" spans="4:4" x14ac:dyDescent="0.2">
      <c r="D93" s="189"/>
    </row>
    <row r="94" spans="4:4" x14ac:dyDescent="0.2">
      <c r="D94" s="189"/>
    </row>
    <row r="95" spans="4:4" x14ac:dyDescent="0.2">
      <c r="D95" s="189"/>
    </row>
    <row r="96" spans="4:4" x14ac:dyDescent="0.2">
      <c r="D96" s="189"/>
    </row>
    <row r="97" spans="4:4" x14ac:dyDescent="0.2">
      <c r="D97" s="189"/>
    </row>
    <row r="98" spans="4:4" x14ac:dyDescent="0.2">
      <c r="D98" s="189"/>
    </row>
    <row r="99" spans="4:4" x14ac:dyDescent="0.2">
      <c r="D99" s="189"/>
    </row>
    <row r="100" spans="4:4" x14ac:dyDescent="0.2">
      <c r="D100" s="189"/>
    </row>
    <row r="101" spans="4:4" x14ac:dyDescent="0.2">
      <c r="D101" s="189"/>
    </row>
    <row r="102" spans="4:4" x14ac:dyDescent="0.2">
      <c r="D102" s="189"/>
    </row>
    <row r="103" spans="4:4" x14ac:dyDescent="0.2">
      <c r="D103" s="189"/>
    </row>
    <row r="104" spans="4:4" x14ac:dyDescent="0.2">
      <c r="D104" s="189"/>
    </row>
    <row r="105" spans="4:4" x14ac:dyDescent="0.2">
      <c r="D105" s="189"/>
    </row>
    <row r="106" spans="4:4" x14ac:dyDescent="0.2">
      <c r="D106" s="189"/>
    </row>
    <row r="107" spans="4:4" x14ac:dyDescent="0.2">
      <c r="D107" s="189"/>
    </row>
    <row r="108" spans="4:4" x14ac:dyDescent="0.2">
      <c r="D108" s="189"/>
    </row>
    <row r="109" spans="4:4" x14ac:dyDescent="0.2">
      <c r="D109" s="189"/>
    </row>
    <row r="110" spans="4:4" x14ac:dyDescent="0.2">
      <c r="D110" s="189"/>
    </row>
    <row r="111" spans="4:4" x14ac:dyDescent="0.2">
      <c r="D111" s="189"/>
    </row>
    <row r="112" spans="4:4" x14ac:dyDescent="0.2">
      <c r="D112" s="189"/>
    </row>
    <row r="113" spans="4:4" x14ac:dyDescent="0.2">
      <c r="D113" s="189"/>
    </row>
    <row r="114" spans="4:4" x14ac:dyDescent="0.2">
      <c r="D114" s="189"/>
    </row>
    <row r="115" spans="4:4" x14ac:dyDescent="0.2">
      <c r="D115" s="189"/>
    </row>
    <row r="116" spans="4:4" x14ac:dyDescent="0.2">
      <c r="D116" s="189"/>
    </row>
    <row r="117" spans="4:4" x14ac:dyDescent="0.2">
      <c r="D117" s="189"/>
    </row>
    <row r="118" spans="4:4" x14ac:dyDescent="0.2">
      <c r="D118" s="189"/>
    </row>
    <row r="119" spans="4:4" x14ac:dyDescent="0.2">
      <c r="D119" s="189"/>
    </row>
    <row r="120" spans="4:4" x14ac:dyDescent="0.2">
      <c r="D120" s="189"/>
    </row>
    <row r="121" spans="4:4" x14ac:dyDescent="0.2">
      <c r="D121" s="189"/>
    </row>
    <row r="122" spans="4:4" x14ac:dyDescent="0.2">
      <c r="D122" s="189"/>
    </row>
    <row r="123" spans="4:4" x14ac:dyDescent="0.2">
      <c r="D123" s="189"/>
    </row>
    <row r="124" spans="4:4" x14ac:dyDescent="0.2">
      <c r="D124" s="189"/>
    </row>
    <row r="125" spans="4:4" x14ac:dyDescent="0.2">
      <c r="D125" s="189"/>
    </row>
    <row r="126" spans="4:4" x14ac:dyDescent="0.2">
      <c r="D126" s="189"/>
    </row>
    <row r="127" spans="4:4" x14ac:dyDescent="0.2">
      <c r="D127" s="189"/>
    </row>
    <row r="128" spans="4:4" x14ac:dyDescent="0.2">
      <c r="D128" s="189"/>
    </row>
    <row r="129" spans="4:4" x14ac:dyDescent="0.2">
      <c r="D129" s="189"/>
    </row>
    <row r="130" spans="4:4" x14ac:dyDescent="0.2">
      <c r="D130" s="189"/>
    </row>
    <row r="131" spans="4:4" x14ac:dyDescent="0.2">
      <c r="D131" s="189"/>
    </row>
    <row r="132" spans="4:4" x14ac:dyDescent="0.2">
      <c r="D132" s="189"/>
    </row>
    <row r="133" spans="4:4" x14ac:dyDescent="0.2">
      <c r="D133" s="189"/>
    </row>
    <row r="134" spans="4:4" x14ac:dyDescent="0.2">
      <c r="D134" s="189"/>
    </row>
    <row r="135" spans="4:4" x14ac:dyDescent="0.2">
      <c r="D135" s="189"/>
    </row>
    <row r="136" spans="4:4" x14ac:dyDescent="0.2">
      <c r="D136" s="189"/>
    </row>
    <row r="137" spans="4:4" x14ac:dyDescent="0.2">
      <c r="D137" s="189"/>
    </row>
    <row r="138" spans="4:4" x14ac:dyDescent="0.2">
      <c r="D138" s="189"/>
    </row>
    <row r="139" spans="4:4" x14ac:dyDescent="0.2">
      <c r="D139" s="189"/>
    </row>
    <row r="140" spans="4:4" x14ac:dyDescent="0.2">
      <c r="D140" s="189"/>
    </row>
    <row r="141" spans="4:4" x14ac:dyDescent="0.2">
      <c r="D141" s="189"/>
    </row>
    <row r="142" spans="4:4" x14ac:dyDescent="0.2">
      <c r="D142" s="189"/>
    </row>
    <row r="143" spans="4:4" x14ac:dyDescent="0.2">
      <c r="D143" s="189"/>
    </row>
    <row r="144" spans="4:4" x14ac:dyDescent="0.2">
      <c r="D144" s="189"/>
    </row>
    <row r="145" spans="4:4" x14ac:dyDescent="0.2">
      <c r="D145" s="189"/>
    </row>
    <row r="146" spans="4:4" x14ac:dyDescent="0.2">
      <c r="D146" s="189"/>
    </row>
    <row r="147" spans="4:4" x14ac:dyDescent="0.2">
      <c r="D147" s="189"/>
    </row>
    <row r="148" spans="4:4" x14ac:dyDescent="0.2">
      <c r="D148" s="189"/>
    </row>
    <row r="149" spans="4:4" x14ac:dyDescent="0.2">
      <c r="D149" s="189"/>
    </row>
    <row r="150" spans="4:4" x14ac:dyDescent="0.2">
      <c r="D150" s="189"/>
    </row>
    <row r="151" spans="4:4" x14ac:dyDescent="0.2">
      <c r="D151" s="189"/>
    </row>
    <row r="152" spans="4:4" x14ac:dyDescent="0.2">
      <c r="D152" s="189"/>
    </row>
    <row r="153" spans="4:4" x14ac:dyDescent="0.2">
      <c r="D153" s="189"/>
    </row>
    <row r="154" spans="4:4" x14ac:dyDescent="0.2">
      <c r="D154" s="189"/>
    </row>
    <row r="155" spans="4:4" x14ac:dyDescent="0.2">
      <c r="D155" s="189"/>
    </row>
    <row r="156" spans="4:4" x14ac:dyDescent="0.2">
      <c r="D156" s="189"/>
    </row>
    <row r="157" spans="4:4" x14ac:dyDescent="0.2">
      <c r="D157" s="189"/>
    </row>
    <row r="158" spans="4:4" x14ac:dyDescent="0.2">
      <c r="D158" s="189"/>
    </row>
    <row r="159" spans="4:4" x14ac:dyDescent="0.2">
      <c r="D159" s="189"/>
    </row>
    <row r="160" spans="4:4" x14ac:dyDescent="0.2">
      <c r="D160" s="189"/>
    </row>
    <row r="161" spans="4:4" x14ac:dyDescent="0.2">
      <c r="D161" s="189"/>
    </row>
    <row r="162" spans="4:4" x14ac:dyDescent="0.2">
      <c r="D162" s="189"/>
    </row>
    <row r="163" spans="4:4" x14ac:dyDescent="0.2">
      <c r="D163" s="189"/>
    </row>
    <row r="164" spans="4:4" x14ac:dyDescent="0.2">
      <c r="D164" s="189"/>
    </row>
    <row r="165" spans="4:4" x14ac:dyDescent="0.2">
      <c r="D165" s="189"/>
    </row>
    <row r="166" spans="4:4" x14ac:dyDescent="0.2">
      <c r="D166" s="189"/>
    </row>
    <row r="167" spans="4:4" x14ac:dyDescent="0.2">
      <c r="D167" s="189"/>
    </row>
    <row r="168" spans="4:4" x14ac:dyDescent="0.2">
      <c r="D168" s="189"/>
    </row>
    <row r="169" spans="4:4" x14ac:dyDescent="0.2">
      <c r="D169" s="189"/>
    </row>
    <row r="170" spans="4:4" x14ac:dyDescent="0.2">
      <c r="D170" s="189"/>
    </row>
    <row r="171" spans="4:4" x14ac:dyDescent="0.2">
      <c r="D171" s="189"/>
    </row>
    <row r="172" spans="4:4" x14ac:dyDescent="0.2">
      <c r="D172" s="189"/>
    </row>
    <row r="173" spans="4:4" x14ac:dyDescent="0.2">
      <c r="D173" s="189"/>
    </row>
    <row r="174" spans="4:4" x14ac:dyDescent="0.2">
      <c r="D174" s="189"/>
    </row>
    <row r="175" spans="4:4" x14ac:dyDescent="0.2">
      <c r="D175" s="189"/>
    </row>
    <row r="176" spans="4:4" x14ac:dyDescent="0.2">
      <c r="D176" s="189"/>
    </row>
    <row r="177" spans="4:4" x14ac:dyDescent="0.2">
      <c r="D177" s="189"/>
    </row>
    <row r="178" spans="4:4" x14ac:dyDescent="0.2">
      <c r="D178" s="189"/>
    </row>
    <row r="179" spans="4:4" x14ac:dyDescent="0.2">
      <c r="D179" s="189"/>
    </row>
    <row r="180" spans="4:4" x14ac:dyDescent="0.2">
      <c r="D180" s="189"/>
    </row>
    <row r="181" spans="4:4" x14ac:dyDescent="0.2">
      <c r="D181" s="189"/>
    </row>
    <row r="182" spans="4:4" x14ac:dyDescent="0.2">
      <c r="D182" s="189"/>
    </row>
    <row r="183" spans="4:4" x14ac:dyDescent="0.2">
      <c r="D183" s="189"/>
    </row>
    <row r="184" spans="4:4" x14ac:dyDescent="0.2">
      <c r="D184" s="189"/>
    </row>
    <row r="185" spans="4:4" x14ac:dyDescent="0.2">
      <c r="D185" s="189"/>
    </row>
    <row r="186" spans="4:4" x14ac:dyDescent="0.2">
      <c r="D186" s="189"/>
    </row>
    <row r="187" spans="4:4" x14ac:dyDescent="0.2">
      <c r="D187" s="189"/>
    </row>
    <row r="188" spans="4:4" x14ac:dyDescent="0.2">
      <c r="D188" s="189"/>
    </row>
    <row r="189" spans="4:4" x14ac:dyDescent="0.2">
      <c r="D189" s="189"/>
    </row>
    <row r="190" spans="4:4" x14ac:dyDescent="0.2">
      <c r="D190" s="189"/>
    </row>
    <row r="191" spans="4:4" x14ac:dyDescent="0.2">
      <c r="D191" s="189"/>
    </row>
    <row r="192" spans="4:4" x14ac:dyDescent="0.2">
      <c r="D192" s="189"/>
    </row>
    <row r="193" spans="4:4" x14ac:dyDescent="0.2">
      <c r="D193" s="189"/>
    </row>
    <row r="194" spans="4:4" x14ac:dyDescent="0.2">
      <c r="D194" s="189"/>
    </row>
    <row r="195" spans="4:4" x14ac:dyDescent="0.2">
      <c r="D195" s="189"/>
    </row>
    <row r="196" spans="4:4" x14ac:dyDescent="0.2">
      <c r="D196" s="189"/>
    </row>
    <row r="197" spans="4:4" x14ac:dyDescent="0.2">
      <c r="D197" s="189"/>
    </row>
    <row r="198" spans="4:4" x14ac:dyDescent="0.2">
      <c r="D198" s="189"/>
    </row>
    <row r="199" spans="4:4" x14ac:dyDescent="0.2">
      <c r="D199" s="189"/>
    </row>
    <row r="200" spans="4:4" x14ac:dyDescent="0.2">
      <c r="D200" s="189"/>
    </row>
    <row r="201" spans="4:4" x14ac:dyDescent="0.2">
      <c r="D201" s="189"/>
    </row>
    <row r="202" spans="4:4" x14ac:dyDescent="0.2">
      <c r="D202" s="189"/>
    </row>
    <row r="203" spans="4:4" x14ac:dyDescent="0.2">
      <c r="D203" s="189"/>
    </row>
    <row r="204" spans="4:4" x14ac:dyDescent="0.2">
      <c r="D204" s="189"/>
    </row>
    <row r="205" spans="4:4" x14ac:dyDescent="0.2">
      <c r="D205" s="189"/>
    </row>
    <row r="206" spans="4:4" x14ac:dyDescent="0.2">
      <c r="D206" s="189"/>
    </row>
    <row r="207" spans="4:4" x14ac:dyDescent="0.2">
      <c r="D207" s="189"/>
    </row>
    <row r="208" spans="4:4" x14ac:dyDescent="0.2">
      <c r="D208" s="189"/>
    </row>
    <row r="209" spans="4:4" x14ac:dyDescent="0.2">
      <c r="D209" s="189"/>
    </row>
    <row r="210" spans="4:4" x14ac:dyDescent="0.2">
      <c r="D210" s="189"/>
    </row>
    <row r="211" spans="4:4" x14ac:dyDescent="0.2">
      <c r="D211" s="189"/>
    </row>
    <row r="212" spans="4:4" x14ac:dyDescent="0.2">
      <c r="D212" s="189"/>
    </row>
    <row r="213" spans="4:4" x14ac:dyDescent="0.2">
      <c r="D213" s="189"/>
    </row>
    <row r="214" spans="4:4" x14ac:dyDescent="0.2">
      <c r="D214" s="189"/>
    </row>
    <row r="215" spans="4:4" x14ac:dyDescent="0.2">
      <c r="D215" s="189"/>
    </row>
    <row r="216" spans="4:4" x14ac:dyDescent="0.2">
      <c r="D216" s="189"/>
    </row>
    <row r="217" spans="4:4" x14ac:dyDescent="0.2">
      <c r="D217" s="189"/>
    </row>
    <row r="218" spans="4:4" x14ac:dyDescent="0.2">
      <c r="D218" s="189"/>
    </row>
    <row r="219" spans="4:4" x14ac:dyDescent="0.2">
      <c r="D219" s="189"/>
    </row>
    <row r="220" spans="4:4" x14ac:dyDescent="0.2">
      <c r="D220" s="189"/>
    </row>
    <row r="221" spans="4:4" x14ac:dyDescent="0.2">
      <c r="D221" s="189"/>
    </row>
    <row r="222" spans="4:4" x14ac:dyDescent="0.2">
      <c r="D222" s="189"/>
    </row>
    <row r="223" spans="4:4" x14ac:dyDescent="0.2">
      <c r="D223" s="189"/>
    </row>
    <row r="224" spans="4:4" x14ac:dyDescent="0.2">
      <c r="D224" s="189"/>
    </row>
    <row r="225" spans="4:4" x14ac:dyDescent="0.2">
      <c r="D225" s="189"/>
    </row>
    <row r="226" spans="4:4" x14ac:dyDescent="0.2">
      <c r="D226" s="189"/>
    </row>
    <row r="227" spans="4:4" x14ac:dyDescent="0.2">
      <c r="D227" s="189"/>
    </row>
    <row r="228" spans="4:4" x14ac:dyDescent="0.2">
      <c r="D228" s="189"/>
    </row>
    <row r="229" spans="4:4" x14ac:dyDescent="0.2">
      <c r="D229" s="189"/>
    </row>
    <row r="230" spans="4:4" x14ac:dyDescent="0.2">
      <c r="D230" s="189"/>
    </row>
    <row r="231" spans="4:4" x14ac:dyDescent="0.2">
      <c r="D231" s="189"/>
    </row>
    <row r="232" spans="4:4" x14ac:dyDescent="0.2">
      <c r="D232" s="189"/>
    </row>
    <row r="233" spans="4:4" x14ac:dyDescent="0.2">
      <c r="D233" s="189"/>
    </row>
    <row r="234" spans="4:4" x14ac:dyDescent="0.2">
      <c r="D234" s="189"/>
    </row>
    <row r="235" spans="4:4" x14ac:dyDescent="0.2">
      <c r="D235" s="189"/>
    </row>
    <row r="236" spans="4:4" x14ac:dyDescent="0.2">
      <c r="D236" s="189"/>
    </row>
    <row r="237" spans="4:4" x14ac:dyDescent="0.2">
      <c r="D237" s="189"/>
    </row>
    <row r="238" spans="4:4" x14ac:dyDescent="0.2">
      <c r="D238" s="189"/>
    </row>
    <row r="239" spans="4:4" x14ac:dyDescent="0.2">
      <c r="D239" s="189"/>
    </row>
    <row r="240" spans="4:4" x14ac:dyDescent="0.2">
      <c r="D240" s="189"/>
    </row>
    <row r="241" spans="4:4" x14ac:dyDescent="0.2">
      <c r="D241" s="189"/>
    </row>
    <row r="242" spans="4:4" x14ac:dyDescent="0.2">
      <c r="D242" s="189"/>
    </row>
    <row r="243" spans="4:4" x14ac:dyDescent="0.2">
      <c r="D243" s="189"/>
    </row>
    <row r="244" spans="4:4" x14ac:dyDescent="0.2">
      <c r="D244" s="189"/>
    </row>
    <row r="245" spans="4:4" x14ac:dyDescent="0.2">
      <c r="D245" s="189"/>
    </row>
    <row r="246" spans="4:4" x14ac:dyDescent="0.2">
      <c r="D246" s="189"/>
    </row>
    <row r="247" spans="4:4" x14ac:dyDescent="0.2">
      <c r="D247" s="189"/>
    </row>
    <row r="248" spans="4:4" x14ac:dyDescent="0.2">
      <c r="D248" s="189"/>
    </row>
    <row r="249" spans="4:4" x14ac:dyDescent="0.2">
      <c r="D249" s="189"/>
    </row>
    <row r="250" spans="4:4" x14ac:dyDescent="0.2">
      <c r="D250" s="189"/>
    </row>
    <row r="251" spans="4:4" x14ac:dyDescent="0.2">
      <c r="D251" s="189"/>
    </row>
    <row r="252" spans="4:4" x14ac:dyDescent="0.2">
      <c r="D252" s="189"/>
    </row>
    <row r="253" spans="4:4" x14ac:dyDescent="0.2">
      <c r="D253" s="189"/>
    </row>
    <row r="254" spans="4:4" x14ac:dyDescent="0.2">
      <c r="D254" s="189"/>
    </row>
    <row r="255" spans="4:4" x14ac:dyDescent="0.2">
      <c r="D255" s="189"/>
    </row>
    <row r="256" spans="4:4" x14ac:dyDescent="0.2">
      <c r="D256" s="189"/>
    </row>
    <row r="257" spans="4:4" x14ac:dyDescent="0.2">
      <c r="D257" s="189"/>
    </row>
    <row r="258" spans="4:4" x14ac:dyDescent="0.2">
      <c r="D258" s="189"/>
    </row>
    <row r="259" spans="4:4" x14ac:dyDescent="0.2">
      <c r="D259" s="189"/>
    </row>
    <row r="260" spans="4:4" x14ac:dyDescent="0.2">
      <c r="D260" s="189"/>
    </row>
    <row r="261" spans="4:4" x14ac:dyDescent="0.2">
      <c r="D261" s="189"/>
    </row>
    <row r="262" spans="4:4" x14ac:dyDescent="0.2">
      <c r="D262" s="189"/>
    </row>
    <row r="263" spans="4:4" x14ac:dyDescent="0.2">
      <c r="D263" s="189"/>
    </row>
    <row r="264" spans="4:4" x14ac:dyDescent="0.2">
      <c r="D264" s="189"/>
    </row>
    <row r="265" spans="4:4" x14ac:dyDescent="0.2">
      <c r="D265" s="189"/>
    </row>
    <row r="266" spans="4:4" x14ac:dyDescent="0.2">
      <c r="D266" s="189"/>
    </row>
    <row r="267" spans="4:4" x14ac:dyDescent="0.2">
      <c r="D267" s="189"/>
    </row>
    <row r="268" spans="4:4" x14ac:dyDescent="0.2">
      <c r="D268" s="189"/>
    </row>
    <row r="269" spans="4:4" x14ac:dyDescent="0.2">
      <c r="D269" s="189"/>
    </row>
    <row r="270" spans="4:4" x14ac:dyDescent="0.2">
      <c r="D270" s="189"/>
    </row>
    <row r="271" spans="4:4" x14ac:dyDescent="0.2">
      <c r="D271" s="189"/>
    </row>
    <row r="272" spans="4:4" x14ac:dyDescent="0.2">
      <c r="D272" s="189"/>
    </row>
    <row r="273" spans="4:4" x14ac:dyDescent="0.2">
      <c r="D273" s="189"/>
    </row>
    <row r="274" spans="4:4" x14ac:dyDescent="0.2">
      <c r="D274" s="189"/>
    </row>
    <row r="275" spans="4:4" x14ac:dyDescent="0.2">
      <c r="D275" s="189"/>
    </row>
    <row r="276" spans="4:4" x14ac:dyDescent="0.2">
      <c r="D276" s="189"/>
    </row>
    <row r="277" spans="4:4" x14ac:dyDescent="0.2">
      <c r="D277" s="189"/>
    </row>
    <row r="278" spans="4:4" x14ac:dyDescent="0.2">
      <c r="D278" s="189"/>
    </row>
    <row r="279" spans="4:4" x14ac:dyDescent="0.2">
      <c r="D279" s="189"/>
    </row>
    <row r="280" spans="4:4" x14ac:dyDescent="0.2">
      <c r="D280" s="189"/>
    </row>
    <row r="281" spans="4:4" x14ac:dyDescent="0.2">
      <c r="D281" s="189"/>
    </row>
    <row r="282" spans="4:4" x14ac:dyDescent="0.2">
      <c r="D282" s="189"/>
    </row>
    <row r="283" spans="4:4" x14ac:dyDescent="0.2">
      <c r="D283" s="189"/>
    </row>
    <row r="284" spans="4:4" x14ac:dyDescent="0.2">
      <c r="D284" s="189"/>
    </row>
    <row r="285" spans="4:4" x14ac:dyDescent="0.2">
      <c r="D285" s="189"/>
    </row>
    <row r="286" spans="4:4" x14ac:dyDescent="0.2">
      <c r="D286" s="189"/>
    </row>
    <row r="287" spans="4:4" x14ac:dyDescent="0.2">
      <c r="D287" s="189"/>
    </row>
    <row r="288" spans="4:4" x14ac:dyDescent="0.2">
      <c r="D288" s="189"/>
    </row>
    <row r="289" spans="4:4" x14ac:dyDescent="0.2">
      <c r="D289" s="189"/>
    </row>
    <row r="290" spans="4:4" x14ac:dyDescent="0.2">
      <c r="D290" s="189"/>
    </row>
    <row r="291" spans="4:4" x14ac:dyDescent="0.2">
      <c r="D291" s="189"/>
    </row>
    <row r="292" spans="4:4" x14ac:dyDescent="0.2">
      <c r="D292" s="189"/>
    </row>
    <row r="293" spans="4:4" x14ac:dyDescent="0.2">
      <c r="D293" s="189"/>
    </row>
    <row r="294" spans="4:4" x14ac:dyDescent="0.2">
      <c r="D294" s="189"/>
    </row>
    <row r="295" spans="4:4" x14ac:dyDescent="0.2">
      <c r="D295" s="189"/>
    </row>
    <row r="296" spans="4:4" x14ac:dyDescent="0.2">
      <c r="D296" s="189"/>
    </row>
    <row r="297" spans="4:4" x14ac:dyDescent="0.2">
      <c r="D297" s="189"/>
    </row>
    <row r="298" spans="4:4" x14ac:dyDescent="0.2">
      <c r="D298" s="189"/>
    </row>
    <row r="299" spans="4:4" x14ac:dyDescent="0.2">
      <c r="D299" s="189"/>
    </row>
    <row r="300" spans="4:4" x14ac:dyDescent="0.2">
      <c r="D300" s="189"/>
    </row>
    <row r="301" spans="4:4" x14ac:dyDescent="0.2">
      <c r="D301" s="189"/>
    </row>
    <row r="302" spans="4:4" x14ac:dyDescent="0.2">
      <c r="D302" s="189"/>
    </row>
    <row r="303" spans="4:4" x14ac:dyDescent="0.2">
      <c r="D303" s="189"/>
    </row>
    <row r="304" spans="4:4" x14ac:dyDescent="0.2">
      <c r="D304" s="189"/>
    </row>
    <row r="305" spans="4:4" x14ac:dyDescent="0.2">
      <c r="D305" s="189"/>
    </row>
    <row r="306" spans="4:4" x14ac:dyDescent="0.2">
      <c r="D306" s="189"/>
    </row>
    <row r="307" spans="4:4" x14ac:dyDescent="0.2">
      <c r="D307" s="189"/>
    </row>
    <row r="308" spans="4:4" x14ac:dyDescent="0.2">
      <c r="D308" s="189"/>
    </row>
    <row r="309" spans="4:4" x14ac:dyDescent="0.2">
      <c r="D309" s="189"/>
    </row>
    <row r="310" spans="4:4" x14ac:dyDescent="0.2">
      <c r="D310" s="189"/>
    </row>
    <row r="311" spans="4:4" x14ac:dyDescent="0.2">
      <c r="D311" s="189"/>
    </row>
    <row r="312" spans="4:4" x14ac:dyDescent="0.2">
      <c r="D312" s="189"/>
    </row>
    <row r="313" spans="4:4" x14ac:dyDescent="0.2">
      <c r="D313" s="189"/>
    </row>
    <row r="314" spans="4:4" x14ac:dyDescent="0.2">
      <c r="D314" s="189"/>
    </row>
    <row r="315" spans="4:4" x14ac:dyDescent="0.2">
      <c r="D315" s="189"/>
    </row>
    <row r="316" spans="4:4" x14ac:dyDescent="0.2">
      <c r="D316" s="189"/>
    </row>
    <row r="317" spans="4:4" x14ac:dyDescent="0.2">
      <c r="D317" s="189"/>
    </row>
    <row r="318" spans="4:4" x14ac:dyDescent="0.2">
      <c r="D318" s="189"/>
    </row>
    <row r="319" spans="4:4" x14ac:dyDescent="0.2">
      <c r="D319" s="189"/>
    </row>
    <row r="320" spans="4:4" x14ac:dyDescent="0.2">
      <c r="D320" s="189"/>
    </row>
    <row r="321" spans="4:4" x14ac:dyDescent="0.2">
      <c r="D321" s="189"/>
    </row>
    <row r="322" spans="4:4" x14ac:dyDescent="0.2">
      <c r="D322" s="189"/>
    </row>
    <row r="323" spans="4:4" x14ac:dyDescent="0.2">
      <c r="D323" s="189"/>
    </row>
    <row r="324" spans="4:4" x14ac:dyDescent="0.2">
      <c r="D324" s="189"/>
    </row>
    <row r="325" spans="4:4" x14ac:dyDescent="0.2">
      <c r="D325" s="189"/>
    </row>
    <row r="326" spans="4:4" x14ac:dyDescent="0.2">
      <c r="D326" s="189"/>
    </row>
    <row r="327" spans="4:4" x14ac:dyDescent="0.2">
      <c r="D327" s="189"/>
    </row>
    <row r="328" spans="4:4" x14ac:dyDescent="0.2">
      <c r="D328" s="189"/>
    </row>
    <row r="329" spans="4:4" x14ac:dyDescent="0.2">
      <c r="D329" s="189"/>
    </row>
    <row r="330" spans="4:4" x14ac:dyDescent="0.2">
      <c r="D330" s="189"/>
    </row>
    <row r="331" spans="4:4" x14ac:dyDescent="0.2">
      <c r="D331" s="189"/>
    </row>
    <row r="332" spans="4:4" x14ac:dyDescent="0.2">
      <c r="D332" s="189"/>
    </row>
    <row r="333" spans="4:4" x14ac:dyDescent="0.2">
      <c r="D333" s="189"/>
    </row>
    <row r="334" spans="4:4" x14ac:dyDescent="0.2">
      <c r="D334" s="189"/>
    </row>
    <row r="335" spans="4:4" x14ac:dyDescent="0.2">
      <c r="D335" s="189"/>
    </row>
    <row r="336" spans="4:4" x14ac:dyDescent="0.2">
      <c r="D336" s="189"/>
    </row>
    <row r="337" spans="4:4" x14ac:dyDescent="0.2">
      <c r="D337" s="189"/>
    </row>
    <row r="338" spans="4:4" x14ac:dyDescent="0.2">
      <c r="D338" s="189"/>
    </row>
    <row r="339" spans="4:4" x14ac:dyDescent="0.2">
      <c r="D339" s="189"/>
    </row>
    <row r="340" spans="4:4" x14ac:dyDescent="0.2">
      <c r="D340" s="189"/>
    </row>
    <row r="341" spans="4:4" x14ac:dyDescent="0.2">
      <c r="D341" s="189"/>
    </row>
    <row r="342" spans="4:4" x14ac:dyDescent="0.2">
      <c r="D342" s="189"/>
    </row>
    <row r="343" spans="4:4" x14ac:dyDescent="0.2">
      <c r="D343" s="189"/>
    </row>
    <row r="344" spans="4:4" x14ac:dyDescent="0.2">
      <c r="D344" s="189"/>
    </row>
    <row r="345" spans="4:4" x14ac:dyDescent="0.2">
      <c r="D345" s="189"/>
    </row>
    <row r="346" spans="4:4" x14ac:dyDescent="0.2">
      <c r="D346" s="189"/>
    </row>
    <row r="347" spans="4:4" x14ac:dyDescent="0.2">
      <c r="D347" s="189"/>
    </row>
    <row r="348" spans="4:4" x14ac:dyDescent="0.2">
      <c r="D348" s="189"/>
    </row>
    <row r="349" spans="4:4" x14ac:dyDescent="0.2">
      <c r="D349" s="189"/>
    </row>
    <row r="350" spans="4:4" x14ac:dyDescent="0.2">
      <c r="D350" s="189"/>
    </row>
    <row r="351" spans="4:4" x14ac:dyDescent="0.2">
      <c r="D351" s="189"/>
    </row>
    <row r="352" spans="4:4" x14ac:dyDescent="0.2">
      <c r="D352" s="189"/>
    </row>
    <row r="353" spans="4:4" x14ac:dyDescent="0.2">
      <c r="D353" s="189"/>
    </row>
    <row r="354" spans="4:4" x14ac:dyDescent="0.2">
      <c r="D354" s="189"/>
    </row>
    <row r="355" spans="4:4" x14ac:dyDescent="0.2">
      <c r="D355" s="189"/>
    </row>
    <row r="356" spans="4:4" x14ac:dyDescent="0.2">
      <c r="D356" s="189"/>
    </row>
    <row r="357" spans="4:4" x14ac:dyDescent="0.2">
      <c r="D357" s="189"/>
    </row>
    <row r="358" spans="4:4" x14ac:dyDescent="0.2">
      <c r="D358" s="189"/>
    </row>
    <row r="359" spans="4:4" x14ac:dyDescent="0.2">
      <c r="D359" s="189"/>
    </row>
    <row r="360" spans="4:4" x14ac:dyDescent="0.2">
      <c r="D360" s="189"/>
    </row>
    <row r="361" spans="4:4" x14ac:dyDescent="0.2">
      <c r="D361" s="189"/>
    </row>
    <row r="362" spans="4:4" x14ac:dyDescent="0.2">
      <c r="D362" s="189"/>
    </row>
    <row r="363" spans="4:4" x14ac:dyDescent="0.2">
      <c r="D363" s="189"/>
    </row>
    <row r="364" spans="4:4" x14ac:dyDescent="0.2">
      <c r="D364" s="189"/>
    </row>
    <row r="365" spans="4:4" x14ac:dyDescent="0.2">
      <c r="D365" s="189"/>
    </row>
    <row r="366" spans="4:4" x14ac:dyDescent="0.2">
      <c r="D366" s="189"/>
    </row>
    <row r="367" spans="4:4" x14ac:dyDescent="0.2">
      <c r="D367" s="189"/>
    </row>
    <row r="368" spans="4:4" x14ac:dyDescent="0.2">
      <c r="D368" s="189"/>
    </row>
    <row r="369" spans="4:4" x14ac:dyDescent="0.2">
      <c r="D369" s="189"/>
    </row>
    <row r="370" spans="4:4" x14ac:dyDescent="0.2">
      <c r="D370" s="189"/>
    </row>
    <row r="371" spans="4:4" x14ac:dyDescent="0.2">
      <c r="D371" s="189"/>
    </row>
    <row r="372" spans="4:4" x14ac:dyDescent="0.2">
      <c r="D372" s="189"/>
    </row>
    <row r="373" spans="4:4" x14ac:dyDescent="0.2">
      <c r="D373" s="189"/>
    </row>
    <row r="374" spans="4:4" x14ac:dyDescent="0.2">
      <c r="D374" s="189"/>
    </row>
    <row r="375" spans="4:4" x14ac:dyDescent="0.2">
      <c r="D375" s="189"/>
    </row>
    <row r="376" spans="4:4" x14ac:dyDescent="0.2">
      <c r="D376" s="189"/>
    </row>
    <row r="377" spans="4:4" x14ac:dyDescent="0.2">
      <c r="D377" s="189"/>
    </row>
    <row r="378" spans="4:4" x14ac:dyDescent="0.2">
      <c r="D378" s="189"/>
    </row>
    <row r="379" spans="4:4" x14ac:dyDescent="0.2">
      <c r="D379" s="189"/>
    </row>
    <row r="380" spans="4:4" x14ac:dyDescent="0.2">
      <c r="D380" s="189"/>
    </row>
    <row r="381" spans="4:4" x14ac:dyDescent="0.2">
      <c r="D381" s="189"/>
    </row>
    <row r="382" spans="4:4" x14ac:dyDescent="0.2">
      <c r="D382" s="189"/>
    </row>
    <row r="383" spans="4:4" x14ac:dyDescent="0.2">
      <c r="D383" s="189"/>
    </row>
    <row r="384" spans="4:4" x14ac:dyDescent="0.2">
      <c r="D384" s="189"/>
    </row>
    <row r="385" spans="4:4" x14ac:dyDescent="0.2">
      <c r="D385" s="189"/>
    </row>
    <row r="386" spans="4:4" x14ac:dyDescent="0.2">
      <c r="D386" s="189"/>
    </row>
    <row r="387" spans="4:4" x14ac:dyDescent="0.2">
      <c r="D387" s="189"/>
    </row>
    <row r="388" spans="4:4" x14ac:dyDescent="0.2">
      <c r="D388" s="189"/>
    </row>
    <row r="389" spans="4:4" x14ac:dyDescent="0.2">
      <c r="D389" s="189"/>
    </row>
    <row r="390" spans="4:4" x14ac:dyDescent="0.2">
      <c r="D390" s="189"/>
    </row>
    <row r="391" spans="4:4" x14ac:dyDescent="0.2">
      <c r="D391" s="189"/>
    </row>
    <row r="392" spans="4:4" x14ac:dyDescent="0.2">
      <c r="D392" s="189"/>
    </row>
    <row r="393" spans="4:4" x14ac:dyDescent="0.2">
      <c r="D393" s="189"/>
    </row>
    <row r="394" spans="4:4" x14ac:dyDescent="0.2">
      <c r="D394" s="189"/>
    </row>
    <row r="395" spans="4:4" x14ac:dyDescent="0.2">
      <c r="D395" s="189"/>
    </row>
    <row r="396" spans="4:4" x14ac:dyDescent="0.2">
      <c r="D396" s="189"/>
    </row>
    <row r="397" spans="4:4" x14ac:dyDescent="0.2">
      <c r="D397" s="189"/>
    </row>
    <row r="398" spans="4:4" x14ac:dyDescent="0.2">
      <c r="D398" s="189"/>
    </row>
    <row r="399" spans="4:4" x14ac:dyDescent="0.2">
      <c r="D399" s="189"/>
    </row>
    <row r="400" spans="4:4" x14ac:dyDescent="0.2">
      <c r="D400" s="189"/>
    </row>
    <row r="401" spans="4:4" x14ac:dyDescent="0.2">
      <c r="D401" s="189"/>
    </row>
    <row r="402" spans="4:4" x14ac:dyDescent="0.2">
      <c r="D402" s="189"/>
    </row>
    <row r="403" spans="4:4" x14ac:dyDescent="0.2">
      <c r="D403" s="189"/>
    </row>
    <row r="404" spans="4:4" x14ac:dyDescent="0.2">
      <c r="D404" s="189"/>
    </row>
    <row r="405" spans="4:4" x14ac:dyDescent="0.2">
      <c r="D405" s="189"/>
    </row>
    <row r="406" spans="4:4" x14ac:dyDescent="0.2">
      <c r="D406" s="189"/>
    </row>
    <row r="407" spans="4:4" x14ac:dyDescent="0.2">
      <c r="D407" s="189"/>
    </row>
    <row r="408" spans="4:4" x14ac:dyDescent="0.2">
      <c r="D408" s="189"/>
    </row>
    <row r="409" spans="4:4" x14ac:dyDescent="0.2">
      <c r="D409" s="189"/>
    </row>
    <row r="410" spans="4:4" x14ac:dyDescent="0.2">
      <c r="D410" s="189"/>
    </row>
    <row r="411" spans="4:4" x14ac:dyDescent="0.2">
      <c r="D411" s="189"/>
    </row>
    <row r="412" spans="4:4" x14ac:dyDescent="0.2">
      <c r="D412" s="189"/>
    </row>
    <row r="413" spans="4:4" x14ac:dyDescent="0.2">
      <c r="D413" s="189"/>
    </row>
    <row r="414" spans="4:4" x14ac:dyDescent="0.2">
      <c r="D414" s="189"/>
    </row>
    <row r="415" spans="4:4" x14ac:dyDescent="0.2">
      <c r="D415" s="189"/>
    </row>
    <row r="416" spans="4:4" x14ac:dyDescent="0.2">
      <c r="D416" s="189"/>
    </row>
    <row r="417" spans="4:4" x14ac:dyDescent="0.2">
      <c r="D417" s="189"/>
    </row>
    <row r="418" spans="4:4" x14ac:dyDescent="0.2">
      <c r="D418" s="189"/>
    </row>
    <row r="419" spans="4:4" x14ac:dyDescent="0.2">
      <c r="D419" s="189"/>
    </row>
    <row r="420" spans="4:4" x14ac:dyDescent="0.2">
      <c r="D420" s="189"/>
    </row>
    <row r="421" spans="4:4" x14ac:dyDescent="0.2">
      <c r="D421" s="189"/>
    </row>
    <row r="422" spans="4:4" x14ac:dyDescent="0.2">
      <c r="D422" s="189"/>
    </row>
    <row r="423" spans="4:4" x14ac:dyDescent="0.2">
      <c r="D423" s="189"/>
    </row>
    <row r="424" spans="4:4" x14ac:dyDescent="0.2">
      <c r="D424" s="189"/>
    </row>
    <row r="425" spans="4:4" x14ac:dyDescent="0.2">
      <c r="D425" s="189"/>
    </row>
    <row r="426" spans="4:4" x14ac:dyDescent="0.2">
      <c r="D426" s="189"/>
    </row>
    <row r="427" spans="4:4" x14ac:dyDescent="0.2">
      <c r="D427" s="189"/>
    </row>
    <row r="428" spans="4:4" x14ac:dyDescent="0.2">
      <c r="D428" s="189"/>
    </row>
    <row r="429" spans="4:4" x14ac:dyDescent="0.2">
      <c r="D429" s="189"/>
    </row>
    <row r="430" spans="4:4" x14ac:dyDescent="0.2">
      <c r="D430" s="189"/>
    </row>
    <row r="431" spans="4:4" x14ac:dyDescent="0.2">
      <c r="D431" s="189"/>
    </row>
    <row r="432" spans="4:4" x14ac:dyDescent="0.2">
      <c r="D432" s="189"/>
    </row>
    <row r="433" spans="4:4" x14ac:dyDescent="0.2">
      <c r="D433" s="189"/>
    </row>
    <row r="434" spans="4:4" x14ac:dyDescent="0.2">
      <c r="D434" s="189"/>
    </row>
    <row r="435" spans="4:4" x14ac:dyDescent="0.2">
      <c r="D435" s="189"/>
    </row>
    <row r="436" spans="4:4" x14ac:dyDescent="0.2">
      <c r="D436" s="189"/>
    </row>
    <row r="437" spans="4:4" x14ac:dyDescent="0.2">
      <c r="D437" s="189"/>
    </row>
    <row r="438" spans="4:4" x14ac:dyDescent="0.2">
      <c r="D438" s="189"/>
    </row>
    <row r="439" spans="4:4" x14ac:dyDescent="0.2">
      <c r="D439" s="189"/>
    </row>
    <row r="440" spans="4:4" x14ac:dyDescent="0.2">
      <c r="D440" s="189"/>
    </row>
    <row r="441" spans="4:4" x14ac:dyDescent="0.2">
      <c r="D441" s="189"/>
    </row>
    <row r="442" spans="4:4" x14ac:dyDescent="0.2">
      <c r="D442" s="189"/>
    </row>
    <row r="443" spans="4:4" x14ac:dyDescent="0.2">
      <c r="D443" s="189"/>
    </row>
    <row r="444" spans="4:4" x14ac:dyDescent="0.2">
      <c r="D444" s="189"/>
    </row>
    <row r="445" spans="4:4" x14ac:dyDescent="0.2">
      <c r="D445" s="189"/>
    </row>
    <row r="446" spans="4:4" x14ac:dyDescent="0.2">
      <c r="D446" s="189"/>
    </row>
    <row r="447" spans="4:4" x14ac:dyDescent="0.2">
      <c r="D447" s="189"/>
    </row>
    <row r="448" spans="4:4" x14ac:dyDescent="0.2">
      <c r="D448" s="189"/>
    </row>
    <row r="449" spans="4:4" x14ac:dyDescent="0.2">
      <c r="D449" s="189"/>
    </row>
    <row r="450" spans="4:4" x14ac:dyDescent="0.2">
      <c r="D450" s="189"/>
    </row>
    <row r="451" spans="4:4" x14ac:dyDescent="0.2">
      <c r="D451" s="189"/>
    </row>
    <row r="452" spans="4:4" x14ac:dyDescent="0.2">
      <c r="D452" s="189"/>
    </row>
    <row r="453" spans="4:4" x14ac:dyDescent="0.2">
      <c r="D453" s="189"/>
    </row>
    <row r="454" spans="4:4" x14ac:dyDescent="0.2">
      <c r="D454" s="189"/>
    </row>
    <row r="455" spans="4:4" x14ac:dyDescent="0.2">
      <c r="D455" s="189"/>
    </row>
    <row r="456" spans="4:4" x14ac:dyDescent="0.2">
      <c r="D456" s="189"/>
    </row>
    <row r="457" spans="4:4" x14ac:dyDescent="0.2">
      <c r="D457" s="189"/>
    </row>
    <row r="458" spans="4:4" x14ac:dyDescent="0.2">
      <c r="D458" s="189"/>
    </row>
    <row r="459" spans="4:4" x14ac:dyDescent="0.2">
      <c r="D459" s="189"/>
    </row>
    <row r="460" spans="4:4" x14ac:dyDescent="0.2">
      <c r="D460" s="189"/>
    </row>
    <row r="461" spans="4:4" x14ac:dyDescent="0.2">
      <c r="D461" s="189"/>
    </row>
    <row r="462" spans="4:4" x14ac:dyDescent="0.2">
      <c r="D462" s="189"/>
    </row>
    <row r="463" spans="4:4" x14ac:dyDescent="0.2">
      <c r="D463" s="189"/>
    </row>
    <row r="464" spans="4:4" x14ac:dyDescent="0.2">
      <c r="D464" s="189"/>
    </row>
    <row r="465" spans="4:4" x14ac:dyDescent="0.2">
      <c r="D465" s="189"/>
    </row>
    <row r="466" spans="4:4" x14ac:dyDescent="0.2">
      <c r="D466" s="189"/>
    </row>
    <row r="467" spans="4:4" x14ac:dyDescent="0.2">
      <c r="D467" s="189"/>
    </row>
    <row r="468" spans="4:4" x14ac:dyDescent="0.2">
      <c r="D468" s="189"/>
    </row>
    <row r="469" spans="4:4" x14ac:dyDescent="0.2">
      <c r="D469" s="189"/>
    </row>
    <row r="470" spans="4:4" x14ac:dyDescent="0.2">
      <c r="D470" s="189"/>
    </row>
    <row r="471" spans="4:4" x14ac:dyDescent="0.2">
      <c r="D471" s="189"/>
    </row>
    <row r="472" spans="4:4" x14ac:dyDescent="0.2">
      <c r="D472" s="189"/>
    </row>
    <row r="473" spans="4:4" x14ac:dyDescent="0.2">
      <c r="D473" s="189"/>
    </row>
    <row r="474" spans="4:4" x14ac:dyDescent="0.2">
      <c r="D474" s="189"/>
    </row>
    <row r="475" spans="4:4" x14ac:dyDescent="0.2">
      <c r="D475" s="189"/>
    </row>
    <row r="476" spans="4:4" x14ac:dyDescent="0.2">
      <c r="D476" s="189"/>
    </row>
    <row r="477" spans="4:4" x14ac:dyDescent="0.2">
      <c r="D477" s="189"/>
    </row>
    <row r="478" spans="4:4" x14ac:dyDescent="0.2">
      <c r="D478" s="189"/>
    </row>
    <row r="479" spans="4:4" x14ac:dyDescent="0.2">
      <c r="D479" s="189"/>
    </row>
    <row r="480" spans="4:4" x14ac:dyDescent="0.2">
      <c r="D480" s="189"/>
    </row>
    <row r="481" spans="4:4" x14ac:dyDescent="0.2">
      <c r="D481" s="189"/>
    </row>
    <row r="482" spans="4:4" x14ac:dyDescent="0.2">
      <c r="D482" s="189"/>
    </row>
    <row r="483" spans="4:4" x14ac:dyDescent="0.2">
      <c r="D483" s="189"/>
    </row>
    <row r="484" spans="4:4" x14ac:dyDescent="0.2">
      <c r="D484" s="189"/>
    </row>
    <row r="485" spans="4:4" x14ac:dyDescent="0.2">
      <c r="D485" s="189"/>
    </row>
    <row r="486" spans="4:4" x14ac:dyDescent="0.2">
      <c r="D486" s="189"/>
    </row>
    <row r="487" spans="4:4" x14ac:dyDescent="0.2">
      <c r="D487" s="189"/>
    </row>
    <row r="488" spans="4:4" x14ac:dyDescent="0.2">
      <c r="D488" s="189"/>
    </row>
    <row r="489" spans="4:4" x14ac:dyDescent="0.2">
      <c r="D489" s="189"/>
    </row>
    <row r="490" spans="4:4" x14ac:dyDescent="0.2">
      <c r="D490" s="189"/>
    </row>
    <row r="491" spans="4:4" x14ac:dyDescent="0.2">
      <c r="D491" s="189"/>
    </row>
    <row r="492" spans="4:4" x14ac:dyDescent="0.2">
      <c r="D492" s="189"/>
    </row>
    <row r="493" spans="4:4" x14ac:dyDescent="0.2">
      <c r="D493" s="189"/>
    </row>
    <row r="494" spans="4:4" x14ac:dyDescent="0.2">
      <c r="D494" s="189"/>
    </row>
    <row r="495" spans="4:4" x14ac:dyDescent="0.2">
      <c r="D495" s="189"/>
    </row>
    <row r="496" spans="4:4" x14ac:dyDescent="0.2">
      <c r="D496" s="189"/>
    </row>
    <row r="497" spans="4:4" x14ac:dyDescent="0.2">
      <c r="D497" s="189"/>
    </row>
    <row r="498" spans="4:4" x14ac:dyDescent="0.2">
      <c r="D498" s="189"/>
    </row>
    <row r="499" spans="4:4" x14ac:dyDescent="0.2">
      <c r="D499" s="189"/>
    </row>
    <row r="500" spans="4:4" x14ac:dyDescent="0.2">
      <c r="D500" s="189"/>
    </row>
    <row r="501" spans="4:4" x14ac:dyDescent="0.2">
      <c r="D501" s="189"/>
    </row>
    <row r="502" spans="4:4" x14ac:dyDescent="0.2">
      <c r="D502" s="189"/>
    </row>
    <row r="503" spans="4:4" x14ac:dyDescent="0.2">
      <c r="D503" s="189"/>
    </row>
    <row r="504" spans="4:4" x14ac:dyDescent="0.2">
      <c r="D504" s="189"/>
    </row>
    <row r="505" spans="4:4" x14ac:dyDescent="0.2">
      <c r="D505" s="189"/>
    </row>
    <row r="506" spans="4:4" x14ac:dyDescent="0.2">
      <c r="D506" s="189"/>
    </row>
    <row r="507" spans="4:4" x14ac:dyDescent="0.2">
      <c r="D507" s="189"/>
    </row>
    <row r="508" spans="4:4" x14ac:dyDescent="0.2">
      <c r="D508" s="189"/>
    </row>
    <row r="509" spans="4:4" x14ac:dyDescent="0.2">
      <c r="D509" s="189"/>
    </row>
    <row r="510" spans="4:4" x14ac:dyDescent="0.2">
      <c r="D510" s="189"/>
    </row>
    <row r="511" spans="4:4" x14ac:dyDescent="0.2">
      <c r="D511" s="189"/>
    </row>
    <row r="512" spans="4:4" x14ac:dyDescent="0.2">
      <c r="D512" s="189"/>
    </row>
    <row r="513" spans="4:4" x14ac:dyDescent="0.2">
      <c r="D513" s="189"/>
    </row>
    <row r="514" spans="4:4" x14ac:dyDescent="0.2">
      <c r="D514" s="189"/>
    </row>
    <row r="515" spans="4:4" x14ac:dyDescent="0.2">
      <c r="D515" s="189"/>
    </row>
    <row r="516" spans="4:4" x14ac:dyDescent="0.2">
      <c r="D516" s="189"/>
    </row>
    <row r="517" spans="4:4" x14ac:dyDescent="0.2">
      <c r="D517" s="189"/>
    </row>
    <row r="518" spans="4:4" x14ac:dyDescent="0.2">
      <c r="D518" s="189"/>
    </row>
    <row r="519" spans="4:4" x14ac:dyDescent="0.2">
      <c r="D519" s="189"/>
    </row>
    <row r="520" spans="4:4" x14ac:dyDescent="0.2">
      <c r="D520" s="189"/>
    </row>
    <row r="521" spans="4:4" x14ac:dyDescent="0.2">
      <c r="D521" s="189"/>
    </row>
    <row r="522" spans="4:4" x14ac:dyDescent="0.2">
      <c r="D522" s="189"/>
    </row>
    <row r="523" spans="4:4" x14ac:dyDescent="0.2">
      <c r="D523" s="189"/>
    </row>
    <row r="524" spans="4:4" x14ac:dyDescent="0.2">
      <c r="D524" s="189"/>
    </row>
    <row r="525" spans="4:4" x14ac:dyDescent="0.2">
      <c r="D525" s="189"/>
    </row>
    <row r="526" spans="4:4" x14ac:dyDescent="0.2">
      <c r="D526" s="189"/>
    </row>
    <row r="527" spans="4:4" x14ac:dyDescent="0.2">
      <c r="D527" s="189"/>
    </row>
    <row r="528" spans="4:4" x14ac:dyDescent="0.2">
      <c r="D528" s="189"/>
    </row>
    <row r="529" spans="4:4" x14ac:dyDescent="0.2">
      <c r="D529" s="189"/>
    </row>
    <row r="530" spans="4:4" x14ac:dyDescent="0.2">
      <c r="D530" s="189"/>
    </row>
    <row r="531" spans="4:4" x14ac:dyDescent="0.2">
      <c r="D531" s="189"/>
    </row>
    <row r="532" spans="4:4" x14ac:dyDescent="0.2">
      <c r="D532" s="189"/>
    </row>
    <row r="533" spans="4:4" x14ac:dyDescent="0.2">
      <c r="D533" s="189"/>
    </row>
    <row r="534" spans="4:4" x14ac:dyDescent="0.2">
      <c r="D534" s="189"/>
    </row>
    <row r="535" spans="4:4" x14ac:dyDescent="0.2">
      <c r="D535" s="189"/>
    </row>
    <row r="536" spans="4:4" x14ac:dyDescent="0.2">
      <c r="D536" s="189"/>
    </row>
    <row r="537" spans="4:4" x14ac:dyDescent="0.2">
      <c r="D537" s="189"/>
    </row>
    <row r="538" spans="4:4" x14ac:dyDescent="0.2">
      <c r="D538" s="189"/>
    </row>
    <row r="539" spans="4:4" x14ac:dyDescent="0.2">
      <c r="D539" s="189"/>
    </row>
    <row r="540" spans="4:4" x14ac:dyDescent="0.2">
      <c r="D540" s="189"/>
    </row>
    <row r="541" spans="4:4" x14ac:dyDescent="0.2">
      <c r="D541" s="189"/>
    </row>
    <row r="542" spans="4:4" x14ac:dyDescent="0.2">
      <c r="D542" s="189"/>
    </row>
    <row r="543" spans="4:4" x14ac:dyDescent="0.2">
      <c r="D543" s="189"/>
    </row>
    <row r="544" spans="4:4" x14ac:dyDescent="0.2">
      <c r="D544" s="189"/>
    </row>
    <row r="545" spans="4:4" x14ac:dyDescent="0.2">
      <c r="D545" s="189"/>
    </row>
    <row r="546" spans="4:4" x14ac:dyDescent="0.2">
      <c r="D546" s="189"/>
    </row>
    <row r="547" spans="4:4" x14ac:dyDescent="0.2">
      <c r="D547" s="189"/>
    </row>
    <row r="548" spans="4:4" x14ac:dyDescent="0.2">
      <c r="D548" s="189"/>
    </row>
    <row r="549" spans="4:4" x14ac:dyDescent="0.2">
      <c r="D549" s="189"/>
    </row>
    <row r="550" spans="4:4" x14ac:dyDescent="0.2">
      <c r="D550" s="189"/>
    </row>
    <row r="551" spans="4:4" x14ac:dyDescent="0.2">
      <c r="D551" s="189"/>
    </row>
    <row r="552" spans="4:4" x14ac:dyDescent="0.2">
      <c r="D552" s="189"/>
    </row>
    <row r="553" spans="4:4" x14ac:dyDescent="0.2">
      <c r="D553" s="189"/>
    </row>
    <row r="554" spans="4:4" x14ac:dyDescent="0.2">
      <c r="D554" s="189"/>
    </row>
    <row r="555" spans="4:4" x14ac:dyDescent="0.2">
      <c r="D555" s="189"/>
    </row>
    <row r="556" spans="4:4" x14ac:dyDescent="0.2">
      <c r="D556" s="189"/>
    </row>
    <row r="557" spans="4:4" x14ac:dyDescent="0.2">
      <c r="D557" s="189"/>
    </row>
    <row r="558" spans="4:4" x14ac:dyDescent="0.2">
      <c r="D558" s="189"/>
    </row>
    <row r="559" spans="4:4" x14ac:dyDescent="0.2">
      <c r="D559" s="189"/>
    </row>
    <row r="560" spans="4:4" x14ac:dyDescent="0.2">
      <c r="D560" s="189"/>
    </row>
    <row r="561" spans="4:4" x14ac:dyDescent="0.2">
      <c r="D561" s="189"/>
    </row>
    <row r="562" spans="4:4" x14ac:dyDescent="0.2">
      <c r="D562" s="189"/>
    </row>
    <row r="563" spans="4:4" x14ac:dyDescent="0.2">
      <c r="D563" s="189"/>
    </row>
    <row r="564" spans="4:4" x14ac:dyDescent="0.2">
      <c r="D564" s="189"/>
    </row>
    <row r="565" spans="4:4" x14ac:dyDescent="0.2">
      <c r="D565" s="189"/>
    </row>
    <row r="566" spans="4:4" x14ac:dyDescent="0.2">
      <c r="D566" s="189"/>
    </row>
    <row r="567" spans="4:4" x14ac:dyDescent="0.2">
      <c r="D567" s="189"/>
    </row>
    <row r="568" spans="4:4" x14ac:dyDescent="0.2">
      <c r="D568" s="189"/>
    </row>
    <row r="569" spans="4:4" x14ac:dyDescent="0.2">
      <c r="D569" s="189"/>
    </row>
    <row r="570" spans="4:4" x14ac:dyDescent="0.2">
      <c r="D570" s="189"/>
    </row>
    <row r="571" spans="4:4" x14ac:dyDescent="0.2">
      <c r="D571" s="189"/>
    </row>
    <row r="572" spans="4:4" x14ac:dyDescent="0.2">
      <c r="D572" s="189"/>
    </row>
    <row r="573" spans="4:4" x14ac:dyDescent="0.2">
      <c r="D573" s="189"/>
    </row>
    <row r="574" spans="4:4" x14ac:dyDescent="0.2">
      <c r="D574" s="189"/>
    </row>
    <row r="575" spans="4:4" x14ac:dyDescent="0.2">
      <c r="D575" s="189"/>
    </row>
    <row r="576" spans="4:4" x14ac:dyDescent="0.2">
      <c r="D576" s="189"/>
    </row>
    <row r="577" spans="4:4" x14ac:dyDescent="0.2">
      <c r="D577" s="189"/>
    </row>
    <row r="578" spans="4:4" x14ac:dyDescent="0.2">
      <c r="D578" s="189"/>
    </row>
    <row r="579" spans="4:4" x14ac:dyDescent="0.2">
      <c r="D579" s="189"/>
    </row>
    <row r="580" spans="4:4" x14ac:dyDescent="0.2">
      <c r="D580" s="189"/>
    </row>
    <row r="581" spans="4:4" x14ac:dyDescent="0.2">
      <c r="D581" s="189"/>
    </row>
    <row r="582" spans="4:4" x14ac:dyDescent="0.2">
      <c r="D582" s="189"/>
    </row>
    <row r="583" spans="4:4" x14ac:dyDescent="0.2">
      <c r="D583" s="189"/>
    </row>
    <row r="584" spans="4:4" x14ac:dyDescent="0.2">
      <c r="D584" s="189"/>
    </row>
    <row r="585" spans="4:4" x14ac:dyDescent="0.2">
      <c r="D585" s="189"/>
    </row>
    <row r="586" spans="4:4" x14ac:dyDescent="0.2">
      <c r="D586" s="189"/>
    </row>
    <row r="587" spans="4:4" x14ac:dyDescent="0.2">
      <c r="D587" s="189"/>
    </row>
    <row r="588" spans="4:4" x14ac:dyDescent="0.2">
      <c r="D588" s="189"/>
    </row>
    <row r="589" spans="4:4" x14ac:dyDescent="0.2">
      <c r="D589" s="189"/>
    </row>
    <row r="590" spans="4:4" x14ac:dyDescent="0.2">
      <c r="D590" s="189"/>
    </row>
    <row r="591" spans="4:4" x14ac:dyDescent="0.2">
      <c r="D591" s="189"/>
    </row>
    <row r="592" spans="4:4" x14ac:dyDescent="0.2">
      <c r="D592" s="189"/>
    </row>
    <row r="593" spans="4:4" x14ac:dyDescent="0.2">
      <c r="D593" s="189"/>
    </row>
    <row r="594" spans="4:4" x14ac:dyDescent="0.2">
      <c r="D594" s="189"/>
    </row>
    <row r="595" spans="4:4" x14ac:dyDescent="0.2">
      <c r="D595" s="189"/>
    </row>
    <row r="596" spans="4:4" x14ac:dyDescent="0.2">
      <c r="D596" s="189"/>
    </row>
    <row r="597" spans="4:4" x14ac:dyDescent="0.2">
      <c r="D597" s="189"/>
    </row>
    <row r="598" spans="4:4" x14ac:dyDescent="0.2">
      <c r="D598" s="189"/>
    </row>
    <row r="599" spans="4:4" x14ac:dyDescent="0.2">
      <c r="D599" s="189"/>
    </row>
    <row r="600" spans="4:4" x14ac:dyDescent="0.2">
      <c r="D600" s="189"/>
    </row>
    <row r="601" spans="4:4" x14ac:dyDescent="0.2">
      <c r="D601" s="189"/>
    </row>
    <row r="602" spans="4:4" x14ac:dyDescent="0.2">
      <c r="D602" s="189"/>
    </row>
    <row r="603" spans="4:4" x14ac:dyDescent="0.2">
      <c r="D603" s="189"/>
    </row>
    <row r="604" spans="4:4" x14ac:dyDescent="0.2">
      <c r="D604" s="189"/>
    </row>
    <row r="605" spans="4:4" x14ac:dyDescent="0.2">
      <c r="D605" s="189"/>
    </row>
    <row r="606" spans="4:4" x14ac:dyDescent="0.2">
      <c r="D606" s="189"/>
    </row>
    <row r="607" spans="4:4" x14ac:dyDescent="0.2">
      <c r="D607" s="189"/>
    </row>
    <row r="608" spans="4:4" x14ac:dyDescent="0.2">
      <c r="D608" s="189"/>
    </row>
    <row r="609" spans="4:4" x14ac:dyDescent="0.2">
      <c r="D609" s="189"/>
    </row>
    <row r="610" spans="4:4" x14ac:dyDescent="0.2">
      <c r="D610" s="189"/>
    </row>
    <row r="611" spans="4:4" x14ac:dyDescent="0.2">
      <c r="D611" s="189"/>
    </row>
    <row r="612" spans="4:4" x14ac:dyDescent="0.2">
      <c r="D612" s="189"/>
    </row>
    <row r="613" spans="4:4" x14ac:dyDescent="0.2">
      <c r="D613" s="189"/>
    </row>
    <row r="614" spans="4:4" x14ac:dyDescent="0.2">
      <c r="D614" s="189"/>
    </row>
    <row r="615" spans="4:4" x14ac:dyDescent="0.2">
      <c r="D615" s="189"/>
    </row>
    <row r="616" spans="4:4" x14ac:dyDescent="0.2">
      <c r="D616" s="189"/>
    </row>
    <row r="617" spans="4:4" x14ac:dyDescent="0.2">
      <c r="D617" s="189"/>
    </row>
    <row r="618" spans="4:4" x14ac:dyDescent="0.2">
      <c r="D618" s="189"/>
    </row>
    <row r="619" spans="4:4" x14ac:dyDescent="0.2">
      <c r="D619" s="189"/>
    </row>
    <row r="620" spans="4:4" x14ac:dyDescent="0.2">
      <c r="D620" s="189"/>
    </row>
    <row r="621" spans="4:4" x14ac:dyDescent="0.2">
      <c r="D621" s="189"/>
    </row>
    <row r="622" spans="4:4" x14ac:dyDescent="0.2">
      <c r="D622" s="189"/>
    </row>
    <row r="623" spans="4:4" x14ac:dyDescent="0.2">
      <c r="D623" s="189"/>
    </row>
    <row r="624" spans="4:4" x14ac:dyDescent="0.2">
      <c r="D624" s="189"/>
    </row>
    <row r="625" spans="4:4" x14ac:dyDescent="0.2">
      <c r="D625" s="189"/>
    </row>
    <row r="626" spans="4:4" x14ac:dyDescent="0.2">
      <c r="D626" s="189"/>
    </row>
    <row r="627" spans="4:4" x14ac:dyDescent="0.2">
      <c r="D627" s="189"/>
    </row>
    <row r="628" spans="4:4" x14ac:dyDescent="0.2">
      <c r="D628" s="189"/>
    </row>
    <row r="629" spans="4:4" x14ac:dyDescent="0.2">
      <c r="D629" s="189"/>
    </row>
    <row r="630" spans="4:4" x14ac:dyDescent="0.2">
      <c r="D630" s="189"/>
    </row>
    <row r="631" spans="4:4" x14ac:dyDescent="0.2">
      <c r="D631" s="189"/>
    </row>
    <row r="632" spans="4:4" x14ac:dyDescent="0.2">
      <c r="D632" s="189"/>
    </row>
    <row r="633" spans="4:4" x14ac:dyDescent="0.2">
      <c r="D633" s="189"/>
    </row>
    <row r="634" spans="4:4" x14ac:dyDescent="0.2">
      <c r="D634" s="189"/>
    </row>
    <row r="635" spans="4:4" x14ac:dyDescent="0.2">
      <c r="D635" s="189"/>
    </row>
    <row r="636" spans="4:4" x14ac:dyDescent="0.2">
      <c r="D636" s="189"/>
    </row>
    <row r="637" spans="4:4" x14ac:dyDescent="0.2">
      <c r="D637" s="189"/>
    </row>
    <row r="638" spans="4:4" x14ac:dyDescent="0.2">
      <c r="D638" s="189"/>
    </row>
    <row r="639" spans="4:4" x14ac:dyDescent="0.2">
      <c r="D639" s="189"/>
    </row>
    <row r="640" spans="4:4" x14ac:dyDescent="0.2">
      <c r="D640" s="189"/>
    </row>
    <row r="641" spans="4:4" x14ac:dyDescent="0.2">
      <c r="D641" s="189"/>
    </row>
    <row r="642" spans="4:4" x14ac:dyDescent="0.2">
      <c r="D642" s="189"/>
    </row>
    <row r="643" spans="4:4" x14ac:dyDescent="0.2">
      <c r="D643" s="189"/>
    </row>
    <row r="644" spans="4:4" x14ac:dyDescent="0.2">
      <c r="D644" s="189"/>
    </row>
    <row r="645" spans="4:4" x14ac:dyDescent="0.2">
      <c r="D645" s="189"/>
    </row>
    <row r="646" spans="4:4" x14ac:dyDescent="0.2">
      <c r="D646" s="189"/>
    </row>
    <row r="647" spans="4:4" x14ac:dyDescent="0.2">
      <c r="D647" s="189"/>
    </row>
    <row r="648" spans="4:4" x14ac:dyDescent="0.2">
      <c r="D648" s="189"/>
    </row>
    <row r="649" spans="4:4" x14ac:dyDescent="0.2">
      <c r="D649" s="189"/>
    </row>
    <row r="650" spans="4:4" x14ac:dyDescent="0.2">
      <c r="D650" s="189"/>
    </row>
    <row r="651" spans="4:4" x14ac:dyDescent="0.2">
      <c r="D651" s="189"/>
    </row>
    <row r="652" spans="4:4" x14ac:dyDescent="0.2">
      <c r="D652" s="189"/>
    </row>
    <row r="653" spans="4:4" x14ac:dyDescent="0.2">
      <c r="D653" s="189"/>
    </row>
    <row r="654" spans="4:4" x14ac:dyDescent="0.2">
      <c r="D654" s="189"/>
    </row>
    <row r="655" spans="4:4" x14ac:dyDescent="0.2">
      <c r="D655" s="189"/>
    </row>
    <row r="656" spans="4:4" x14ac:dyDescent="0.2">
      <c r="D656" s="189"/>
    </row>
    <row r="657" spans="4:4" x14ac:dyDescent="0.2">
      <c r="D657" s="189"/>
    </row>
    <row r="658" spans="4:4" x14ac:dyDescent="0.2">
      <c r="D658" s="189"/>
    </row>
    <row r="659" spans="4:4" x14ac:dyDescent="0.2">
      <c r="D659" s="189"/>
    </row>
    <row r="660" spans="4:4" x14ac:dyDescent="0.2">
      <c r="D660" s="189"/>
    </row>
    <row r="661" spans="4:4" x14ac:dyDescent="0.2">
      <c r="D661" s="189"/>
    </row>
    <row r="662" spans="4:4" x14ac:dyDescent="0.2">
      <c r="D662" s="189"/>
    </row>
    <row r="663" spans="4:4" x14ac:dyDescent="0.2">
      <c r="D663" s="189"/>
    </row>
    <row r="664" spans="4:4" x14ac:dyDescent="0.2">
      <c r="D664" s="189"/>
    </row>
    <row r="665" spans="4:4" x14ac:dyDescent="0.2">
      <c r="D665" s="189"/>
    </row>
    <row r="666" spans="4:4" x14ac:dyDescent="0.2">
      <c r="D666" s="189"/>
    </row>
    <row r="667" spans="4:4" x14ac:dyDescent="0.2">
      <c r="D667" s="189"/>
    </row>
    <row r="668" spans="4:4" x14ac:dyDescent="0.2">
      <c r="D668" s="189"/>
    </row>
    <row r="669" spans="4:4" x14ac:dyDescent="0.2">
      <c r="D669" s="189"/>
    </row>
    <row r="670" spans="4:4" x14ac:dyDescent="0.2">
      <c r="D670" s="189"/>
    </row>
    <row r="671" spans="4:4" x14ac:dyDescent="0.2">
      <c r="D671" s="189"/>
    </row>
    <row r="672" spans="4:4" x14ac:dyDescent="0.2">
      <c r="D672" s="189"/>
    </row>
    <row r="673" spans="4:4" x14ac:dyDescent="0.2">
      <c r="D673" s="189"/>
    </row>
    <row r="674" spans="4:4" x14ac:dyDescent="0.2">
      <c r="D674" s="189"/>
    </row>
    <row r="675" spans="4:4" x14ac:dyDescent="0.2">
      <c r="D675" s="189"/>
    </row>
    <row r="676" spans="4:4" x14ac:dyDescent="0.2">
      <c r="D676" s="189"/>
    </row>
    <row r="677" spans="4:4" x14ac:dyDescent="0.2">
      <c r="D677" s="189"/>
    </row>
    <row r="678" spans="4:4" x14ac:dyDescent="0.2">
      <c r="D678" s="189"/>
    </row>
    <row r="679" spans="4:4" x14ac:dyDescent="0.2">
      <c r="D679" s="189"/>
    </row>
    <row r="680" spans="4:4" x14ac:dyDescent="0.2">
      <c r="D680" s="189"/>
    </row>
    <row r="681" spans="4:4" x14ac:dyDescent="0.2">
      <c r="D681" s="189"/>
    </row>
    <row r="682" spans="4:4" x14ac:dyDescent="0.2">
      <c r="D682" s="189"/>
    </row>
    <row r="683" spans="4:4" x14ac:dyDescent="0.2">
      <c r="D683" s="189"/>
    </row>
    <row r="684" spans="4:4" x14ac:dyDescent="0.2">
      <c r="D684" s="189"/>
    </row>
    <row r="685" spans="4:4" x14ac:dyDescent="0.2">
      <c r="D685" s="189"/>
    </row>
    <row r="686" spans="4:4" x14ac:dyDescent="0.2">
      <c r="D686" s="189"/>
    </row>
    <row r="687" spans="4:4" x14ac:dyDescent="0.2">
      <c r="D687" s="189"/>
    </row>
    <row r="688" spans="4:4" x14ac:dyDescent="0.2">
      <c r="D688" s="189"/>
    </row>
    <row r="689" spans="4:4" x14ac:dyDescent="0.2">
      <c r="D689" s="189"/>
    </row>
    <row r="690" spans="4:4" x14ac:dyDescent="0.2">
      <c r="D690" s="189"/>
    </row>
    <row r="691" spans="4:4" x14ac:dyDescent="0.2">
      <c r="D691" s="189"/>
    </row>
    <row r="692" spans="4:4" x14ac:dyDescent="0.2">
      <c r="D692" s="189"/>
    </row>
    <row r="693" spans="4:4" x14ac:dyDescent="0.2">
      <c r="D693" s="189"/>
    </row>
    <row r="694" spans="4:4" x14ac:dyDescent="0.2">
      <c r="D694" s="189"/>
    </row>
    <row r="695" spans="4:4" x14ac:dyDescent="0.2">
      <c r="D695" s="189"/>
    </row>
    <row r="696" spans="4:4" x14ac:dyDescent="0.2">
      <c r="D696" s="189"/>
    </row>
    <row r="697" spans="4:4" x14ac:dyDescent="0.2">
      <c r="D697" s="189"/>
    </row>
    <row r="698" spans="4:4" x14ac:dyDescent="0.2">
      <c r="D698" s="189"/>
    </row>
    <row r="699" spans="4:4" x14ac:dyDescent="0.2">
      <c r="D699" s="189"/>
    </row>
    <row r="700" spans="4:4" x14ac:dyDescent="0.2">
      <c r="D700" s="189"/>
    </row>
    <row r="701" spans="4:4" x14ac:dyDescent="0.2">
      <c r="D701" s="189"/>
    </row>
    <row r="702" spans="4:4" x14ac:dyDescent="0.2">
      <c r="D702" s="189"/>
    </row>
    <row r="703" spans="4:4" x14ac:dyDescent="0.2">
      <c r="D703" s="189"/>
    </row>
    <row r="704" spans="4:4" x14ac:dyDescent="0.2">
      <c r="D704" s="189"/>
    </row>
    <row r="705" spans="4:4" x14ac:dyDescent="0.2">
      <c r="D705" s="189"/>
    </row>
    <row r="706" spans="4:4" x14ac:dyDescent="0.2">
      <c r="D706" s="189"/>
    </row>
    <row r="707" spans="4:4" x14ac:dyDescent="0.2">
      <c r="D707" s="189"/>
    </row>
    <row r="708" spans="4:4" x14ac:dyDescent="0.2">
      <c r="D708" s="189"/>
    </row>
    <row r="709" spans="4:4" x14ac:dyDescent="0.2">
      <c r="D709" s="189"/>
    </row>
    <row r="710" spans="4:4" x14ac:dyDescent="0.2">
      <c r="D710" s="189"/>
    </row>
    <row r="711" spans="4:4" x14ac:dyDescent="0.2">
      <c r="D711" s="189"/>
    </row>
    <row r="712" spans="4:4" x14ac:dyDescent="0.2">
      <c r="D712" s="189"/>
    </row>
    <row r="713" spans="4:4" x14ac:dyDescent="0.2">
      <c r="D713" s="189"/>
    </row>
    <row r="714" spans="4:4" x14ac:dyDescent="0.2">
      <c r="D714" s="189"/>
    </row>
    <row r="715" spans="4:4" x14ac:dyDescent="0.2">
      <c r="D715" s="189"/>
    </row>
    <row r="716" spans="4:4" x14ac:dyDescent="0.2">
      <c r="D716" s="189"/>
    </row>
    <row r="717" spans="4:4" x14ac:dyDescent="0.2">
      <c r="D717" s="189"/>
    </row>
    <row r="718" spans="4:4" x14ac:dyDescent="0.2">
      <c r="D718" s="189"/>
    </row>
    <row r="719" spans="4:4" x14ac:dyDescent="0.2">
      <c r="D719" s="189"/>
    </row>
    <row r="720" spans="4:4" x14ac:dyDescent="0.2">
      <c r="D720" s="189"/>
    </row>
    <row r="721" spans="4:4" x14ac:dyDescent="0.2">
      <c r="D721" s="189"/>
    </row>
    <row r="722" spans="4:4" x14ac:dyDescent="0.2">
      <c r="D722" s="189"/>
    </row>
    <row r="723" spans="4:4" x14ac:dyDescent="0.2">
      <c r="D723" s="189"/>
    </row>
    <row r="724" spans="4:4" x14ac:dyDescent="0.2">
      <c r="D724" s="189"/>
    </row>
    <row r="725" spans="4:4" x14ac:dyDescent="0.2">
      <c r="D725" s="189"/>
    </row>
    <row r="726" spans="4:4" x14ac:dyDescent="0.2">
      <c r="D726" s="189"/>
    </row>
    <row r="727" spans="4:4" x14ac:dyDescent="0.2">
      <c r="D727" s="189"/>
    </row>
    <row r="728" spans="4:4" x14ac:dyDescent="0.2">
      <c r="D728" s="189"/>
    </row>
    <row r="729" spans="4:4" x14ac:dyDescent="0.2">
      <c r="D729" s="189"/>
    </row>
    <row r="730" spans="4:4" x14ac:dyDescent="0.2">
      <c r="D730" s="189"/>
    </row>
    <row r="731" spans="4:4" x14ac:dyDescent="0.2">
      <c r="D731" s="189"/>
    </row>
    <row r="732" spans="4:4" x14ac:dyDescent="0.2">
      <c r="D732" s="189"/>
    </row>
    <row r="733" spans="4:4" x14ac:dyDescent="0.2">
      <c r="D733" s="189"/>
    </row>
    <row r="734" spans="4:4" x14ac:dyDescent="0.2">
      <c r="D734" s="189"/>
    </row>
    <row r="735" spans="4:4" x14ac:dyDescent="0.2">
      <c r="D735" s="189"/>
    </row>
    <row r="736" spans="4:4" x14ac:dyDescent="0.2">
      <c r="D736" s="189"/>
    </row>
    <row r="737" spans="4:4" x14ac:dyDescent="0.2">
      <c r="D737" s="189"/>
    </row>
    <row r="738" spans="4:4" x14ac:dyDescent="0.2">
      <c r="D738" s="189"/>
    </row>
    <row r="739" spans="4:4" x14ac:dyDescent="0.2">
      <c r="D739" s="189"/>
    </row>
    <row r="740" spans="4:4" x14ac:dyDescent="0.2">
      <c r="D740" s="189"/>
    </row>
    <row r="741" spans="4:4" x14ac:dyDescent="0.2">
      <c r="D741" s="189"/>
    </row>
    <row r="742" spans="4:4" x14ac:dyDescent="0.2">
      <c r="D742" s="189"/>
    </row>
    <row r="743" spans="4:4" x14ac:dyDescent="0.2">
      <c r="D743" s="189"/>
    </row>
    <row r="744" spans="4:4" x14ac:dyDescent="0.2">
      <c r="D744" s="189"/>
    </row>
    <row r="745" spans="4:4" x14ac:dyDescent="0.2">
      <c r="D745" s="189"/>
    </row>
    <row r="746" spans="4:4" x14ac:dyDescent="0.2">
      <c r="D746" s="189"/>
    </row>
    <row r="747" spans="4:4" x14ac:dyDescent="0.2">
      <c r="D747" s="189"/>
    </row>
    <row r="748" spans="4:4" x14ac:dyDescent="0.2">
      <c r="D748" s="189"/>
    </row>
    <row r="749" spans="4:4" x14ac:dyDescent="0.2">
      <c r="D749" s="189"/>
    </row>
    <row r="750" spans="4:4" x14ac:dyDescent="0.2">
      <c r="D750" s="189"/>
    </row>
    <row r="751" spans="4:4" x14ac:dyDescent="0.2">
      <c r="D751" s="189"/>
    </row>
    <row r="752" spans="4:4" x14ac:dyDescent="0.2">
      <c r="D752" s="189"/>
    </row>
    <row r="753" spans="4:4" x14ac:dyDescent="0.2">
      <c r="D753" s="189"/>
    </row>
    <row r="754" spans="4:4" x14ac:dyDescent="0.2">
      <c r="D754" s="189"/>
    </row>
    <row r="755" spans="4:4" x14ac:dyDescent="0.2">
      <c r="D755" s="189"/>
    </row>
    <row r="756" spans="4:4" x14ac:dyDescent="0.2">
      <c r="D756" s="189"/>
    </row>
    <row r="757" spans="4:4" x14ac:dyDescent="0.2">
      <c r="D757" s="189"/>
    </row>
    <row r="758" spans="4:4" x14ac:dyDescent="0.2">
      <c r="D758" s="189"/>
    </row>
    <row r="759" spans="4:4" x14ac:dyDescent="0.2">
      <c r="D759" s="189"/>
    </row>
    <row r="760" spans="4:4" x14ac:dyDescent="0.2">
      <c r="D760" s="189"/>
    </row>
    <row r="761" spans="4:4" x14ac:dyDescent="0.2">
      <c r="D761" s="189"/>
    </row>
    <row r="762" spans="4:4" x14ac:dyDescent="0.2">
      <c r="D762" s="189"/>
    </row>
    <row r="763" spans="4:4" x14ac:dyDescent="0.2">
      <c r="D763" s="189"/>
    </row>
    <row r="764" spans="4:4" x14ac:dyDescent="0.2">
      <c r="D764" s="189"/>
    </row>
    <row r="765" spans="4:4" x14ac:dyDescent="0.2">
      <c r="D765" s="189"/>
    </row>
    <row r="766" spans="4:4" x14ac:dyDescent="0.2">
      <c r="D766" s="189"/>
    </row>
    <row r="767" spans="4:4" x14ac:dyDescent="0.2">
      <c r="D767" s="189"/>
    </row>
    <row r="768" spans="4:4" x14ac:dyDescent="0.2">
      <c r="D768" s="189"/>
    </row>
    <row r="769" spans="4:4" x14ac:dyDescent="0.2">
      <c r="D769" s="189"/>
    </row>
    <row r="770" spans="4:4" x14ac:dyDescent="0.2">
      <c r="D770" s="189"/>
    </row>
    <row r="771" spans="4:4" x14ac:dyDescent="0.2">
      <c r="D771" s="189"/>
    </row>
    <row r="772" spans="4:4" x14ac:dyDescent="0.2">
      <c r="D772" s="189"/>
    </row>
    <row r="773" spans="4:4" x14ac:dyDescent="0.2">
      <c r="D773" s="189"/>
    </row>
    <row r="774" spans="4:4" x14ac:dyDescent="0.2">
      <c r="D774" s="189"/>
    </row>
    <row r="775" spans="4:4" x14ac:dyDescent="0.2">
      <c r="D775" s="189"/>
    </row>
    <row r="776" spans="4:4" x14ac:dyDescent="0.2">
      <c r="D776" s="189"/>
    </row>
    <row r="777" spans="4:4" x14ac:dyDescent="0.2">
      <c r="D777" s="189"/>
    </row>
    <row r="778" spans="4:4" x14ac:dyDescent="0.2">
      <c r="D778" s="189"/>
    </row>
    <row r="779" spans="4:4" x14ac:dyDescent="0.2">
      <c r="D779" s="189"/>
    </row>
    <row r="780" spans="4:4" x14ac:dyDescent="0.2">
      <c r="D780" s="189"/>
    </row>
    <row r="781" spans="4:4" x14ac:dyDescent="0.2">
      <c r="D781" s="189"/>
    </row>
    <row r="782" spans="4:4" x14ac:dyDescent="0.2">
      <c r="D782" s="189"/>
    </row>
    <row r="783" spans="4:4" x14ac:dyDescent="0.2">
      <c r="D783" s="189"/>
    </row>
    <row r="784" spans="4:4" x14ac:dyDescent="0.2">
      <c r="D784" s="189"/>
    </row>
    <row r="785" spans="4:4" x14ac:dyDescent="0.2">
      <c r="D785" s="189"/>
    </row>
    <row r="786" spans="4:4" x14ac:dyDescent="0.2">
      <c r="D786" s="189"/>
    </row>
    <row r="787" spans="4:4" x14ac:dyDescent="0.2">
      <c r="D787" s="189"/>
    </row>
    <row r="788" spans="4:4" x14ac:dyDescent="0.2">
      <c r="D788" s="189"/>
    </row>
    <row r="789" spans="4:4" x14ac:dyDescent="0.2">
      <c r="D789" s="189"/>
    </row>
    <row r="790" spans="4:4" x14ac:dyDescent="0.2">
      <c r="D790" s="189"/>
    </row>
    <row r="791" spans="4:4" x14ac:dyDescent="0.2">
      <c r="D791" s="189"/>
    </row>
    <row r="792" spans="4:4" x14ac:dyDescent="0.2">
      <c r="D792" s="189"/>
    </row>
    <row r="793" spans="4:4" x14ac:dyDescent="0.2">
      <c r="D793" s="189"/>
    </row>
    <row r="794" spans="4:4" x14ac:dyDescent="0.2">
      <c r="D794" s="189"/>
    </row>
    <row r="795" spans="4:4" x14ac:dyDescent="0.2">
      <c r="D795" s="189"/>
    </row>
    <row r="796" spans="4:4" x14ac:dyDescent="0.2">
      <c r="D796" s="189"/>
    </row>
    <row r="797" spans="4:4" x14ac:dyDescent="0.2">
      <c r="D797" s="189"/>
    </row>
    <row r="798" spans="4:4" x14ac:dyDescent="0.2">
      <c r="D798" s="189"/>
    </row>
    <row r="799" spans="4:4" x14ac:dyDescent="0.2">
      <c r="D799" s="189"/>
    </row>
    <row r="800" spans="4:4" x14ac:dyDescent="0.2">
      <c r="D800" s="189"/>
    </row>
    <row r="801" spans="4:4" x14ac:dyDescent="0.2">
      <c r="D801" s="189"/>
    </row>
    <row r="802" spans="4:4" x14ac:dyDescent="0.2">
      <c r="D802" s="189"/>
    </row>
    <row r="803" spans="4:4" x14ac:dyDescent="0.2">
      <c r="D803" s="189"/>
    </row>
    <row r="804" spans="4:4" x14ac:dyDescent="0.2">
      <c r="D804" s="189"/>
    </row>
    <row r="805" spans="4:4" x14ac:dyDescent="0.2">
      <c r="D805" s="189"/>
    </row>
    <row r="806" spans="4:4" x14ac:dyDescent="0.2">
      <c r="D806" s="189"/>
    </row>
    <row r="807" spans="4:4" x14ac:dyDescent="0.2">
      <c r="D807" s="189"/>
    </row>
    <row r="808" spans="4:4" x14ac:dyDescent="0.2">
      <c r="D808" s="189"/>
    </row>
    <row r="809" spans="4:4" x14ac:dyDescent="0.2">
      <c r="D809" s="189"/>
    </row>
    <row r="810" spans="4:4" x14ac:dyDescent="0.2">
      <c r="D810" s="189"/>
    </row>
    <row r="811" spans="4:4" x14ac:dyDescent="0.2">
      <c r="D811" s="189"/>
    </row>
    <row r="812" spans="4:4" x14ac:dyDescent="0.2">
      <c r="D812" s="189"/>
    </row>
    <row r="813" spans="4:4" x14ac:dyDescent="0.2">
      <c r="D813" s="189"/>
    </row>
    <row r="814" spans="4:4" x14ac:dyDescent="0.2">
      <c r="D814" s="189"/>
    </row>
    <row r="815" spans="4:4" x14ac:dyDescent="0.2">
      <c r="D815" s="189"/>
    </row>
    <row r="816" spans="4:4" x14ac:dyDescent="0.2">
      <c r="D816" s="189"/>
    </row>
    <row r="817" spans="4:4" x14ac:dyDescent="0.2">
      <c r="D817" s="189"/>
    </row>
    <row r="818" spans="4:4" x14ac:dyDescent="0.2">
      <c r="D818" s="189"/>
    </row>
    <row r="819" spans="4:4" x14ac:dyDescent="0.2">
      <c r="D819" s="189"/>
    </row>
    <row r="820" spans="4:4" x14ac:dyDescent="0.2">
      <c r="D820" s="189"/>
    </row>
    <row r="821" spans="4:4" x14ac:dyDescent="0.2">
      <c r="D821" s="189"/>
    </row>
    <row r="822" spans="4:4" x14ac:dyDescent="0.2">
      <c r="D822" s="189"/>
    </row>
    <row r="823" spans="4:4" x14ac:dyDescent="0.2">
      <c r="D823" s="189"/>
    </row>
    <row r="824" spans="4:4" x14ac:dyDescent="0.2">
      <c r="D824" s="189"/>
    </row>
    <row r="825" spans="4:4" x14ac:dyDescent="0.2">
      <c r="D825" s="189"/>
    </row>
    <row r="826" spans="4:4" x14ac:dyDescent="0.2">
      <c r="D826" s="189"/>
    </row>
    <row r="827" spans="4:4" x14ac:dyDescent="0.2">
      <c r="D827" s="189"/>
    </row>
    <row r="828" spans="4:4" x14ac:dyDescent="0.2">
      <c r="D828" s="189"/>
    </row>
    <row r="829" spans="4:4" x14ac:dyDescent="0.2">
      <c r="D829" s="189"/>
    </row>
    <row r="830" spans="4:4" x14ac:dyDescent="0.2">
      <c r="D830" s="189"/>
    </row>
    <row r="831" spans="4:4" x14ac:dyDescent="0.2">
      <c r="D831" s="189"/>
    </row>
    <row r="832" spans="4:4" x14ac:dyDescent="0.2">
      <c r="D832" s="189"/>
    </row>
    <row r="833" spans="4:4" x14ac:dyDescent="0.2">
      <c r="D833" s="189"/>
    </row>
    <row r="834" spans="4:4" x14ac:dyDescent="0.2">
      <c r="D834" s="189"/>
    </row>
    <row r="835" spans="4:4" x14ac:dyDescent="0.2">
      <c r="D835" s="189"/>
    </row>
    <row r="836" spans="4:4" x14ac:dyDescent="0.2">
      <c r="D836" s="189"/>
    </row>
    <row r="837" spans="4:4" x14ac:dyDescent="0.2">
      <c r="D837" s="189"/>
    </row>
    <row r="838" spans="4:4" x14ac:dyDescent="0.2">
      <c r="D838" s="189"/>
    </row>
    <row r="839" spans="4:4" x14ac:dyDescent="0.2">
      <c r="D839" s="189"/>
    </row>
    <row r="840" spans="4:4" x14ac:dyDescent="0.2">
      <c r="D840" s="189"/>
    </row>
    <row r="841" spans="4:4" x14ac:dyDescent="0.2">
      <c r="D841" s="189"/>
    </row>
    <row r="842" spans="4:4" x14ac:dyDescent="0.2">
      <c r="D842" s="189"/>
    </row>
    <row r="843" spans="4:4" x14ac:dyDescent="0.2">
      <c r="D843" s="189"/>
    </row>
    <row r="844" spans="4:4" x14ac:dyDescent="0.2">
      <c r="D844" s="189"/>
    </row>
    <row r="845" spans="4:4" x14ac:dyDescent="0.2">
      <c r="D845" s="189"/>
    </row>
    <row r="846" spans="4:4" x14ac:dyDescent="0.2">
      <c r="D846" s="189"/>
    </row>
    <row r="847" spans="4:4" x14ac:dyDescent="0.2">
      <c r="D847" s="189"/>
    </row>
    <row r="848" spans="4:4" x14ac:dyDescent="0.2">
      <c r="D848" s="189"/>
    </row>
    <row r="849" spans="4:4" x14ac:dyDescent="0.2">
      <c r="D849" s="189"/>
    </row>
    <row r="850" spans="4:4" x14ac:dyDescent="0.2">
      <c r="D850" s="189"/>
    </row>
    <row r="851" spans="4:4" x14ac:dyDescent="0.2">
      <c r="D851" s="189"/>
    </row>
    <row r="852" spans="4:4" x14ac:dyDescent="0.2">
      <c r="D852" s="189"/>
    </row>
    <row r="853" spans="4:4" x14ac:dyDescent="0.2">
      <c r="D853" s="189"/>
    </row>
    <row r="854" spans="4:4" x14ac:dyDescent="0.2">
      <c r="D854" s="189"/>
    </row>
    <row r="855" spans="4:4" x14ac:dyDescent="0.2">
      <c r="D855" s="189"/>
    </row>
    <row r="856" spans="4:4" x14ac:dyDescent="0.2">
      <c r="D856" s="189"/>
    </row>
    <row r="857" spans="4:4" x14ac:dyDescent="0.2">
      <c r="D857" s="189"/>
    </row>
    <row r="858" spans="4:4" x14ac:dyDescent="0.2">
      <c r="D858" s="189"/>
    </row>
    <row r="859" spans="4:4" x14ac:dyDescent="0.2">
      <c r="D859" s="189"/>
    </row>
    <row r="860" spans="4:4" x14ac:dyDescent="0.2">
      <c r="D860" s="189"/>
    </row>
    <row r="861" spans="4:4" x14ac:dyDescent="0.2">
      <c r="D861" s="189"/>
    </row>
    <row r="862" spans="4:4" x14ac:dyDescent="0.2">
      <c r="D862" s="189"/>
    </row>
    <row r="863" spans="4:4" x14ac:dyDescent="0.2">
      <c r="D863" s="189"/>
    </row>
    <row r="864" spans="4:4" x14ac:dyDescent="0.2">
      <c r="D864" s="189"/>
    </row>
    <row r="865" spans="4:4" x14ac:dyDescent="0.2">
      <c r="D865" s="189"/>
    </row>
    <row r="866" spans="4:4" x14ac:dyDescent="0.2">
      <c r="D866" s="189"/>
    </row>
    <row r="867" spans="4:4" x14ac:dyDescent="0.2">
      <c r="D867" s="189"/>
    </row>
    <row r="868" spans="4:4" x14ac:dyDescent="0.2">
      <c r="D868" s="189"/>
    </row>
    <row r="869" spans="4:4" x14ac:dyDescent="0.2">
      <c r="D869" s="189"/>
    </row>
    <row r="870" spans="4:4" x14ac:dyDescent="0.2">
      <c r="D870" s="189"/>
    </row>
    <row r="871" spans="4:4" x14ac:dyDescent="0.2">
      <c r="D871" s="189"/>
    </row>
    <row r="872" spans="4:4" x14ac:dyDescent="0.2">
      <c r="D872" s="189"/>
    </row>
    <row r="873" spans="4:4" x14ac:dyDescent="0.2">
      <c r="D873" s="189"/>
    </row>
    <row r="874" spans="4:4" x14ac:dyDescent="0.2">
      <c r="D874" s="189"/>
    </row>
    <row r="875" spans="4:4" x14ac:dyDescent="0.2">
      <c r="D875" s="189"/>
    </row>
    <row r="876" spans="4:4" x14ac:dyDescent="0.2">
      <c r="D876" s="189"/>
    </row>
    <row r="877" spans="4:4" x14ac:dyDescent="0.2">
      <c r="D877" s="189"/>
    </row>
    <row r="878" spans="4:4" x14ac:dyDescent="0.2">
      <c r="D878" s="189"/>
    </row>
    <row r="879" spans="4:4" x14ac:dyDescent="0.2">
      <c r="D879" s="189"/>
    </row>
    <row r="880" spans="4:4" x14ac:dyDescent="0.2">
      <c r="D880" s="189"/>
    </row>
    <row r="881" spans="4:4" x14ac:dyDescent="0.2">
      <c r="D881" s="189"/>
    </row>
    <row r="882" spans="4:4" x14ac:dyDescent="0.2">
      <c r="D882" s="189"/>
    </row>
    <row r="883" spans="4:4" x14ac:dyDescent="0.2">
      <c r="D883" s="189"/>
    </row>
    <row r="884" spans="4:4" x14ac:dyDescent="0.2">
      <c r="D884" s="189"/>
    </row>
    <row r="885" spans="4:4" x14ac:dyDescent="0.2">
      <c r="D885" s="189"/>
    </row>
    <row r="886" spans="4:4" x14ac:dyDescent="0.2">
      <c r="D886" s="189"/>
    </row>
    <row r="887" spans="4:4" x14ac:dyDescent="0.2">
      <c r="D887" s="189"/>
    </row>
    <row r="888" spans="4:4" x14ac:dyDescent="0.2">
      <c r="D888" s="189"/>
    </row>
    <row r="889" spans="4:4" x14ac:dyDescent="0.2">
      <c r="D889" s="189"/>
    </row>
    <row r="890" spans="4:4" x14ac:dyDescent="0.2">
      <c r="D890" s="189"/>
    </row>
    <row r="891" spans="4:4" x14ac:dyDescent="0.2">
      <c r="D891" s="189"/>
    </row>
    <row r="892" spans="4:4" x14ac:dyDescent="0.2">
      <c r="D892" s="189"/>
    </row>
    <row r="893" spans="4:4" x14ac:dyDescent="0.2">
      <c r="D893" s="189"/>
    </row>
    <row r="894" spans="4:4" x14ac:dyDescent="0.2">
      <c r="D894" s="189"/>
    </row>
    <row r="895" spans="4:4" x14ac:dyDescent="0.2">
      <c r="D895" s="189"/>
    </row>
    <row r="896" spans="4:4" x14ac:dyDescent="0.2">
      <c r="D896" s="189"/>
    </row>
    <row r="897" spans="4:4" x14ac:dyDescent="0.2">
      <c r="D897" s="189"/>
    </row>
    <row r="898" spans="4:4" x14ac:dyDescent="0.2">
      <c r="D898" s="189"/>
    </row>
    <row r="899" spans="4:4" x14ac:dyDescent="0.2">
      <c r="D899" s="189"/>
    </row>
    <row r="900" spans="4:4" x14ac:dyDescent="0.2">
      <c r="D900" s="189"/>
    </row>
    <row r="901" spans="4:4" x14ac:dyDescent="0.2">
      <c r="D901" s="189"/>
    </row>
    <row r="902" spans="4:4" x14ac:dyDescent="0.2">
      <c r="D902" s="189"/>
    </row>
    <row r="903" spans="4:4" x14ac:dyDescent="0.2">
      <c r="D903" s="189"/>
    </row>
    <row r="904" spans="4:4" x14ac:dyDescent="0.2">
      <c r="D904" s="189"/>
    </row>
    <row r="905" spans="4:4" x14ac:dyDescent="0.2">
      <c r="D905" s="189"/>
    </row>
    <row r="906" spans="4:4" x14ac:dyDescent="0.2">
      <c r="D906" s="189"/>
    </row>
    <row r="907" spans="4:4" x14ac:dyDescent="0.2">
      <c r="D907" s="189"/>
    </row>
    <row r="908" spans="4:4" x14ac:dyDescent="0.2">
      <c r="D908" s="189"/>
    </row>
    <row r="909" spans="4:4" x14ac:dyDescent="0.2">
      <c r="D909" s="189"/>
    </row>
    <row r="910" spans="4:4" x14ac:dyDescent="0.2">
      <c r="D910" s="189"/>
    </row>
    <row r="911" spans="4:4" x14ac:dyDescent="0.2">
      <c r="D911" s="189"/>
    </row>
    <row r="912" spans="4:4" x14ac:dyDescent="0.2">
      <c r="D912" s="189"/>
    </row>
    <row r="913" spans="4:4" x14ac:dyDescent="0.2">
      <c r="D913" s="189"/>
    </row>
    <row r="914" spans="4:4" x14ac:dyDescent="0.2">
      <c r="D914" s="189"/>
    </row>
    <row r="915" spans="4:4" x14ac:dyDescent="0.2">
      <c r="D915" s="189"/>
    </row>
    <row r="916" spans="4:4" x14ac:dyDescent="0.2">
      <c r="D916" s="189"/>
    </row>
    <row r="917" spans="4:4" x14ac:dyDescent="0.2">
      <c r="D917" s="189"/>
    </row>
    <row r="918" spans="4:4" x14ac:dyDescent="0.2">
      <c r="D918" s="189"/>
    </row>
    <row r="919" spans="4:4" x14ac:dyDescent="0.2">
      <c r="D919" s="189"/>
    </row>
    <row r="920" spans="4:4" x14ac:dyDescent="0.2">
      <c r="D920" s="189"/>
    </row>
    <row r="921" spans="4:4" x14ac:dyDescent="0.2">
      <c r="D921" s="189"/>
    </row>
    <row r="922" spans="4:4" x14ac:dyDescent="0.2">
      <c r="D922" s="189"/>
    </row>
    <row r="923" spans="4:4" x14ac:dyDescent="0.2">
      <c r="D923" s="189"/>
    </row>
    <row r="924" spans="4:4" x14ac:dyDescent="0.2">
      <c r="D924" s="189"/>
    </row>
    <row r="925" spans="4:4" x14ac:dyDescent="0.2">
      <c r="D925" s="189"/>
    </row>
    <row r="926" spans="4:4" x14ac:dyDescent="0.2">
      <c r="D926" s="189"/>
    </row>
    <row r="927" spans="4:4" x14ac:dyDescent="0.2">
      <c r="D927" s="189"/>
    </row>
    <row r="928" spans="4:4" x14ac:dyDescent="0.2">
      <c r="D928" s="189"/>
    </row>
    <row r="929" spans="4:4" x14ac:dyDescent="0.2">
      <c r="D929" s="189"/>
    </row>
    <row r="930" spans="4:4" x14ac:dyDescent="0.2">
      <c r="D930" s="189"/>
    </row>
    <row r="931" spans="4:4" x14ac:dyDescent="0.2">
      <c r="D931" s="189"/>
    </row>
    <row r="932" spans="4:4" x14ac:dyDescent="0.2">
      <c r="D932" s="189"/>
    </row>
    <row r="933" spans="4:4" x14ac:dyDescent="0.2">
      <c r="D933" s="189"/>
    </row>
    <row r="934" spans="4:4" x14ac:dyDescent="0.2">
      <c r="D934" s="189"/>
    </row>
    <row r="935" spans="4:4" x14ac:dyDescent="0.2">
      <c r="D935" s="189"/>
    </row>
    <row r="936" spans="4:4" x14ac:dyDescent="0.2">
      <c r="D936" s="189"/>
    </row>
    <row r="937" spans="4:4" x14ac:dyDescent="0.2">
      <c r="D937" s="189"/>
    </row>
    <row r="938" spans="4:4" x14ac:dyDescent="0.2">
      <c r="D938" s="189"/>
    </row>
    <row r="939" spans="4:4" x14ac:dyDescent="0.2">
      <c r="D939" s="189"/>
    </row>
    <row r="940" spans="4:4" x14ac:dyDescent="0.2">
      <c r="D940" s="189"/>
    </row>
    <row r="941" spans="4:4" x14ac:dyDescent="0.2">
      <c r="D941" s="189"/>
    </row>
    <row r="942" spans="4:4" x14ac:dyDescent="0.2">
      <c r="D942" s="189"/>
    </row>
    <row r="943" spans="4:4" x14ac:dyDescent="0.2">
      <c r="D943" s="189"/>
    </row>
    <row r="944" spans="4:4" x14ac:dyDescent="0.2">
      <c r="D944" s="189"/>
    </row>
    <row r="945" spans="4:4" x14ac:dyDescent="0.2">
      <c r="D945" s="189"/>
    </row>
    <row r="946" spans="4:4" x14ac:dyDescent="0.2">
      <c r="D946" s="189"/>
    </row>
    <row r="947" spans="4:4" x14ac:dyDescent="0.2">
      <c r="D947" s="189"/>
    </row>
    <row r="948" spans="4:4" x14ac:dyDescent="0.2">
      <c r="D948" s="189"/>
    </row>
    <row r="949" spans="4:4" x14ac:dyDescent="0.2">
      <c r="D949" s="189"/>
    </row>
    <row r="950" spans="4:4" x14ac:dyDescent="0.2">
      <c r="D950" s="189"/>
    </row>
    <row r="951" spans="4:4" x14ac:dyDescent="0.2">
      <c r="D951" s="189"/>
    </row>
    <row r="952" spans="4:4" x14ac:dyDescent="0.2">
      <c r="D952" s="189"/>
    </row>
    <row r="953" spans="4:4" x14ac:dyDescent="0.2">
      <c r="D953" s="189"/>
    </row>
    <row r="954" spans="4:4" x14ac:dyDescent="0.2">
      <c r="D954" s="189"/>
    </row>
    <row r="955" spans="4:4" x14ac:dyDescent="0.2">
      <c r="D955" s="189"/>
    </row>
    <row r="956" spans="4:4" x14ac:dyDescent="0.2">
      <c r="D956" s="189"/>
    </row>
    <row r="957" spans="4:4" x14ac:dyDescent="0.2">
      <c r="D957" s="189"/>
    </row>
    <row r="958" spans="4:4" x14ac:dyDescent="0.2">
      <c r="D958" s="189"/>
    </row>
    <row r="959" spans="4:4" x14ac:dyDescent="0.2">
      <c r="D959" s="189"/>
    </row>
    <row r="960" spans="4:4" x14ac:dyDescent="0.2">
      <c r="D960" s="189"/>
    </row>
    <row r="961" spans="4:4" x14ac:dyDescent="0.2">
      <c r="D961" s="189"/>
    </row>
    <row r="962" spans="4:4" x14ac:dyDescent="0.2">
      <c r="D962" s="189"/>
    </row>
    <row r="963" spans="4:4" x14ac:dyDescent="0.2">
      <c r="D963" s="189"/>
    </row>
    <row r="964" spans="4:4" x14ac:dyDescent="0.2">
      <c r="D964" s="189"/>
    </row>
    <row r="965" spans="4:4" x14ac:dyDescent="0.2">
      <c r="D965" s="189"/>
    </row>
    <row r="966" spans="4:4" x14ac:dyDescent="0.2">
      <c r="D966" s="189"/>
    </row>
    <row r="967" spans="4:4" x14ac:dyDescent="0.2">
      <c r="D967" s="189"/>
    </row>
    <row r="968" spans="4:4" x14ac:dyDescent="0.2">
      <c r="D968" s="189"/>
    </row>
    <row r="969" spans="4:4" x14ac:dyDescent="0.2">
      <c r="D969" s="189"/>
    </row>
    <row r="970" spans="4:4" x14ac:dyDescent="0.2">
      <c r="D970" s="189"/>
    </row>
    <row r="971" spans="4:4" x14ac:dyDescent="0.2">
      <c r="D971" s="189"/>
    </row>
    <row r="972" spans="4:4" x14ac:dyDescent="0.2">
      <c r="D972" s="189"/>
    </row>
    <row r="973" spans="4:4" x14ac:dyDescent="0.2">
      <c r="D973" s="189"/>
    </row>
    <row r="974" spans="4:4" x14ac:dyDescent="0.2">
      <c r="D974" s="189"/>
    </row>
    <row r="975" spans="4:4" x14ac:dyDescent="0.2">
      <c r="D975" s="189"/>
    </row>
    <row r="976" spans="4:4" x14ac:dyDescent="0.2">
      <c r="D976" s="189"/>
    </row>
    <row r="977" spans="4:4" x14ac:dyDescent="0.2">
      <c r="D977" s="189"/>
    </row>
    <row r="978" spans="4:4" x14ac:dyDescent="0.2">
      <c r="D978" s="189"/>
    </row>
    <row r="979" spans="4:4" x14ac:dyDescent="0.2">
      <c r="D979" s="189"/>
    </row>
    <row r="980" spans="4:4" x14ac:dyDescent="0.2">
      <c r="D980" s="189"/>
    </row>
    <row r="981" spans="4:4" x14ac:dyDescent="0.2">
      <c r="D981" s="189"/>
    </row>
    <row r="982" spans="4:4" x14ac:dyDescent="0.2">
      <c r="D982" s="189"/>
    </row>
    <row r="983" spans="4:4" x14ac:dyDescent="0.2">
      <c r="D983" s="189"/>
    </row>
    <row r="984" spans="4:4" x14ac:dyDescent="0.2">
      <c r="D984" s="189"/>
    </row>
    <row r="985" spans="4:4" x14ac:dyDescent="0.2">
      <c r="D985" s="189"/>
    </row>
    <row r="986" spans="4:4" x14ac:dyDescent="0.2">
      <c r="D986" s="189"/>
    </row>
    <row r="987" spans="4:4" x14ac:dyDescent="0.2">
      <c r="D987" s="189"/>
    </row>
    <row r="988" spans="4:4" x14ac:dyDescent="0.2">
      <c r="D988" s="189"/>
    </row>
    <row r="989" spans="4:4" x14ac:dyDescent="0.2">
      <c r="D989" s="189"/>
    </row>
    <row r="990" spans="4:4" x14ac:dyDescent="0.2">
      <c r="D990" s="189"/>
    </row>
    <row r="991" spans="4:4" x14ac:dyDescent="0.2">
      <c r="D991" s="189"/>
    </row>
    <row r="992" spans="4:4" x14ac:dyDescent="0.2">
      <c r="D992" s="189"/>
    </row>
    <row r="993" spans="4:4" x14ac:dyDescent="0.2">
      <c r="D993" s="189"/>
    </row>
    <row r="994" spans="4:4" x14ac:dyDescent="0.2">
      <c r="D994" s="189"/>
    </row>
    <row r="995" spans="4:4" x14ac:dyDescent="0.2">
      <c r="D995" s="189"/>
    </row>
    <row r="996" spans="4:4" x14ac:dyDescent="0.2">
      <c r="D996" s="189"/>
    </row>
    <row r="997" spans="4:4" x14ac:dyDescent="0.2">
      <c r="D997" s="189"/>
    </row>
    <row r="998" spans="4:4" x14ac:dyDescent="0.2">
      <c r="D998" s="189"/>
    </row>
    <row r="999" spans="4:4" x14ac:dyDescent="0.2">
      <c r="D999" s="189"/>
    </row>
    <row r="1000" spans="4:4" x14ac:dyDescent="0.2">
      <c r="D1000" s="189"/>
    </row>
    <row r="1001" spans="4:4" x14ac:dyDescent="0.2">
      <c r="D1001" s="189"/>
    </row>
    <row r="1002" spans="4:4" x14ac:dyDescent="0.2">
      <c r="D1002" s="189"/>
    </row>
    <row r="1003" spans="4:4" x14ac:dyDescent="0.2">
      <c r="D1003" s="189"/>
    </row>
    <row r="1004" spans="4:4" x14ac:dyDescent="0.2">
      <c r="D1004" s="189"/>
    </row>
    <row r="1005" spans="4:4" x14ac:dyDescent="0.2">
      <c r="D1005" s="189"/>
    </row>
    <row r="1006" spans="4:4" x14ac:dyDescent="0.2">
      <c r="D1006" s="189"/>
    </row>
    <row r="1007" spans="4:4" x14ac:dyDescent="0.2">
      <c r="D1007" s="189"/>
    </row>
    <row r="1008" spans="4:4" x14ac:dyDescent="0.2">
      <c r="D1008" s="189"/>
    </row>
    <row r="1009" spans="4:4" x14ac:dyDescent="0.2">
      <c r="D1009" s="189"/>
    </row>
    <row r="1010" spans="4:4" x14ac:dyDescent="0.2">
      <c r="D1010" s="189"/>
    </row>
    <row r="1011" spans="4:4" x14ac:dyDescent="0.2">
      <c r="D1011" s="189"/>
    </row>
    <row r="1012" spans="4:4" x14ac:dyDescent="0.2">
      <c r="D1012" s="189"/>
    </row>
    <row r="1013" spans="4:4" x14ac:dyDescent="0.2">
      <c r="D1013" s="189"/>
    </row>
    <row r="1014" spans="4:4" x14ac:dyDescent="0.2">
      <c r="D1014" s="189"/>
    </row>
    <row r="1015" spans="4:4" x14ac:dyDescent="0.2">
      <c r="D1015" s="189"/>
    </row>
    <row r="1016" spans="4:4" x14ac:dyDescent="0.2">
      <c r="D1016" s="189"/>
    </row>
    <row r="1017" spans="4:4" x14ac:dyDescent="0.2">
      <c r="D1017" s="189"/>
    </row>
    <row r="1018" spans="4:4" x14ac:dyDescent="0.2">
      <c r="D1018" s="189"/>
    </row>
    <row r="1019" spans="4:4" x14ac:dyDescent="0.2">
      <c r="D1019" s="189"/>
    </row>
    <row r="1020" spans="4:4" x14ac:dyDescent="0.2">
      <c r="D1020" s="189"/>
    </row>
    <row r="1021" spans="4:4" x14ac:dyDescent="0.2">
      <c r="D1021" s="189"/>
    </row>
    <row r="1022" spans="4:4" x14ac:dyDescent="0.2">
      <c r="D1022" s="189"/>
    </row>
    <row r="1023" spans="4:4" x14ac:dyDescent="0.2">
      <c r="D1023" s="189"/>
    </row>
    <row r="1024" spans="4:4" x14ac:dyDescent="0.2">
      <c r="D1024" s="189"/>
    </row>
    <row r="1025" spans="4:4" x14ac:dyDescent="0.2">
      <c r="D1025" s="189"/>
    </row>
    <row r="1026" spans="4:4" x14ac:dyDescent="0.2">
      <c r="D1026" s="189"/>
    </row>
    <row r="1027" spans="4:4" x14ac:dyDescent="0.2">
      <c r="D1027" s="189"/>
    </row>
    <row r="1028" spans="4:4" x14ac:dyDescent="0.2">
      <c r="D1028" s="189"/>
    </row>
    <row r="1029" spans="4:4" x14ac:dyDescent="0.2">
      <c r="D1029" s="189"/>
    </row>
    <row r="1030" spans="4:4" x14ac:dyDescent="0.2">
      <c r="D1030" s="189"/>
    </row>
    <row r="1031" spans="4:4" x14ac:dyDescent="0.2">
      <c r="D1031" s="189"/>
    </row>
    <row r="1032" spans="4:4" x14ac:dyDescent="0.2">
      <c r="D1032" s="189"/>
    </row>
    <row r="1033" spans="4:4" x14ac:dyDescent="0.2">
      <c r="D1033" s="189"/>
    </row>
    <row r="1034" spans="4:4" x14ac:dyDescent="0.2">
      <c r="D1034" s="189"/>
    </row>
    <row r="1035" spans="4:4" x14ac:dyDescent="0.2">
      <c r="D1035" s="189"/>
    </row>
    <row r="1036" spans="4:4" x14ac:dyDescent="0.2">
      <c r="D1036" s="189"/>
    </row>
    <row r="1037" spans="4:4" x14ac:dyDescent="0.2">
      <c r="D1037" s="189"/>
    </row>
    <row r="1038" spans="4:4" x14ac:dyDescent="0.2">
      <c r="D1038" s="189"/>
    </row>
    <row r="1039" spans="4:4" x14ac:dyDescent="0.2">
      <c r="D1039" s="189"/>
    </row>
    <row r="1040" spans="4:4" x14ac:dyDescent="0.2">
      <c r="D1040" s="189"/>
    </row>
    <row r="1041" spans="4:4" x14ac:dyDescent="0.2">
      <c r="D1041" s="189"/>
    </row>
    <row r="1042" spans="4:4" x14ac:dyDescent="0.2">
      <c r="D1042" s="189"/>
    </row>
    <row r="1043" spans="4:4" x14ac:dyDescent="0.2">
      <c r="D1043" s="189"/>
    </row>
    <row r="1044" spans="4:4" x14ac:dyDescent="0.2">
      <c r="D1044" s="189"/>
    </row>
    <row r="1045" spans="4:4" x14ac:dyDescent="0.2">
      <c r="D1045" s="189"/>
    </row>
    <row r="1046" spans="4:4" x14ac:dyDescent="0.2">
      <c r="D1046" s="189"/>
    </row>
    <row r="1047" spans="4:4" x14ac:dyDescent="0.2">
      <c r="D1047" s="189"/>
    </row>
    <row r="1048" spans="4:4" x14ac:dyDescent="0.2">
      <c r="D1048" s="189"/>
    </row>
    <row r="1049" spans="4:4" x14ac:dyDescent="0.2">
      <c r="D1049" s="189"/>
    </row>
    <row r="1050" spans="4:4" x14ac:dyDescent="0.2">
      <c r="D1050" s="189"/>
    </row>
    <row r="1051" spans="4:4" x14ac:dyDescent="0.2">
      <c r="D1051" s="189"/>
    </row>
    <row r="1052" spans="4:4" x14ac:dyDescent="0.2">
      <c r="D1052" s="189"/>
    </row>
    <row r="1053" spans="4:4" x14ac:dyDescent="0.2">
      <c r="D1053" s="189"/>
    </row>
    <row r="1054" spans="4:4" x14ac:dyDescent="0.2">
      <c r="D1054" s="189"/>
    </row>
    <row r="1055" spans="4:4" x14ac:dyDescent="0.2">
      <c r="D1055" s="189"/>
    </row>
    <row r="1056" spans="4:4" x14ac:dyDescent="0.2">
      <c r="D1056" s="189"/>
    </row>
    <row r="1057" spans="4:4" x14ac:dyDescent="0.2">
      <c r="D1057" s="189"/>
    </row>
    <row r="1058" spans="4:4" x14ac:dyDescent="0.2">
      <c r="D1058" s="189"/>
    </row>
    <row r="1059" spans="4:4" x14ac:dyDescent="0.2">
      <c r="D1059" s="189"/>
    </row>
    <row r="1060" spans="4:4" x14ac:dyDescent="0.2">
      <c r="D1060" s="189"/>
    </row>
    <row r="1061" spans="4:4" x14ac:dyDescent="0.2">
      <c r="D1061" s="189"/>
    </row>
    <row r="1062" spans="4:4" x14ac:dyDescent="0.2">
      <c r="D1062" s="189"/>
    </row>
    <row r="1063" spans="4:4" x14ac:dyDescent="0.2">
      <c r="D1063" s="189"/>
    </row>
    <row r="1064" spans="4:4" x14ac:dyDescent="0.2">
      <c r="D1064" s="189"/>
    </row>
    <row r="1065" spans="4:4" x14ac:dyDescent="0.2">
      <c r="D1065" s="189"/>
    </row>
    <row r="1066" spans="4:4" x14ac:dyDescent="0.2">
      <c r="D1066" s="189"/>
    </row>
    <row r="1067" spans="4:4" x14ac:dyDescent="0.2">
      <c r="D1067" s="189"/>
    </row>
    <row r="1068" spans="4:4" x14ac:dyDescent="0.2">
      <c r="D1068" s="189"/>
    </row>
    <row r="1069" spans="4:4" x14ac:dyDescent="0.2">
      <c r="D1069" s="189"/>
    </row>
    <row r="1070" spans="4:4" x14ac:dyDescent="0.2">
      <c r="D1070" s="189"/>
    </row>
    <row r="1071" spans="4:4" x14ac:dyDescent="0.2">
      <c r="D1071" s="189"/>
    </row>
    <row r="1072" spans="4:4" x14ac:dyDescent="0.2">
      <c r="D1072" s="189"/>
    </row>
    <row r="1073" spans="4:4" x14ac:dyDescent="0.2">
      <c r="D1073" s="189"/>
    </row>
    <row r="1074" spans="4:4" x14ac:dyDescent="0.2">
      <c r="D1074" s="189"/>
    </row>
    <row r="1075" spans="4:4" x14ac:dyDescent="0.2">
      <c r="D1075" s="189"/>
    </row>
    <row r="1076" spans="4:4" x14ac:dyDescent="0.2">
      <c r="D1076" s="189"/>
    </row>
    <row r="1077" spans="4:4" x14ac:dyDescent="0.2">
      <c r="D1077" s="189"/>
    </row>
    <row r="1078" spans="4:4" x14ac:dyDescent="0.2">
      <c r="D1078" s="189"/>
    </row>
    <row r="1079" spans="4:4" x14ac:dyDescent="0.2">
      <c r="D1079" s="189"/>
    </row>
    <row r="1080" spans="4:4" x14ac:dyDescent="0.2">
      <c r="D1080" s="189"/>
    </row>
    <row r="1081" spans="4:4" x14ac:dyDescent="0.2">
      <c r="D1081" s="189"/>
    </row>
    <row r="1082" spans="4:4" x14ac:dyDescent="0.2">
      <c r="D1082" s="189"/>
    </row>
    <row r="1083" spans="4:4" x14ac:dyDescent="0.2">
      <c r="D1083" s="189"/>
    </row>
    <row r="1084" spans="4:4" x14ac:dyDescent="0.2">
      <c r="D1084" s="189"/>
    </row>
    <row r="1085" spans="4:4" x14ac:dyDescent="0.2">
      <c r="D1085" s="189"/>
    </row>
    <row r="1086" spans="4:4" x14ac:dyDescent="0.2">
      <c r="D1086" s="189"/>
    </row>
    <row r="1087" spans="4:4" x14ac:dyDescent="0.2">
      <c r="D1087" s="189"/>
    </row>
    <row r="1088" spans="4:4" x14ac:dyDescent="0.2">
      <c r="D1088" s="189"/>
    </row>
    <row r="1089" spans="4:4" x14ac:dyDescent="0.2">
      <c r="D1089" s="189"/>
    </row>
    <row r="1090" spans="4:4" x14ac:dyDescent="0.2">
      <c r="D1090" s="189"/>
    </row>
    <row r="1091" spans="4:4" x14ac:dyDescent="0.2">
      <c r="D1091" s="189"/>
    </row>
    <row r="1092" spans="4:4" x14ac:dyDescent="0.2">
      <c r="D1092" s="189"/>
    </row>
    <row r="1093" spans="4:4" x14ac:dyDescent="0.2">
      <c r="D1093" s="189"/>
    </row>
    <row r="1094" spans="4:4" x14ac:dyDescent="0.2">
      <c r="D1094" s="189"/>
    </row>
    <row r="1095" spans="4:4" x14ac:dyDescent="0.2">
      <c r="D1095" s="189"/>
    </row>
    <row r="1096" spans="4:4" x14ac:dyDescent="0.2">
      <c r="D1096" s="189"/>
    </row>
    <row r="1097" spans="4:4" x14ac:dyDescent="0.2">
      <c r="D1097" s="189"/>
    </row>
    <row r="1098" spans="4:4" x14ac:dyDescent="0.2">
      <c r="D1098" s="189"/>
    </row>
    <row r="1099" spans="4:4" x14ac:dyDescent="0.2">
      <c r="D1099" s="189"/>
    </row>
    <row r="1100" spans="4:4" x14ac:dyDescent="0.2">
      <c r="D1100" s="189"/>
    </row>
    <row r="1101" spans="4:4" x14ac:dyDescent="0.2">
      <c r="D1101" s="189"/>
    </row>
    <row r="1102" spans="4:4" x14ac:dyDescent="0.2">
      <c r="D1102" s="189"/>
    </row>
    <row r="1103" spans="4:4" x14ac:dyDescent="0.2">
      <c r="D1103" s="189"/>
    </row>
    <row r="1104" spans="4:4" x14ac:dyDescent="0.2">
      <c r="D1104" s="189"/>
    </row>
    <row r="1105" spans="4:4" x14ac:dyDescent="0.2">
      <c r="D1105" s="189"/>
    </row>
    <row r="1106" spans="4:4" x14ac:dyDescent="0.2">
      <c r="D1106" s="189"/>
    </row>
    <row r="1107" spans="4:4" x14ac:dyDescent="0.2">
      <c r="D1107" s="189"/>
    </row>
    <row r="1108" spans="4:4" x14ac:dyDescent="0.2">
      <c r="D1108" s="189"/>
    </row>
    <row r="1109" spans="4:4" x14ac:dyDescent="0.2">
      <c r="D1109" s="189"/>
    </row>
    <row r="1110" spans="4:4" x14ac:dyDescent="0.2">
      <c r="D1110" s="189"/>
    </row>
    <row r="1111" spans="4:4" x14ac:dyDescent="0.2">
      <c r="D1111" s="189"/>
    </row>
    <row r="1112" spans="4:4" x14ac:dyDescent="0.2">
      <c r="D1112" s="189"/>
    </row>
    <row r="1113" spans="4:4" x14ac:dyDescent="0.2">
      <c r="D1113" s="189"/>
    </row>
    <row r="1114" spans="4:4" x14ac:dyDescent="0.2">
      <c r="D1114" s="189"/>
    </row>
    <row r="1115" spans="4:4" x14ac:dyDescent="0.2">
      <c r="D1115" s="189"/>
    </row>
    <row r="1116" spans="4:4" x14ac:dyDescent="0.2">
      <c r="D1116" s="189"/>
    </row>
    <row r="1117" spans="4:4" x14ac:dyDescent="0.2">
      <c r="D1117" s="189"/>
    </row>
    <row r="1118" spans="4:4" x14ac:dyDescent="0.2">
      <c r="D1118" s="189"/>
    </row>
    <row r="1119" spans="4:4" x14ac:dyDescent="0.2">
      <c r="D1119" s="189"/>
    </row>
    <row r="1120" spans="4:4" x14ac:dyDescent="0.2">
      <c r="D1120" s="189"/>
    </row>
    <row r="1121" spans="4:4" x14ac:dyDescent="0.2">
      <c r="D1121" s="189"/>
    </row>
    <row r="1122" spans="4:4" x14ac:dyDescent="0.2">
      <c r="D1122" s="189"/>
    </row>
    <row r="1123" spans="4:4" x14ac:dyDescent="0.2">
      <c r="D1123" s="189"/>
    </row>
    <row r="1124" spans="4:4" x14ac:dyDescent="0.2">
      <c r="D1124" s="189"/>
    </row>
    <row r="1125" spans="4:4" x14ac:dyDescent="0.2">
      <c r="D1125" s="189"/>
    </row>
    <row r="1126" spans="4:4" x14ac:dyDescent="0.2">
      <c r="D1126" s="189"/>
    </row>
    <row r="1127" spans="4:4" x14ac:dyDescent="0.2">
      <c r="D1127" s="189"/>
    </row>
    <row r="1128" spans="4:4" x14ac:dyDescent="0.2">
      <c r="D1128" s="189"/>
    </row>
    <row r="1129" spans="4:4" x14ac:dyDescent="0.2">
      <c r="D1129" s="189"/>
    </row>
    <row r="1130" spans="4:4" x14ac:dyDescent="0.2">
      <c r="D1130" s="189"/>
    </row>
    <row r="1131" spans="4:4" x14ac:dyDescent="0.2">
      <c r="D1131" s="189"/>
    </row>
    <row r="1132" spans="4:4" x14ac:dyDescent="0.2">
      <c r="D1132" s="189"/>
    </row>
    <row r="1133" spans="4:4" x14ac:dyDescent="0.2">
      <c r="D1133" s="189"/>
    </row>
    <row r="1134" spans="4:4" x14ac:dyDescent="0.2">
      <c r="D1134" s="189"/>
    </row>
    <row r="1135" spans="4:4" x14ac:dyDescent="0.2">
      <c r="D1135" s="189"/>
    </row>
    <row r="1136" spans="4:4" x14ac:dyDescent="0.2">
      <c r="D1136" s="189"/>
    </row>
    <row r="1137" spans="4:4" x14ac:dyDescent="0.2">
      <c r="D1137" s="189"/>
    </row>
    <row r="1138" spans="4:4" x14ac:dyDescent="0.2">
      <c r="D1138" s="189"/>
    </row>
    <row r="1139" spans="4:4" x14ac:dyDescent="0.2">
      <c r="D1139" s="189"/>
    </row>
    <row r="1140" spans="4:4" x14ac:dyDescent="0.2">
      <c r="D1140" s="189"/>
    </row>
    <row r="1141" spans="4:4" x14ac:dyDescent="0.2">
      <c r="D1141" s="189"/>
    </row>
    <row r="1142" spans="4:4" x14ac:dyDescent="0.2">
      <c r="D1142" s="189"/>
    </row>
    <row r="1143" spans="4:4" x14ac:dyDescent="0.2">
      <c r="D1143" s="189"/>
    </row>
    <row r="1144" spans="4:4" x14ac:dyDescent="0.2">
      <c r="D1144" s="189"/>
    </row>
    <row r="1145" spans="4:4" x14ac:dyDescent="0.2">
      <c r="D1145" s="189"/>
    </row>
    <row r="1146" spans="4:4" x14ac:dyDescent="0.2">
      <c r="D1146" s="189"/>
    </row>
    <row r="1147" spans="4:4" x14ac:dyDescent="0.2">
      <c r="D1147" s="189"/>
    </row>
    <row r="1148" spans="4:4" x14ac:dyDescent="0.2">
      <c r="D1148" s="189"/>
    </row>
    <row r="1149" spans="4:4" x14ac:dyDescent="0.2">
      <c r="D1149" s="189"/>
    </row>
    <row r="1150" spans="4:4" x14ac:dyDescent="0.2">
      <c r="D1150" s="189"/>
    </row>
    <row r="1151" spans="4:4" x14ac:dyDescent="0.2">
      <c r="D1151" s="189"/>
    </row>
    <row r="1152" spans="4:4" x14ac:dyDescent="0.2">
      <c r="D1152" s="189"/>
    </row>
    <row r="1153" spans="4:4" x14ac:dyDescent="0.2">
      <c r="D1153" s="189"/>
    </row>
    <row r="1154" spans="4:4" x14ac:dyDescent="0.2">
      <c r="D1154" s="189"/>
    </row>
    <row r="1155" spans="4:4" x14ac:dyDescent="0.2">
      <c r="D1155" s="189"/>
    </row>
    <row r="1156" spans="4:4" x14ac:dyDescent="0.2">
      <c r="D1156" s="189"/>
    </row>
    <row r="1157" spans="4:4" x14ac:dyDescent="0.2">
      <c r="D1157" s="189"/>
    </row>
    <row r="1158" spans="4:4" x14ac:dyDescent="0.2">
      <c r="D1158" s="189"/>
    </row>
    <row r="1159" spans="4:4" x14ac:dyDescent="0.2">
      <c r="D1159" s="189"/>
    </row>
    <row r="1160" spans="4:4" x14ac:dyDescent="0.2">
      <c r="D1160" s="189"/>
    </row>
    <row r="1161" spans="4:4" x14ac:dyDescent="0.2">
      <c r="D1161" s="189"/>
    </row>
    <row r="1162" spans="4:4" x14ac:dyDescent="0.2">
      <c r="D1162" s="189"/>
    </row>
    <row r="1163" spans="4:4" x14ac:dyDescent="0.2">
      <c r="D1163" s="189"/>
    </row>
    <row r="1164" spans="4:4" x14ac:dyDescent="0.2">
      <c r="D1164" s="189"/>
    </row>
    <row r="1165" spans="4:4" x14ac:dyDescent="0.2">
      <c r="D1165" s="189"/>
    </row>
    <row r="1166" spans="4:4" x14ac:dyDescent="0.2">
      <c r="D1166" s="189"/>
    </row>
    <row r="1167" spans="4:4" x14ac:dyDescent="0.2">
      <c r="D1167" s="189"/>
    </row>
    <row r="1168" spans="4:4" x14ac:dyDescent="0.2">
      <c r="D1168" s="189"/>
    </row>
    <row r="1169" spans="4:4" x14ac:dyDescent="0.2">
      <c r="D1169" s="189"/>
    </row>
    <row r="1170" spans="4:4" x14ac:dyDescent="0.2">
      <c r="D1170" s="189"/>
    </row>
    <row r="1171" spans="4:4" x14ac:dyDescent="0.2">
      <c r="D1171" s="189"/>
    </row>
    <row r="1172" spans="4:4" x14ac:dyDescent="0.2">
      <c r="D1172" s="189"/>
    </row>
    <row r="1173" spans="4:4" x14ac:dyDescent="0.2">
      <c r="D1173" s="189"/>
    </row>
    <row r="1174" spans="4:4" x14ac:dyDescent="0.2">
      <c r="D1174" s="189"/>
    </row>
    <row r="1175" spans="4:4" x14ac:dyDescent="0.2">
      <c r="D1175" s="189"/>
    </row>
    <row r="1176" spans="4:4" x14ac:dyDescent="0.2">
      <c r="D1176" s="189"/>
    </row>
    <row r="1177" spans="4:4" x14ac:dyDescent="0.2">
      <c r="D1177" s="189"/>
    </row>
    <row r="1178" spans="4:4" x14ac:dyDescent="0.2">
      <c r="D1178" s="189"/>
    </row>
    <row r="1179" spans="4:4" x14ac:dyDescent="0.2">
      <c r="D1179" s="189"/>
    </row>
    <row r="1180" spans="4:4" x14ac:dyDescent="0.2">
      <c r="D1180" s="189"/>
    </row>
    <row r="1181" spans="4:4" x14ac:dyDescent="0.2">
      <c r="D1181" s="189"/>
    </row>
    <row r="1182" spans="4:4" x14ac:dyDescent="0.2">
      <c r="D1182" s="189"/>
    </row>
    <row r="1183" spans="4:4" x14ac:dyDescent="0.2">
      <c r="D1183" s="189"/>
    </row>
    <row r="1184" spans="4:4" x14ac:dyDescent="0.2">
      <c r="D1184" s="189"/>
    </row>
    <row r="1185" spans="4:4" x14ac:dyDescent="0.2">
      <c r="D1185" s="189"/>
    </row>
    <row r="1186" spans="4:4" x14ac:dyDescent="0.2">
      <c r="D1186" s="189"/>
    </row>
    <row r="1187" spans="4:4" x14ac:dyDescent="0.2">
      <c r="D1187" s="189"/>
    </row>
    <row r="1188" spans="4:4" x14ac:dyDescent="0.2">
      <c r="D1188" s="189"/>
    </row>
    <row r="1189" spans="4:4" x14ac:dyDescent="0.2">
      <c r="D1189" s="189"/>
    </row>
    <row r="1190" spans="4:4" x14ac:dyDescent="0.2">
      <c r="D1190" s="189"/>
    </row>
    <row r="1191" spans="4:4" x14ac:dyDescent="0.2">
      <c r="D1191" s="189"/>
    </row>
    <row r="1192" spans="4:4" x14ac:dyDescent="0.2">
      <c r="D1192" s="189"/>
    </row>
    <row r="1193" spans="4:4" x14ac:dyDescent="0.2">
      <c r="D1193" s="189"/>
    </row>
    <row r="1194" spans="4:4" x14ac:dyDescent="0.2">
      <c r="D1194" s="189"/>
    </row>
    <row r="1195" spans="4:4" x14ac:dyDescent="0.2">
      <c r="D1195" s="189"/>
    </row>
    <row r="1196" spans="4:4" x14ac:dyDescent="0.2">
      <c r="D1196" s="189"/>
    </row>
    <row r="1197" spans="4:4" x14ac:dyDescent="0.2">
      <c r="D1197" s="189"/>
    </row>
    <row r="1198" spans="4:4" x14ac:dyDescent="0.2">
      <c r="D1198" s="189"/>
    </row>
    <row r="1199" spans="4:4" x14ac:dyDescent="0.2">
      <c r="D1199" s="189"/>
    </row>
    <row r="1200" spans="4:4" x14ac:dyDescent="0.2">
      <c r="D1200" s="189"/>
    </row>
    <row r="1201" spans="4:4" x14ac:dyDescent="0.2">
      <c r="D1201" s="189"/>
    </row>
    <row r="1202" spans="4:4" x14ac:dyDescent="0.2">
      <c r="D1202" s="189"/>
    </row>
    <row r="1203" spans="4:4" x14ac:dyDescent="0.2">
      <c r="D1203" s="189"/>
    </row>
    <row r="1204" spans="4:4" x14ac:dyDescent="0.2">
      <c r="D1204" s="189"/>
    </row>
    <row r="1205" spans="4:4" x14ac:dyDescent="0.2">
      <c r="D1205" s="189"/>
    </row>
    <row r="1206" spans="4:4" x14ac:dyDescent="0.2">
      <c r="D1206" s="189"/>
    </row>
    <row r="1207" spans="4:4" x14ac:dyDescent="0.2">
      <c r="D1207" s="189"/>
    </row>
    <row r="1208" spans="4:4" x14ac:dyDescent="0.2">
      <c r="D1208" s="189"/>
    </row>
    <row r="1209" spans="4:4" x14ac:dyDescent="0.2">
      <c r="D1209" s="189"/>
    </row>
    <row r="1210" spans="4:4" x14ac:dyDescent="0.2">
      <c r="D1210" s="189"/>
    </row>
    <row r="1211" spans="4:4" x14ac:dyDescent="0.2">
      <c r="D1211" s="189"/>
    </row>
    <row r="1212" spans="4:4" x14ac:dyDescent="0.2">
      <c r="D1212" s="189"/>
    </row>
    <row r="1213" spans="4:4" x14ac:dyDescent="0.2">
      <c r="D1213" s="189"/>
    </row>
    <row r="1214" spans="4:4" x14ac:dyDescent="0.2">
      <c r="D1214" s="189"/>
    </row>
    <row r="1215" spans="4:4" x14ac:dyDescent="0.2">
      <c r="D1215" s="189"/>
    </row>
    <row r="1216" spans="4:4" x14ac:dyDescent="0.2">
      <c r="D1216" s="189"/>
    </row>
    <row r="1217" spans="4:4" x14ac:dyDescent="0.2">
      <c r="D1217" s="189"/>
    </row>
    <row r="1218" spans="4:4" x14ac:dyDescent="0.2">
      <c r="D1218" s="189"/>
    </row>
    <row r="1219" spans="4:4" x14ac:dyDescent="0.2">
      <c r="D1219" s="189"/>
    </row>
    <row r="1220" spans="4:4" x14ac:dyDescent="0.2">
      <c r="D1220" s="189"/>
    </row>
    <row r="1221" spans="4:4" x14ac:dyDescent="0.2">
      <c r="D1221" s="189"/>
    </row>
    <row r="1222" spans="4:4" x14ac:dyDescent="0.2">
      <c r="D1222" s="189"/>
    </row>
    <row r="1223" spans="4:4" x14ac:dyDescent="0.2">
      <c r="D1223" s="189"/>
    </row>
    <row r="1224" spans="4:4" x14ac:dyDescent="0.2">
      <c r="D1224" s="189"/>
    </row>
    <row r="1225" spans="4:4" x14ac:dyDescent="0.2">
      <c r="D1225" s="189"/>
    </row>
    <row r="1226" spans="4:4" x14ac:dyDescent="0.2">
      <c r="D1226" s="189"/>
    </row>
    <row r="1227" spans="4:4" x14ac:dyDescent="0.2">
      <c r="D1227" s="189"/>
    </row>
    <row r="1228" spans="4:4" x14ac:dyDescent="0.2">
      <c r="D1228" s="189"/>
    </row>
    <row r="1229" spans="4:4" x14ac:dyDescent="0.2">
      <c r="D1229" s="189"/>
    </row>
    <row r="1230" spans="4:4" x14ac:dyDescent="0.2">
      <c r="D1230" s="189"/>
    </row>
    <row r="1231" spans="4:4" x14ac:dyDescent="0.2">
      <c r="D1231" s="189"/>
    </row>
    <row r="1232" spans="4:4" x14ac:dyDescent="0.2">
      <c r="D1232" s="189"/>
    </row>
    <row r="1233" spans="4:4" x14ac:dyDescent="0.2">
      <c r="D1233" s="189"/>
    </row>
    <row r="1234" spans="4:4" x14ac:dyDescent="0.2">
      <c r="D1234" s="189"/>
    </row>
    <row r="1235" spans="4:4" x14ac:dyDescent="0.2">
      <c r="D1235" s="189"/>
    </row>
    <row r="1236" spans="4:4" x14ac:dyDescent="0.2">
      <c r="D1236" s="189"/>
    </row>
    <row r="1237" spans="4:4" x14ac:dyDescent="0.2">
      <c r="D1237" s="189"/>
    </row>
    <row r="1238" spans="4:4" x14ac:dyDescent="0.2">
      <c r="D1238" s="189"/>
    </row>
    <row r="1239" spans="4:4" x14ac:dyDescent="0.2">
      <c r="D1239" s="189"/>
    </row>
    <row r="1240" spans="4:4" x14ac:dyDescent="0.2">
      <c r="D1240" s="189"/>
    </row>
    <row r="1241" spans="4:4" x14ac:dyDescent="0.2">
      <c r="D1241" s="189"/>
    </row>
    <row r="1242" spans="4:4" x14ac:dyDescent="0.2">
      <c r="D1242" s="189"/>
    </row>
    <row r="1243" spans="4:4" x14ac:dyDescent="0.2">
      <c r="D1243" s="189"/>
    </row>
    <row r="1244" spans="4:4" x14ac:dyDescent="0.2">
      <c r="D1244" s="189"/>
    </row>
    <row r="1245" spans="4:4" x14ac:dyDescent="0.2">
      <c r="D1245" s="189"/>
    </row>
    <row r="1246" spans="4:4" x14ac:dyDescent="0.2">
      <c r="D1246" s="189"/>
    </row>
    <row r="1247" spans="4:4" x14ac:dyDescent="0.2">
      <c r="D1247" s="189"/>
    </row>
    <row r="1248" spans="4:4" x14ac:dyDescent="0.2">
      <c r="D1248" s="189"/>
    </row>
    <row r="1249" spans="4:4" x14ac:dyDescent="0.2">
      <c r="D1249" s="189"/>
    </row>
    <row r="1250" spans="4:4" x14ac:dyDescent="0.2">
      <c r="D1250" s="189"/>
    </row>
    <row r="1251" spans="4:4" x14ac:dyDescent="0.2">
      <c r="D1251" s="189"/>
    </row>
    <row r="1252" spans="4:4" x14ac:dyDescent="0.2">
      <c r="D1252" s="189"/>
    </row>
    <row r="1253" spans="4:4" x14ac:dyDescent="0.2">
      <c r="D1253" s="189"/>
    </row>
    <row r="1254" spans="4:4" x14ac:dyDescent="0.2">
      <c r="D1254" s="189"/>
    </row>
    <row r="1255" spans="4:4" x14ac:dyDescent="0.2">
      <c r="D1255" s="189"/>
    </row>
    <row r="1256" spans="4:4" x14ac:dyDescent="0.2">
      <c r="D1256" s="189"/>
    </row>
    <row r="1257" spans="4:4" x14ac:dyDescent="0.2">
      <c r="D1257" s="189"/>
    </row>
    <row r="1258" spans="4:4" x14ac:dyDescent="0.2">
      <c r="D1258" s="189"/>
    </row>
    <row r="1259" spans="4:4" x14ac:dyDescent="0.2">
      <c r="D1259" s="189"/>
    </row>
    <row r="1260" spans="4:4" x14ac:dyDescent="0.2">
      <c r="D1260" s="189"/>
    </row>
    <row r="1261" spans="4:4" x14ac:dyDescent="0.2">
      <c r="D1261" s="189"/>
    </row>
    <row r="1262" spans="4:4" x14ac:dyDescent="0.2">
      <c r="D1262" s="189"/>
    </row>
    <row r="1263" spans="4:4" x14ac:dyDescent="0.2">
      <c r="D1263" s="189"/>
    </row>
    <row r="1264" spans="4:4" x14ac:dyDescent="0.2">
      <c r="D1264" s="189"/>
    </row>
    <row r="1265" spans="4:4" x14ac:dyDescent="0.2">
      <c r="D1265" s="189"/>
    </row>
    <row r="1266" spans="4:4" x14ac:dyDescent="0.2">
      <c r="D1266" s="189"/>
    </row>
    <row r="1267" spans="4:4" x14ac:dyDescent="0.2">
      <c r="D1267" s="189"/>
    </row>
    <row r="1268" spans="4:4" x14ac:dyDescent="0.2">
      <c r="D1268" s="189"/>
    </row>
    <row r="1269" spans="4:4" x14ac:dyDescent="0.2">
      <c r="D1269" s="189"/>
    </row>
    <row r="1270" spans="4:4" x14ac:dyDescent="0.2">
      <c r="D1270" s="189"/>
    </row>
    <row r="1271" spans="4:4" x14ac:dyDescent="0.2">
      <c r="D1271" s="189"/>
    </row>
    <row r="1272" spans="4:4" x14ac:dyDescent="0.2">
      <c r="D1272" s="189"/>
    </row>
    <row r="1273" spans="4:4" x14ac:dyDescent="0.2">
      <c r="D1273" s="189"/>
    </row>
    <row r="1274" spans="4:4" x14ac:dyDescent="0.2">
      <c r="D1274" s="189"/>
    </row>
    <row r="1275" spans="4:4" x14ac:dyDescent="0.2">
      <c r="D1275" s="189"/>
    </row>
    <row r="1276" spans="4:4" x14ac:dyDescent="0.2">
      <c r="D1276" s="189"/>
    </row>
    <row r="1277" spans="4:4" x14ac:dyDescent="0.2">
      <c r="D1277" s="189"/>
    </row>
    <row r="1278" spans="4:4" x14ac:dyDescent="0.2">
      <c r="D1278" s="189"/>
    </row>
    <row r="1279" spans="4:4" x14ac:dyDescent="0.2">
      <c r="D1279" s="189"/>
    </row>
    <row r="1280" spans="4:4" x14ac:dyDescent="0.2">
      <c r="D1280" s="189"/>
    </row>
    <row r="1281" spans="4:4" x14ac:dyDescent="0.2">
      <c r="D1281" s="189"/>
    </row>
    <row r="1282" spans="4:4" x14ac:dyDescent="0.2">
      <c r="D1282" s="189"/>
    </row>
    <row r="1283" spans="4:4" x14ac:dyDescent="0.2">
      <c r="D1283" s="189"/>
    </row>
    <row r="1284" spans="4:4" x14ac:dyDescent="0.2">
      <c r="D1284" s="189"/>
    </row>
    <row r="1285" spans="4:4" x14ac:dyDescent="0.2">
      <c r="D1285" s="189"/>
    </row>
    <row r="1286" spans="4:4" x14ac:dyDescent="0.2">
      <c r="D1286" s="189"/>
    </row>
    <row r="1287" spans="4:4" x14ac:dyDescent="0.2">
      <c r="D1287" s="189"/>
    </row>
    <row r="1288" spans="4:4" x14ac:dyDescent="0.2">
      <c r="D1288" s="189"/>
    </row>
    <row r="1289" spans="4:4" x14ac:dyDescent="0.2">
      <c r="D1289" s="189"/>
    </row>
    <row r="1290" spans="4:4" x14ac:dyDescent="0.2">
      <c r="D1290" s="189"/>
    </row>
    <row r="1291" spans="4:4" x14ac:dyDescent="0.2">
      <c r="D1291" s="189"/>
    </row>
    <row r="1292" spans="4:4" x14ac:dyDescent="0.2">
      <c r="D1292" s="189"/>
    </row>
    <row r="1293" spans="4:4" x14ac:dyDescent="0.2">
      <c r="D1293" s="189"/>
    </row>
    <row r="1294" spans="4:4" x14ac:dyDescent="0.2">
      <c r="D1294" s="189"/>
    </row>
    <row r="1295" spans="4:4" x14ac:dyDescent="0.2">
      <c r="D1295" s="189"/>
    </row>
    <row r="1296" spans="4:4" x14ac:dyDescent="0.2">
      <c r="D1296" s="189"/>
    </row>
    <row r="1297" spans="4:4" x14ac:dyDescent="0.2">
      <c r="D1297" s="189"/>
    </row>
    <row r="1298" spans="4:4" x14ac:dyDescent="0.2">
      <c r="D1298" s="189"/>
    </row>
    <row r="1299" spans="4:4" x14ac:dyDescent="0.2">
      <c r="D1299" s="189"/>
    </row>
    <row r="1300" spans="4:4" x14ac:dyDescent="0.2">
      <c r="D1300" s="189"/>
    </row>
    <row r="1301" spans="4:4" x14ac:dyDescent="0.2">
      <c r="D1301" s="189"/>
    </row>
    <row r="1302" spans="4:4" x14ac:dyDescent="0.2">
      <c r="D1302" s="189"/>
    </row>
    <row r="1303" spans="4:4" x14ac:dyDescent="0.2">
      <c r="D1303" s="189"/>
    </row>
    <row r="1304" spans="4:4" x14ac:dyDescent="0.2">
      <c r="D1304" s="189"/>
    </row>
    <row r="1305" spans="4:4" x14ac:dyDescent="0.2">
      <c r="D1305" s="189"/>
    </row>
    <row r="1306" spans="4:4" x14ac:dyDescent="0.2">
      <c r="D1306" s="189"/>
    </row>
    <row r="1307" spans="4:4" x14ac:dyDescent="0.2">
      <c r="D1307" s="189"/>
    </row>
    <row r="1308" spans="4:4" x14ac:dyDescent="0.2">
      <c r="D1308" s="189"/>
    </row>
    <row r="1309" spans="4:4" x14ac:dyDescent="0.2">
      <c r="D1309" s="189"/>
    </row>
    <row r="1310" spans="4:4" x14ac:dyDescent="0.2">
      <c r="D1310" s="189"/>
    </row>
    <row r="1311" spans="4:4" x14ac:dyDescent="0.2">
      <c r="D1311" s="189"/>
    </row>
    <row r="1312" spans="4:4" x14ac:dyDescent="0.2">
      <c r="D1312" s="189"/>
    </row>
    <row r="1313" spans="4:4" x14ac:dyDescent="0.2">
      <c r="D1313" s="189"/>
    </row>
    <row r="1314" spans="4:4" x14ac:dyDescent="0.2">
      <c r="D1314" s="189"/>
    </row>
    <row r="1315" spans="4:4" x14ac:dyDescent="0.2">
      <c r="D1315" s="189"/>
    </row>
    <row r="1316" spans="4:4" x14ac:dyDescent="0.2">
      <c r="D1316" s="189"/>
    </row>
    <row r="1317" spans="4:4" x14ac:dyDescent="0.2">
      <c r="D1317" s="189"/>
    </row>
    <row r="1318" spans="4:4" x14ac:dyDescent="0.2">
      <c r="D1318" s="189"/>
    </row>
    <row r="1319" spans="4:4" x14ac:dyDescent="0.2">
      <c r="D1319" s="189"/>
    </row>
    <row r="1320" spans="4:4" x14ac:dyDescent="0.2">
      <c r="D1320" s="189"/>
    </row>
    <row r="1321" spans="4:4" x14ac:dyDescent="0.2">
      <c r="D1321" s="189"/>
    </row>
    <row r="1322" spans="4:4" x14ac:dyDescent="0.2">
      <c r="D1322" s="189"/>
    </row>
    <row r="1323" spans="4:4" x14ac:dyDescent="0.2">
      <c r="D1323" s="189"/>
    </row>
    <row r="1324" spans="4:4" x14ac:dyDescent="0.2">
      <c r="D1324" s="189"/>
    </row>
    <row r="1325" spans="4:4" x14ac:dyDescent="0.2">
      <c r="D1325" s="189"/>
    </row>
    <row r="1326" spans="4:4" x14ac:dyDescent="0.2">
      <c r="D1326" s="189"/>
    </row>
    <row r="1327" spans="4:4" x14ac:dyDescent="0.2">
      <c r="D1327" s="189"/>
    </row>
    <row r="1328" spans="4:4" x14ac:dyDescent="0.2">
      <c r="D1328" s="189"/>
    </row>
    <row r="1329" spans="4:4" x14ac:dyDescent="0.2">
      <c r="D1329" s="189"/>
    </row>
    <row r="1330" spans="4:4" x14ac:dyDescent="0.2">
      <c r="D1330" s="189"/>
    </row>
    <row r="1331" spans="4:4" x14ac:dyDescent="0.2">
      <c r="D1331" s="189"/>
    </row>
    <row r="1332" spans="4:4" x14ac:dyDescent="0.2">
      <c r="D1332" s="189"/>
    </row>
    <row r="1333" spans="4:4" x14ac:dyDescent="0.2">
      <c r="D1333" s="189"/>
    </row>
    <row r="1334" spans="4:4" x14ac:dyDescent="0.2">
      <c r="D1334" s="189"/>
    </row>
    <row r="1335" spans="4:4" x14ac:dyDescent="0.2">
      <c r="D1335" s="189"/>
    </row>
    <row r="1336" spans="4:4" x14ac:dyDescent="0.2">
      <c r="D1336" s="189"/>
    </row>
    <row r="1337" spans="4:4" x14ac:dyDescent="0.2">
      <c r="D1337" s="189"/>
    </row>
    <row r="1338" spans="4:4" x14ac:dyDescent="0.2">
      <c r="D1338" s="189"/>
    </row>
    <row r="1339" spans="4:4" x14ac:dyDescent="0.2">
      <c r="D1339" s="189"/>
    </row>
    <row r="1340" spans="4:4" x14ac:dyDescent="0.2">
      <c r="D1340" s="189"/>
    </row>
    <row r="1341" spans="4:4" x14ac:dyDescent="0.2">
      <c r="D1341" s="189"/>
    </row>
    <row r="1342" spans="4:4" x14ac:dyDescent="0.2">
      <c r="D1342" s="189"/>
    </row>
    <row r="1343" spans="4:4" x14ac:dyDescent="0.2">
      <c r="D1343" s="189"/>
    </row>
    <row r="1344" spans="4:4" x14ac:dyDescent="0.2">
      <c r="D1344" s="189"/>
    </row>
    <row r="1345" spans="4:4" x14ac:dyDescent="0.2">
      <c r="D1345" s="189"/>
    </row>
    <row r="1346" spans="4:4" x14ac:dyDescent="0.2">
      <c r="D1346" s="189"/>
    </row>
    <row r="1347" spans="4:4" x14ac:dyDescent="0.2">
      <c r="D1347" s="189"/>
    </row>
    <row r="1348" spans="4:4" x14ac:dyDescent="0.2">
      <c r="D1348" s="189"/>
    </row>
    <row r="1349" spans="4:4" x14ac:dyDescent="0.2">
      <c r="D1349" s="189"/>
    </row>
    <row r="1350" spans="4:4" x14ac:dyDescent="0.2">
      <c r="D1350" s="189"/>
    </row>
    <row r="1351" spans="4:4" x14ac:dyDescent="0.2">
      <c r="D1351" s="189"/>
    </row>
    <row r="1352" spans="4:4" x14ac:dyDescent="0.2">
      <c r="D1352" s="189"/>
    </row>
    <row r="1353" spans="4:4" x14ac:dyDescent="0.2">
      <c r="D1353" s="189"/>
    </row>
    <row r="1354" spans="4:4" x14ac:dyDescent="0.2">
      <c r="D1354" s="189"/>
    </row>
    <row r="1355" spans="4:4" x14ac:dyDescent="0.2">
      <c r="D1355" s="189"/>
    </row>
    <row r="1356" spans="4:4" x14ac:dyDescent="0.2">
      <c r="D1356" s="189"/>
    </row>
    <row r="1357" spans="4:4" x14ac:dyDescent="0.2">
      <c r="D1357" s="189"/>
    </row>
    <row r="1358" spans="4:4" x14ac:dyDescent="0.2">
      <c r="D1358" s="189"/>
    </row>
    <row r="1359" spans="4:4" x14ac:dyDescent="0.2">
      <c r="D1359" s="189"/>
    </row>
    <row r="1360" spans="4:4" x14ac:dyDescent="0.2">
      <c r="D1360" s="189"/>
    </row>
    <row r="1361" spans="4:4" x14ac:dyDescent="0.2">
      <c r="D1361" s="189"/>
    </row>
    <row r="1362" spans="4:4" x14ac:dyDescent="0.2">
      <c r="D1362" s="189"/>
    </row>
    <row r="1363" spans="4:4" x14ac:dyDescent="0.2">
      <c r="D1363" s="189"/>
    </row>
    <row r="1364" spans="4:4" x14ac:dyDescent="0.2">
      <c r="D1364" s="189"/>
    </row>
    <row r="1365" spans="4:4" x14ac:dyDescent="0.2">
      <c r="D1365" s="189"/>
    </row>
    <row r="1366" spans="4:4" x14ac:dyDescent="0.2">
      <c r="D1366" s="189"/>
    </row>
    <row r="1367" spans="4:4" x14ac:dyDescent="0.2">
      <c r="D1367" s="189"/>
    </row>
    <row r="1368" spans="4:4" x14ac:dyDescent="0.2">
      <c r="D1368" s="189"/>
    </row>
    <row r="1369" spans="4:4" x14ac:dyDescent="0.2">
      <c r="D1369" s="189"/>
    </row>
    <row r="1370" spans="4:4" x14ac:dyDescent="0.2">
      <c r="D1370" s="189"/>
    </row>
    <row r="1371" spans="4:4" x14ac:dyDescent="0.2">
      <c r="D1371" s="189"/>
    </row>
    <row r="1372" spans="4:4" x14ac:dyDescent="0.2">
      <c r="D1372" s="189"/>
    </row>
    <row r="1373" spans="4:4" x14ac:dyDescent="0.2">
      <c r="D1373" s="189"/>
    </row>
    <row r="1374" spans="4:4" x14ac:dyDescent="0.2">
      <c r="D1374" s="189"/>
    </row>
    <row r="1375" spans="4:4" x14ac:dyDescent="0.2">
      <c r="D1375" s="189"/>
    </row>
    <row r="1376" spans="4:4" x14ac:dyDescent="0.2">
      <c r="D1376" s="189"/>
    </row>
    <row r="1377" spans="4:4" x14ac:dyDescent="0.2">
      <c r="D1377" s="189"/>
    </row>
    <row r="1378" spans="4:4" x14ac:dyDescent="0.2">
      <c r="D1378" s="189"/>
    </row>
    <row r="1379" spans="4:4" x14ac:dyDescent="0.2">
      <c r="D1379" s="189"/>
    </row>
    <row r="1380" spans="4:4" x14ac:dyDescent="0.2">
      <c r="D1380" s="189"/>
    </row>
    <row r="1381" spans="4:4" x14ac:dyDescent="0.2">
      <c r="D1381" s="189"/>
    </row>
    <row r="1382" spans="4:4" x14ac:dyDescent="0.2">
      <c r="D1382" s="189"/>
    </row>
    <row r="1383" spans="4:4" x14ac:dyDescent="0.2">
      <c r="D1383" s="189"/>
    </row>
    <row r="1384" spans="4:4" x14ac:dyDescent="0.2">
      <c r="D1384" s="189"/>
    </row>
    <row r="1385" spans="4:4" x14ac:dyDescent="0.2">
      <c r="D1385" s="189"/>
    </row>
    <row r="1386" spans="4:4" x14ac:dyDescent="0.2">
      <c r="D1386" s="189"/>
    </row>
    <row r="1387" spans="4:4" x14ac:dyDescent="0.2">
      <c r="D1387" s="189"/>
    </row>
    <row r="1388" spans="4:4" x14ac:dyDescent="0.2">
      <c r="D1388" s="189"/>
    </row>
    <row r="1389" spans="4:4" x14ac:dyDescent="0.2">
      <c r="D1389" s="189"/>
    </row>
    <row r="1390" spans="4:4" x14ac:dyDescent="0.2">
      <c r="D1390" s="189"/>
    </row>
    <row r="1391" spans="4:4" x14ac:dyDescent="0.2">
      <c r="D1391" s="189"/>
    </row>
    <row r="1392" spans="4:4" x14ac:dyDescent="0.2">
      <c r="D1392" s="189"/>
    </row>
    <row r="1393" spans="4:4" x14ac:dyDescent="0.2">
      <c r="D1393" s="189"/>
    </row>
    <row r="1394" spans="4:4" x14ac:dyDescent="0.2">
      <c r="D1394" s="189"/>
    </row>
    <row r="1395" spans="4:4" x14ac:dyDescent="0.2">
      <c r="D1395" s="189"/>
    </row>
    <row r="1396" spans="4:4" x14ac:dyDescent="0.2">
      <c r="D1396" s="189"/>
    </row>
    <row r="1397" spans="4:4" x14ac:dyDescent="0.2">
      <c r="D1397" s="189"/>
    </row>
    <row r="1398" spans="4:4" x14ac:dyDescent="0.2">
      <c r="D1398" s="189"/>
    </row>
    <row r="1399" spans="4:4" x14ac:dyDescent="0.2">
      <c r="D1399" s="189"/>
    </row>
    <row r="1400" spans="4:4" x14ac:dyDescent="0.2">
      <c r="D1400" s="189"/>
    </row>
    <row r="1401" spans="4:4" x14ac:dyDescent="0.2">
      <c r="D1401" s="189"/>
    </row>
    <row r="1402" spans="4:4" x14ac:dyDescent="0.2">
      <c r="D1402" s="189"/>
    </row>
    <row r="1403" spans="4:4" x14ac:dyDescent="0.2">
      <c r="D1403" s="189"/>
    </row>
    <row r="1404" spans="4:4" x14ac:dyDescent="0.2">
      <c r="D1404" s="189"/>
    </row>
    <row r="1405" spans="4:4" x14ac:dyDescent="0.2">
      <c r="D1405" s="189"/>
    </row>
    <row r="1406" spans="4:4" x14ac:dyDescent="0.2">
      <c r="D1406" s="189"/>
    </row>
    <row r="1407" spans="4:4" x14ac:dyDescent="0.2">
      <c r="D1407" s="189"/>
    </row>
    <row r="1408" spans="4:4" x14ac:dyDescent="0.2">
      <c r="D1408" s="189"/>
    </row>
    <row r="1409" spans="4:4" x14ac:dyDescent="0.2">
      <c r="D1409" s="189"/>
    </row>
    <row r="1410" spans="4:4" x14ac:dyDescent="0.2">
      <c r="D1410" s="189"/>
    </row>
    <row r="1411" spans="4:4" x14ac:dyDescent="0.2">
      <c r="D1411" s="189"/>
    </row>
    <row r="1412" spans="4:4" x14ac:dyDescent="0.2">
      <c r="D1412" s="189"/>
    </row>
    <row r="1413" spans="4:4" x14ac:dyDescent="0.2">
      <c r="D1413" s="189"/>
    </row>
    <row r="1414" spans="4:4" x14ac:dyDescent="0.2">
      <c r="D1414" s="189"/>
    </row>
    <row r="1415" spans="4:4" x14ac:dyDescent="0.2">
      <c r="D1415" s="189"/>
    </row>
    <row r="1416" spans="4:4" x14ac:dyDescent="0.2">
      <c r="D1416" s="189"/>
    </row>
    <row r="1417" spans="4:4" x14ac:dyDescent="0.2">
      <c r="D1417" s="189"/>
    </row>
    <row r="1418" spans="4:4" x14ac:dyDescent="0.2">
      <c r="D1418" s="189"/>
    </row>
    <row r="1419" spans="4:4" x14ac:dyDescent="0.2">
      <c r="D1419" s="189"/>
    </row>
    <row r="1420" spans="4:4" x14ac:dyDescent="0.2">
      <c r="D1420" s="189"/>
    </row>
    <row r="1421" spans="4:4" x14ac:dyDescent="0.2">
      <c r="D1421" s="189"/>
    </row>
    <row r="1422" spans="4:4" x14ac:dyDescent="0.2">
      <c r="D1422" s="189"/>
    </row>
    <row r="1423" spans="4:4" x14ac:dyDescent="0.2">
      <c r="D1423" s="189"/>
    </row>
    <row r="1424" spans="4:4" x14ac:dyDescent="0.2">
      <c r="D1424" s="189"/>
    </row>
    <row r="1425" spans="4:4" x14ac:dyDescent="0.2">
      <c r="D1425" s="189"/>
    </row>
    <row r="1426" spans="4:4" x14ac:dyDescent="0.2">
      <c r="D1426" s="189"/>
    </row>
    <row r="1427" spans="4:4" x14ac:dyDescent="0.2">
      <c r="D1427" s="189"/>
    </row>
    <row r="1428" spans="4:4" x14ac:dyDescent="0.2">
      <c r="D1428" s="189"/>
    </row>
    <row r="1429" spans="4:4" x14ac:dyDescent="0.2">
      <c r="D1429" s="189"/>
    </row>
    <row r="1430" spans="4:4" x14ac:dyDescent="0.2">
      <c r="D1430" s="189"/>
    </row>
    <row r="1431" spans="4:4" x14ac:dyDescent="0.2">
      <c r="D1431" s="189"/>
    </row>
    <row r="1432" spans="4:4" x14ac:dyDescent="0.2">
      <c r="D1432" s="189"/>
    </row>
    <row r="1433" spans="4:4" x14ac:dyDescent="0.2">
      <c r="D1433" s="189"/>
    </row>
    <row r="1434" spans="4:4" x14ac:dyDescent="0.2">
      <c r="D1434" s="189"/>
    </row>
    <row r="1435" spans="4:4" x14ac:dyDescent="0.2">
      <c r="D1435" s="189"/>
    </row>
    <row r="1436" spans="4:4" x14ac:dyDescent="0.2">
      <c r="D1436" s="189"/>
    </row>
    <row r="1437" spans="4:4" x14ac:dyDescent="0.2">
      <c r="D1437" s="189"/>
    </row>
    <row r="1438" spans="4:4" x14ac:dyDescent="0.2">
      <c r="D1438" s="189"/>
    </row>
    <row r="1439" spans="4:4" x14ac:dyDescent="0.2">
      <c r="D1439" s="189"/>
    </row>
    <row r="1440" spans="4:4" x14ac:dyDescent="0.2">
      <c r="D1440" s="189"/>
    </row>
    <row r="1441" spans="4:4" x14ac:dyDescent="0.2">
      <c r="D1441" s="189"/>
    </row>
    <row r="1442" spans="4:4" x14ac:dyDescent="0.2">
      <c r="D1442" s="189"/>
    </row>
    <row r="1443" spans="4:4" x14ac:dyDescent="0.2">
      <c r="D1443" s="189"/>
    </row>
    <row r="1444" spans="4:4" x14ac:dyDescent="0.2">
      <c r="D1444" s="189"/>
    </row>
    <row r="1445" spans="4:4" x14ac:dyDescent="0.2">
      <c r="D1445" s="189"/>
    </row>
    <row r="1446" spans="4:4" x14ac:dyDescent="0.2">
      <c r="D1446" s="189"/>
    </row>
    <row r="1447" spans="4:4" x14ac:dyDescent="0.2">
      <c r="D1447" s="189"/>
    </row>
    <row r="1448" spans="4:4" x14ac:dyDescent="0.2">
      <c r="D1448" s="189"/>
    </row>
    <row r="1449" spans="4:4" x14ac:dyDescent="0.2">
      <c r="D1449" s="189"/>
    </row>
    <row r="1450" spans="4:4" x14ac:dyDescent="0.2">
      <c r="D1450" s="189"/>
    </row>
    <row r="1451" spans="4:4" x14ac:dyDescent="0.2">
      <c r="D1451" s="189"/>
    </row>
    <row r="1452" spans="4:4" x14ac:dyDescent="0.2">
      <c r="D1452" s="189"/>
    </row>
    <row r="1453" spans="4:4" x14ac:dyDescent="0.2">
      <c r="D1453" s="189"/>
    </row>
    <row r="1454" spans="4:4" x14ac:dyDescent="0.2">
      <c r="D1454" s="189"/>
    </row>
    <row r="1455" spans="4:4" x14ac:dyDescent="0.2">
      <c r="D1455" s="189"/>
    </row>
    <row r="1456" spans="4:4" x14ac:dyDescent="0.2">
      <c r="D1456" s="189"/>
    </row>
    <row r="1457" spans="4:4" x14ac:dyDescent="0.2">
      <c r="D1457" s="189"/>
    </row>
    <row r="1458" spans="4:4" x14ac:dyDescent="0.2">
      <c r="D1458" s="189"/>
    </row>
    <row r="1459" spans="4:4" x14ac:dyDescent="0.2">
      <c r="D1459" s="189"/>
    </row>
    <row r="1460" spans="4:4" x14ac:dyDescent="0.2">
      <c r="D1460" s="189"/>
    </row>
    <row r="1461" spans="4:4" x14ac:dyDescent="0.2">
      <c r="D1461" s="189"/>
    </row>
    <row r="1462" spans="4:4" x14ac:dyDescent="0.2">
      <c r="D1462" s="189"/>
    </row>
    <row r="1463" spans="4:4" x14ac:dyDescent="0.2">
      <c r="D1463" s="189"/>
    </row>
    <row r="1464" spans="4:4" x14ac:dyDescent="0.2">
      <c r="D1464" s="189"/>
    </row>
    <row r="1465" spans="4:4" x14ac:dyDescent="0.2">
      <c r="D1465" s="189"/>
    </row>
    <row r="1466" spans="4:4" x14ac:dyDescent="0.2">
      <c r="D1466" s="189"/>
    </row>
    <row r="1467" spans="4:4" x14ac:dyDescent="0.2">
      <c r="D1467" s="189"/>
    </row>
    <row r="1468" spans="4:4" x14ac:dyDescent="0.2">
      <c r="D1468" s="189"/>
    </row>
    <row r="1469" spans="4:4" x14ac:dyDescent="0.2">
      <c r="D1469" s="189"/>
    </row>
    <row r="1470" spans="4:4" x14ac:dyDescent="0.2">
      <c r="D1470" s="189"/>
    </row>
    <row r="1471" spans="4:4" x14ac:dyDescent="0.2">
      <c r="D1471" s="189"/>
    </row>
    <row r="1472" spans="4:4" x14ac:dyDescent="0.2">
      <c r="D1472" s="189"/>
    </row>
    <row r="1473" spans="4:4" x14ac:dyDescent="0.2">
      <c r="D1473" s="189"/>
    </row>
    <row r="1474" spans="4:4" x14ac:dyDescent="0.2">
      <c r="D1474" s="189"/>
    </row>
    <row r="1475" spans="4:4" x14ac:dyDescent="0.2">
      <c r="D1475" s="189"/>
    </row>
    <row r="1476" spans="4:4" x14ac:dyDescent="0.2">
      <c r="D1476" s="189"/>
    </row>
    <row r="1477" spans="4:4" x14ac:dyDescent="0.2">
      <c r="D1477" s="189"/>
    </row>
    <row r="1478" spans="4:4" x14ac:dyDescent="0.2">
      <c r="D1478" s="189"/>
    </row>
    <row r="1479" spans="4:4" x14ac:dyDescent="0.2">
      <c r="D1479" s="189"/>
    </row>
    <row r="1480" spans="4:4" x14ac:dyDescent="0.2">
      <c r="D1480" s="189"/>
    </row>
    <row r="1481" spans="4:4" x14ac:dyDescent="0.2">
      <c r="D1481" s="189"/>
    </row>
    <row r="1482" spans="4:4" x14ac:dyDescent="0.2">
      <c r="D1482" s="189"/>
    </row>
    <row r="1483" spans="4:4" x14ac:dyDescent="0.2">
      <c r="D1483" s="189"/>
    </row>
    <row r="1484" spans="4:4" x14ac:dyDescent="0.2">
      <c r="D1484" s="189"/>
    </row>
    <row r="1485" spans="4:4" x14ac:dyDescent="0.2">
      <c r="D1485" s="189"/>
    </row>
    <row r="1486" spans="4:4" x14ac:dyDescent="0.2">
      <c r="D1486" s="189"/>
    </row>
    <row r="1487" spans="4:4" x14ac:dyDescent="0.2">
      <c r="D1487" s="189"/>
    </row>
    <row r="1488" spans="4:4" x14ac:dyDescent="0.2">
      <c r="D1488" s="189"/>
    </row>
    <row r="1489" spans="4:4" x14ac:dyDescent="0.2">
      <c r="D1489" s="189"/>
    </row>
    <row r="1490" spans="4:4" x14ac:dyDescent="0.2">
      <c r="D1490" s="189"/>
    </row>
    <row r="1491" spans="4:4" x14ac:dyDescent="0.2">
      <c r="D1491" s="189"/>
    </row>
    <row r="1492" spans="4:4" x14ac:dyDescent="0.2">
      <c r="D1492" s="189"/>
    </row>
    <row r="1493" spans="4:4" x14ac:dyDescent="0.2">
      <c r="D1493" s="189"/>
    </row>
    <row r="1494" spans="4:4" x14ac:dyDescent="0.2">
      <c r="D1494" s="189"/>
    </row>
    <row r="1495" spans="4:4" x14ac:dyDescent="0.2">
      <c r="D1495" s="189"/>
    </row>
    <row r="1496" spans="4:4" x14ac:dyDescent="0.2">
      <c r="D1496" s="189"/>
    </row>
    <row r="1497" spans="4:4" x14ac:dyDescent="0.2">
      <c r="D1497" s="189"/>
    </row>
    <row r="1498" spans="4:4" x14ac:dyDescent="0.2">
      <c r="D1498" s="189"/>
    </row>
    <row r="1499" spans="4:4" x14ac:dyDescent="0.2">
      <c r="D1499" s="189"/>
    </row>
    <row r="1500" spans="4:4" x14ac:dyDescent="0.2">
      <c r="D1500" s="189"/>
    </row>
    <row r="1501" spans="4:4" x14ac:dyDescent="0.2">
      <c r="D1501" s="189"/>
    </row>
    <row r="1502" spans="4:4" x14ac:dyDescent="0.2">
      <c r="D1502" s="189"/>
    </row>
    <row r="1503" spans="4:4" x14ac:dyDescent="0.2">
      <c r="D1503" s="189"/>
    </row>
    <row r="1504" spans="4:4" x14ac:dyDescent="0.2">
      <c r="D1504" s="189"/>
    </row>
    <row r="1505" spans="4:4" x14ac:dyDescent="0.2">
      <c r="D1505" s="189"/>
    </row>
    <row r="1506" spans="4:4" x14ac:dyDescent="0.2">
      <c r="D1506" s="189"/>
    </row>
    <row r="1507" spans="4:4" x14ac:dyDescent="0.2">
      <c r="D1507" s="189"/>
    </row>
    <row r="1508" spans="4:4" x14ac:dyDescent="0.2">
      <c r="D1508" s="189"/>
    </row>
    <row r="1509" spans="4:4" x14ac:dyDescent="0.2">
      <c r="D1509" s="189"/>
    </row>
    <row r="1510" spans="4:4" x14ac:dyDescent="0.2">
      <c r="D1510" s="189"/>
    </row>
    <row r="1511" spans="4:4" x14ac:dyDescent="0.2">
      <c r="D1511" s="189"/>
    </row>
    <row r="1512" spans="4:4" x14ac:dyDescent="0.2">
      <c r="D1512" s="189"/>
    </row>
    <row r="1513" spans="4:4" x14ac:dyDescent="0.2">
      <c r="D1513" s="189"/>
    </row>
    <row r="1514" spans="4:4" x14ac:dyDescent="0.2">
      <c r="D1514" s="189"/>
    </row>
    <row r="1515" spans="4:4" x14ac:dyDescent="0.2">
      <c r="D1515" s="189"/>
    </row>
    <row r="1516" spans="4:4" x14ac:dyDescent="0.2">
      <c r="D1516" s="189"/>
    </row>
    <row r="1517" spans="4:4" x14ac:dyDescent="0.2">
      <c r="D1517" s="189"/>
    </row>
    <row r="1518" spans="4:4" x14ac:dyDescent="0.2">
      <c r="D1518" s="189"/>
    </row>
    <row r="1519" spans="4:4" x14ac:dyDescent="0.2">
      <c r="D1519" s="189"/>
    </row>
    <row r="1520" spans="4:4" x14ac:dyDescent="0.2">
      <c r="D1520" s="189"/>
    </row>
    <row r="1521" spans="4:4" x14ac:dyDescent="0.2">
      <c r="D1521" s="189"/>
    </row>
    <row r="1522" spans="4:4" x14ac:dyDescent="0.2">
      <c r="D1522" s="189"/>
    </row>
    <row r="1523" spans="4:4" x14ac:dyDescent="0.2">
      <c r="D1523" s="189"/>
    </row>
    <row r="1524" spans="4:4" x14ac:dyDescent="0.2">
      <c r="D1524" s="189"/>
    </row>
    <row r="1525" spans="4:4" x14ac:dyDescent="0.2">
      <c r="D1525" s="189"/>
    </row>
    <row r="1526" spans="4:4" x14ac:dyDescent="0.2">
      <c r="D1526" s="189"/>
    </row>
    <row r="1527" spans="4:4" x14ac:dyDescent="0.2">
      <c r="D1527" s="189"/>
    </row>
    <row r="1528" spans="4:4" x14ac:dyDescent="0.2">
      <c r="D1528" s="189"/>
    </row>
    <row r="1529" spans="4:4" x14ac:dyDescent="0.2">
      <c r="D1529" s="189"/>
    </row>
    <row r="1530" spans="4:4" x14ac:dyDescent="0.2">
      <c r="D1530" s="189"/>
    </row>
    <row r="1531" spans="4:4" x14ac:dyDescent="0.2">
      <c r="D1531" s="189"/>
    </row>
    <row r="1532" spans="4:4" x14ac:dyDescent="0.2">
      <c r="D1532" s="189"/>
    </row>
    <row r="1533" spans="4:4" x14ac:dyDescent="0.2">
      <c r="D1533" s="189"/>
    </row>
    <row r="1534" spans="4:4" x14ac:dyDescent="0.2">
      <c r="D1534" s="189"/>
    </row>
    <row r="1535" spans="4:4" x14ac:dyDescent="0.2">
      <c r="D1535" s="189"/>
    </row>
    <row r="1536" spans="4:4" x14ac:dyDescent="0.2">
      <c r="D1536" s="189"/>
    </row>
    <row r="1537" spans="4:4" x14ac:dyDescent="0.2">
      <c r="D1537" s="189"/>
    </row>
    <row r="1538" spans="4:4" x14ac:dyDescent="0.2">
      <c r="D1538" s="189"/>
    </row>
    <row r="1539" spans="4:4" x14ac:dyDescent="0.2">
      <c r="D1539" s="189"/>
    </row>
    <row r="1540" spans="4:4" x14ac:dyDescent="0.2">
      <c r="D1540" s="189"/>
    </row>
    <row r="1541" spans="4:4" x14ac:dyDescent="0.2">
      <c r="D1541" s="189"/>
    </row>
    <row r="1542" spans="4:4" x14ac:dyDescent="0.2">
      <c r="D1542" s="189"/>
    </row>
    <row r="1543" spans="4:4" x14ac:dyDescent="0.2">
      <c r="D1543" s="189"/>
    </row>
    <row r="1544" spans="4:4" x14ac:dyDescent="0.2">
      <c r="D1544" s="189"/>
    </row>
    <row r="1545" spans="4:4" x14ac:dyDescent="0.2">
      <c r="D1545" s="189"/>
    </row>
    <row r="1546" spans="4:4" x14ac:dyDescent="0.2">
      <c r="D1546" s="189"/>
    </row>
    <row r="1547" spans="4:4" x14ac:dyDescent="0.2">
      <c r="D1547" s="189"/>
    </row>
    <row r="1548" spans="4:4" x14ac:dyDescent="0.2">
      <c r="D1548" s="189"/>
    </row>
    <row r="1549" spans="4:4" x14ac:dyDescent="0.2">
      <c r="D1549" s="189"/>
    </row>
    <row r="1550" spans="4:4" x14ac:dyDescent="0.2">
      <c r="D1550" s="189"/>
    </row>
    <row r="1551" spans="4:4" x14ac:dyDescent="0.2">
      <c r="D1551" s="189"/>
    </row>
    <row r="1552" spans="4:4" x14ac:dyDescent="0.2">
      <c r="D1552" s="189"/>
    </row>
    <row r="1553" spans="4:4" x14ac:dyDescent="0.2">
      <c r="D1553" s="189"/>
    </row>
    <row r="1554" spans="4:4" x14ac:dyDescent="0.2">
      <c r="D1554" s="189"/>
    </row>
    <row r="1555" spans="4:4" x14ac:dyDescent="0.2">
      <c r="D1555" s="189"/>
    </row>
    <row r="1556" spans="4:4" x14ac:dyDescent="0.2">
      <c r="D1556" s="189"/>
    </row>
    <row r="1557" spans="4:4" x14ac:dyDescent="0.2">
      <c r="D1557" s="189"/>
    </row>
    <row r="1558" spans="4:4" x14ac:dyDescent="0.2">
      <c r="D1558" s="189"/>
    </row>
    <row r="1559" spans="4:4" x14ac:dyDescent="0.2">
      <c r="D1559" s="189"/>
    </row>
    <row r="1560" spans="4:4" x14ac:dyDescent="0.2">
      <c r="D1560" s="189"/>
    </row>
    <row r="1561" spans="4:4" x14ac:dyDescent="0.2">
      <c r="D1561" s="189"/>
    </row>
    <row r="1562" spans="4:4" x14ac:dyDescent="0.2">
      <c r="D1562" s="189"/>
    </row>
    <row r="1563" spans="4:4" x14ac:dyDescent="0.2">
      <c r="D1563" s="189"/>
    </row>
    <row r="1564" spans="4:4" x14ac:dyDescent="0.2">
      <c r="D1564" s="189"/>
    </row>
    <row r="1565" spans="4:4" x14ac:dyDescent="0.2">
      <c r="D1565" s="189"/>
    </row>
    <row r="1566" spans="4:4" x14ac:dyDescent="0.2">
      <c r="D1566" s="189"/>
    </row>
    <row r="1567" spans="4:4" x14ac:dyDescent="0.2">
      <c r="D1567" s="189"/>
    </row>
    <row r="1568" spans="4:4" x14ac:dyDescent="0.2">
      <c r="D1568" s="189"/>
    </row>
    <row r="1569" spans="4:4" x14ac:dyDescent="0.2">
      <c r="D1569" s="189"/>
    </row>
    <row r="1570" spans="4:4" x14ac:dyDescent="0.2">
      <c r="D1570" s="189"/>
    </row>
    <row r="1571" spans="4:4" x14ac:dyDescent="0.2">
      <c r="D1571" s="189"/>
    </row>
    <row r="1572" spans="4:4" x14ac:dyDescent="0.2">
      <c r="D1572" s="189"/>
    </row>
    <row r="1573" spans="4:4" x14ac:dyDescent="0.2">
      <c r="D1573" s="189"/>
    </row>
    <row r="1574" spans="4:4" x14ac:dyDescent="0.2">
      <c r="D1574" s="189"/>
    </row>
    <row r="1575" spans="4:4" x14ac:dyDescent="0.2">
      <c r="D1575" s="189"/>
    </row>
    <row r="1576" spans="4:4" x14ac:dyDescent="0.2">
      <c r="D1576" s="189"/>
    </row>
    <row r="1577" spans="4:4" x14ac:dyDescent="0.2">
      <c r="D1577" s="189"/>
    </row>
    <row r="1578" spans="4:4" x14ac:dyDescent="0.2">
      <c r="D1578" s="189"/>
    </row>
    <row r="1579" spans="4:4" x14ac:dyDescent="0.2">
      <c r="D1579" s="189"/>
    </row>
    <row r="1580" spans="4:4" x14ac:dyDescent="0.2">
      <c r="D1580" s="189"/>
    </row>
    <row r="1581" spans="4:4" x14ac:dyDescent="0.2">
      <c r="D1581" s="189"/>
    </row>
    <row r="1582" spans="4:4" x14ac:dyDescent="0.2">
      <c r="D1582" s="189"/>
    </row>
    <row r="1583" spans="4:4" x14ac:dyDescent="0.2">
      <c r="D1583" s="189"/>
    </row>
    <row r="1584" spans="4:4" x14ac:dyDescent="0.2">
      <c r="D1584" s="189"/>
    </row>
    <row r="1585" spans="4:4" x14ac:dyDescent="0.2">
      <c r="D1585" s="189"/>
    </row>
    <row r="1586" spans="4:4" x14ac:dyDescent="0.2">
      <c r="D1586" s="189"/>
    </row>
    <row r="1587" spans="4:4" x14ac:dyDescent="0.2">
      <c r="D1587" s="189"/>
    </row>
    <row r="1588" spans="4:4" x14ac:dyDescent="0.2">
      <c r="D1588" s="189"/>
    </row>
    <row r="1589" spans="4:4" x14ac:dyDescent="0.2">
      <c r="D1589" s="189"/>
    </row>
    <row r="1590" spans="4:4" x14ac:dyDescent="0.2">
      <c r="D1590" s="189"/>
    </row>
    <row r="1591" spans="4:4" x14ac:dyDescent="0.2">
      <c r="D1591" s="189"/>
    </row>
    <row r="1592" spans="4:4" x14ac:dyDescent="0.2">
      <c r="D1592" s="189"/>
    </row>
    <row r="1593" spans="4:4" x14ac:dyDescent="0.2">
      <c r="D1593" s="189"/>
    </row>
    <row r="1594" spans="4:4" x14ac:dyDescent="0.2">
      <c r="D1594" s="189"/>
    </row>
    <row r="1595" spans="4:4" x14ac:dyDescent="0.2">
      <c r="D1595" s="189"/>
    </row>
    <row r="1596" spans="4:4" x14ac:dyDescent="0.2">
      <c r="D1596" s="189"/>
    </row>
    <row r="1597" spans="4:4" x14ac:dyDescent="0.2">
      <c r="D1597" s="189"/>
    </row>
    <row r="1598" spans="4:4" x14ac:dyDescent="0.2">
      <c r="D1598" s="189"/>
    </row>
    <row r="1599" spans="4:4" x14ac:dyDescent="0.2">
      <c r="D1599" s="189"/>
    </row>
    <row r="1600" spans="4:4" x14ac:dyDescent="0.2">
      <c r="D1600" s="189"/>
    </row>
    <row r="1601" spans="4:4" x14ac:dyDescent="0.2">
      <c r="D1601" s="189"/>
    </row>
    <row r="1602" spans="4:4" x14ac:dyDescent="0.2">
      <c r="D1602" s="189"/>
    </row>
    <row r="1603" spans="4:4" x14ac:dyDescent="0.2">
      <c r="D1603" s="189"/>
    </row>
    <row r="1604" spans="4:4" x14ac:dyDescent="0.2">
      <c r="D1604" s="189"/>
    </row>
    <row r="1605" spans="4:4" x14ac:dyDescent="0.2">
      <c r="D1605" s="189"/>
    </row>
    <row r="1606" spans="4:4" x14ac:dyDescent="0.2">
      <c r="D1606" s="189"/>
    </row>
    <row r="1607" spans="4:4" x14ac:dyDescent="0.2">
      <c r="D1607" s="189"/>
    </row>
    <row r="1608" spans="4:4" x14ac:dyDescent="0.2">
      <c r="D1608" s="189"/>
    </row>
    <row r="1609" spans="4:4" x14ac:dyDescent="0.2">
      <c r="D1609" s="189"/>
    </row>
    <row r="1610" spans="4:4" x14ac:dyDescent="0.2">
      <c r="D1610" s="189"/>
    </row>
    <row r="1611" spans="4:4" x14ac:dyDescent="0.2">
      <c r="D1611" s="189"/>
    </row>
    <row r="1612" spans="4:4" x14ac:dyDescent="0.2">
      <c r="D1612" s="189"/>
    </row>
    <row r="1613" spans="4:4" x14ac:dyDescent="0.2">
      <c r="D1613" s="189"/>
    </row>
    <row r="1614" spans="4:4" x14ac:dyDescent="0.2">
      <c r="D1614" s="189"/>
    </row>
    <row r="1615" spans="4:4" x14ac:dyDescent="0.2">
      <c r="D1615" s="189"/>
    </row>
    <row r="1616" spans="4:4" x14ac:dyDescent="0.2">
      <c r="D1616" s="189"/>
    </row>
    <row r="1617" spans="4:4" x14ac:dyDescent="0.2">
      <c r="D1617" s="189"/>
    </row>
    <row r="1618" spans="4:4" x14ac:dyDescent="0.2">
      <c r="D1618" s="189"/>
    </row>
    <row r="1619" spans="4:4" x14ac:dyDescent="0.2">
      <c r="D1619" s="189"/>
    </row>
    <row r="1620" spans="4:4" x14ac:dyDescent="0.2">
      <c r="D1620" s="189"/>
    </row>
    <row r="1621" spans="4:4" x14ac:dyDescent="0.2">
      <c r="D1621" s="189"/>
    </row>
    <row r="1622" spans="4:4" x14ac:dyDescent="0.2">
      <c r="D1622" s="189"/>
    </row>
    <row r="1623" spans="4:4" x14ac:dyDescent="0.2">
      <c r="D1623" s="189"/>
    </row>
    <row r="1624" spans="4:4" x14ac:dyDescent="0.2">
      <c r="D1624" s="189"/>
    </row>
    <row r="1625" spans="4:4" x14ac:dyDescent="0.2">
      <c r="D1625" s="189"/>
    </row>
    <row r="1626" spans="4:4" x14ac:dyDescent="0.2">
      <c r="D1626" s="189"/>
    </row>
    <row r="1627" spans="4:4" x14ac:dyDescent="0.2">
      <c r="D1627" s="189"/>
    </row>
    <row r="1628" spans="4:4" x14ac:dyDescent="0.2">
      <c r="D1628" s="189"/>
    </row>
    <row r="1629" spans="4:4" x14ac:dyDescent="0.2">
      <c r="D1629" s="189"/>
    </row>
    <row r="1630" spans="4:4" x14ac:dyDescent="0.2">
      <c r="D1630" s="189"/>
    </row>
    <row r="1631" spans="4:4" x14ac:dyDescent="0.2">
      <c r="D1631" s="189"/>
    </row>
    <row r="1632" spans="4:4" x14ac:dyDescent="0.2">
      <c r="D1632" s="189"/>
    </row>
    <row r="1633" spans="4:4" x14ac:dyDescent="0.2">
      <c r="D1633" s="189"/>
    </row>
    <row r="1634" spans="4:4" x14ac:dyDescent="0.2">
      <c r="D1634" s="189"/>
    </row>
    <row r="1635" spans="4:4" x14ac:dyDescent="0.2">
      <c r="D1635" s="189"/>
    </row>
    <row r="1636" spans="4:4" x14ac:dyDescent="0.2">
      <c r="D1636" s="189"/>
    </row>
    <row r="1637" spans="4:4" x14ac:dyDescent="0.2">
      <c r="D1637" s="189"/>
    </row>
    <row r="1638" spans="4:4" x14ac:dyDescent="0.2">
      <c r="D1638" s="189"/>
    </row>
    <row r="1639" spans="4:4" x14ac:dyDescent="0.2">
      <c r="D1639" s="189"/>
    </row>
    <row r="1640" spans="4:4" x14ac:dyDescent="0.2">
      <c r="D1640" s="189"/>
    </row>
    <row r="1641" spans="4:4" x14ac:dyDescent="0.2">
      <c r="D1641" s="189"/>
    </row>
    <row r="1642" spans="4:4" x14ac:dyDescent="0.2">
      <c r="D1642" s="189"/>
    </row>
    <row r="1643" spans="4:4" x14ac:dyDescent="0.2">
      <c r="D1643" s="189"/>
    </row>
    <row r="1644" spans="4:4" x14ac:dyDescent="0.2">
      <c r="D1644" s="189"/>
    </row>
    <row r="1645" spans="4:4" x14ac:dyDescent="0.2">
      <c r="D1645" s="189"/>
    </row>
    <row r="1646" spans="4:4" x14ac:dyDescent="0.2">
      <c r="D1646" s="189"/>
    </row>
    <row r="1647" spans="4:4" x14ac:dyDescent="0.2">
      <c r="D1647" s="189"/>
    </row>
    <row r="1648" spans="4:4" x14ac:dyDescent="0.2">
      <c r="D1648" s="189"/>
    </row>
    <row r="1649" spans="4:4" x14ac:dyDescent="0.2">
      <c r="D1649" s="189"/>
    </row>
    <row r="1650" spans="4:4" x14ac:dyDescent="0.2">
      <c r="D1650" s="189"/>
    </row>
    <row r="1651" spans="4:4" x14ac:dyDescent="0.2">
      <c r="D1651" s="189"/>
    </row>
    <row r="1652" spans="4:4" x14ac:dyDescent="0.2">
      <c r="D1652" s="189"/>
    </row>
    <row r="1653" spans="4:4" x14ac:dyDescent="0.2">
      <c r="D1653" s="189"/>
    </row>
    <row r="1654" spans="4:4" x14ac:dyDescent="0.2">
      <c r="D1654" s="189"/>
    </row>
    <row r="1655" spans="4:4" x14ac:dyDescent="0.2">
      <c r="D1655" s="189"/>
    </row>
    <row r="1656" spans="4:4" x14ac:dyDescent="0.2">
      <c r="D1656" s="189"/>
    </row>
    <row r="1657" spans="4:4" x14ac:dyDescent="0.2">
      <c r="D1657" s="189"/>
    </row>
    <row r="1658" spans="4:4" x14ac:dyDescent="0.2">
      <c r="D1658" s="189"/>
    </row>
    <row r="1659" spans="4:4" x14ac:dyDescent="0.2">
      <c r="D1659" s="189"/>
    </row>
    <row r="1660" spans="4:4" x14ac:dyDescent="0.2">
      <c r="D1660" s="189"/>
    </row>
    <row r="1661" spans="4:4" x14ac:dyDescent="0.2">
      <c r="D1661" s="189"/>
    </row>
    <row r="1662" spans="4:4" x14ac:dyDescent="0.2">
      <c r="D1662" s="189"/>
    </row>
    <row r="1663" spans="4:4" x14ac:dyDescent="0.2">
      <c r="D1663" s="189"/>
    </row>
    <row r="1664" spans="4:4" x14ac:dyDescent="0.2">
      <c r="D1664" s="189"/>
    </row>
    <row r="1665" spans="4:4" x14ac:dyDescent="0.2">
      <c r="D1665" s="189"/>
    </row>
    <row r="1666" spans="4:4" x14ac:dyDescent="0.2">
      <c r="D1666" s="189"/>
    </row>
    <row r="1667" spans="4:4" x14ac:dyDescent="0.2">
      <c r="D1667" s="189"/>
    </row>
    <row r="1668" spans="4:4" x14ac:dyDescent="0.2">
      <c r="D1668" s="189"/>
    </row>
    <row r="1669" spans="4:4" x14ac:dyDescent="0.2">
      <c r="D1669" s="189"/>
    </row>
    <row r="1670" spans="4:4" x14ac:dyDescent="0.2">
      <c r="D1670" s="189"/>
    </row>
    <row r="1671" spans="4:4" x14ac:dyDescent="0.2">
      <c r="D1671" s="189"/>
    </row>
    <row r="1672" spans="4:4" x14ac:dyDescent="0.2">
      <c r="D1672" s="189"/>
    </row>
    <row r="1673" spans="4:4" x14ac:dyDescent="0.2">
      <c r="D1673" s="189"/>
    </row>
    <row r="1674" spans="4:4" x14ac:dyDescent="0.2">
      <c r="D1674" s="189"/>
    </row>
    <row r="1675" spans="4:4" x14ac:dyDescent="0.2">
      <c r="D1675" s="189"/>
    </row>
    <row r="1676" spans="4:4" x14ac:dyDescent="0.2">
      <c r="D1676" s="189"/>
    </row>
    <row r="1677" spans="4:4" x14ac:dyDescent="0.2">
      <c r="D1677" s="189"/>
    </row>
    <row r="1678" spans="4:4" x14ac:dyDescent="0.2">
      <c r="D1678" s="189"/>
    </row>
    <row r="1679" spans="4:4" x14ac:dyDescent="0.2">
      <c r="D1679" s="189"/>
    </row>
    <row r="1680" spans="4:4" x14ac:dyDescent="0.2">
      <c r="D1680" s="189"/>
    </row>
    <row r="1681" spans="4:4" x14ac:dyDescent="0.2">
      <c r="D1681" s="189"/>
    </row>
    <row r="1682" spans="4:4" x14ac:dyDescent="0.2">
      <c r="D1682" s="189"/>
    </row>
    <row r="1683" spans="4:4" x14ac:dyDescent="0.2">
      <c r="D1683" s="189"/>
    </row>
    <row r="1684" spans="4:4" x14ac:dyDescent="0.2">
      <c r="D1684" s="189"/>
    </row>
    <row r="1685" spans="4:4" x14ac:dyDescent="0.2">
      <c r="D1685" s="189"/>
    </row>
    <row r="1686" spans="4:4" x14ac:dyDescent="0.2">
      <c r="D1686" s="189"/>
    </row>
    <row r="1687" spans="4:4" x14ac:dyDescent="0.2">
      <c r="D1687" s="189"/>
    </row>
    <row r="1688" spans="4:4" x14ac:dyDescent="0.2">
      <c r="D1688" s="189"/>
    </row>
    <row r="1689" spans="4:4" x14ac:dyDescent="0.2">
      <c r="D1689" s="189"/>
    </row>
    <row r="1690" spans="4:4" x14ac:dyDescent="0.2">
      <c r="D1690" s="189"/>
    </row>
    <row r="1691" spans="4:4" x14ac:dyDescent="0.2">
      <c r="D1691" s="189"/>
    </row>
    <row r="1692" spans="4:4" x14ac:dyDescent="0.2">
      <c r="D1692" s="189"/>
    </row>
    <row r="1693" spans="4:4" x14ac:dyDescent="0.2">
      <c r="D1693" s="189"/>
    </row>
    <row r="1694" spans="4:4" x14ac:dyDescent="0.2">
      <c r="D1694" s="189"/>
    </row>
    <row r="1695" spans="4:4" x14ac:dyDescent="0.2">
      <c r="D1695" s="189"/>
    </row>
    <row r="1696" spans="4:4" x14ac:dyDescent="0.2">
      <c r="D1696" s="189"/>
    </row>
    <row r="1697" spans="4:4" x14ac:dyDescent="0.2">
      <c r="D1697" s="189"/>
    </row>
    <row r="1698" spans="4:4" x14ac:dyDescent="0.2">
      <c r="D1698" s="189"/>
    </row>
    <row r="1699" spans="4:4" x14ac:dyDescent="0.2">
      <c r="D1699" s="189"/>
    </row>
    <row r="1700" spans="4:4" x14ac:dyDescent="0.2">
      <c r="D1700" s="189"/>
    </row>
    <row r="1701" spans="4:4" x14ac:dyDescent="0.2">
      <c r="D1701" s="189"/>
    </row>
    <row r="1702" spans="4:4" x14ac:dyDescent="0.2">
      <c r="D1702" s="189"/>
    </row>
    <row r="1703" spans="4:4" x14ac:dyDescent="0.2">
      <c r="D1703" s="189"/>
    </row>
    <row r="1704" spans="4:4" x14ac:dyDescent="0.2">
      <c r="D1704" s="189"/>
    </row>
    <row r="1705" spans="4:4" x14ac:dyDescent="0.2">
      <c r="D1705" s="189"/>
    </row>
    <row r="1706" spans="4:4" x14ac:dyDescent="0.2">
      <c r="D1706" s="189"/>
    </row>
    <row r="1707" spans="4:4" x14ac:dyDescent="0.2">
      <c r="D1707" s="189"/>
    </row>
    <row r="1708" spans="4:4" x14ac:dyDescent="0.2">
      <c r="D1708" s="189"/>
    </row>
    <row r="1709" spans="4:4" x14ac:dyDescent="0.2">
      <c r="D1709" s="189"/>
    </row>
    <row r="1710" spans="4:4" x14ac:dyDescent="0.2">
      <c r="D1710" s="189"/>
    </row>
    <row r="1711" spans="4:4" x14ac:dyDescent="0.2">
      <c r="D1711" s="189"/>
    </row>
    <row r="1712" spans="4:4" x14ac:dyDescent="0.2">
      <c r="D1712" s="189"/>
    </row>
    <row r="1713" spans="4:4" x14ac:dyDescent="0.2">
      <c r="D1713" s="189"/>
    </row>
    <row r="1714" spans="4:4" x14ac:dyDescent="0.2">
      <c r="D1714" s="189"/>
    </row>
    <row r="1715" spans="4:4" x14ac:dyDescent="0.2">
      <c r="D1715" s="189"/>
    </row>
    <row r="1716" spans="4:4" x14ac:dyDescent="0.2">
      <c r="D1716" s="189"/>
    </row>
    <row r="1717" spans="4:4" x14ac:dyDescent="0.2">
      <c r="D1717" s="189"/>
    </row>
    <row r="1718" spans="4:4" x14ac:dyDescent="0.2">
      <c r="D1718" s="189"/>
    </row>
    <row r="1719" spans="4:4" x14ac:dyDescent="0.2">
      <c r="D1719" s="189"/>
    </row>
    <row r="1720" spans="4:4" x14ac:dyDescent="0.2">
      <c r="D1720" s="189"/>
    </row>
    <row r="1721" spans="4:4" x14ac:dyDescent="0.2">
      <c r="D1721" s="189"/>
    </row>
    <row r="1722" spans="4:4" x14ac:dyDescent="0.2">
      <c r="D1722" s="189"/>
    </row>
    <row r="1723" spans="4:4" x14ac:dyDescent="0.2">
      <c r="D1723" s="189"/>
    </row>
    <row r="1724" spans="4:4" x14ac:dyDescent="0.2">
      <c r="D1724" s="189"/>
    </row>
    <row r="1725" spans="4:4" x14ac:dyDescent="0.2">
      <c r="D1725" s="189"/>
    </row>
    <row r="1726" spans="4:4" x14ac:dyDescent="0.2">
      <c r="D1726" s="189"/>
    </row>
    <row r="1727" spans="4:4" x14ac:dyDescent="0.2">
      <c r="D1727" s="189"/>
    </row>
    <row r="1728" spans="4:4" x14ac:dyDescent="0.2">
      <c r="D1728" s="189"/>
    </row>
    <row r="1729" spans="4:4" x14ac:dyDescent="0.2">
      <c r="D1729" s="189"/>
    </row>
    <row r="1730" spans="4:4" x14ac:dyDescent="0.2">
      <c r="D1730" s="189"/>
    </row>
    <row r="1731" spans="4:4" x14ac:dyDescent="0.2">
      <c r="D1731" s="189"/>
    </row>
    <row r="1732" spans="4:4" x14ac:dyDescent="0.2">
      <c r="D1732" s="189"/>
    </row>
    <row r="1733" spans="4:4" x14ac:dyDescent="0.2">
      <c r="D1733" s="189"/>
    </row>
    <row r="1734" spans="4:4" x14ac:dyDescent="0.2">
      <c r="D1734" s="189"/>
    </row>
    <row r="1735" spans="4:4" x14ac:dyDescent="0.2">
      <c r="D1735" s="189"/>
    </row>
    <row r="1736" spans="4:4" x14ac:dyDescent="0.2">
      <c r="D1736" s="189"/>
    </row>
    <row r="1737" spans="4:4" x14ac:dyDescent="0.2">
      <c r="D1737" s="189"/>
    </row>
    <row r="1738" spans="4:4" x14ac:dyDescent="0.2">
      <c r="D1738" s="189"/>
    </row>
    <row r="1739" spans="4:4" x14ac:dyDescent="0.2">
      <c r="D1739" s="189"/>
    </row>
    <row r="1740" spans="4:4" x14ac:dyDescent="0.2">
      <c r="D1740" s="189"/>
    </row>
    <row r="1741" spans="4:4" x14ac:dyDescent="0.2">
      <c r="D1741" s="189"/>
    </row>
    <row r="1742" spans="4:4" x14ac:dyDescent="0.2">
      <c r="D1742" s="189"/>
    </row>
    <row r="1743" spans="4:4" x14ac:dyDescent="0.2">
      <c r="D1743" s="189"/>
    </row>
    <row r="1744" spans="4:4" x14ac:dyDescent="0.2">
      <c r="D1744" s="189"/>
    </row>
    <row r="1745" spans="4:4" x14ac:dyDescent="0.2">
      <c r="D1745" s="189"/>
    </row>
    <row r="1746" spans="4:4" x14ac:dyDescent="0.2">
      <c r="D1746" s="189"/>
    </row>
    <row r="1747" spans="4:4" x14ac:dyDescent="0.2">
      <c r="D1747" s="189"/>
    </row>
    <row r="1748" spans="4:4" x14ac:dyDescent="0.2">
      <c r="D1748" s="189"/>
    </row>
    <row r="1749" spans="4:4" x14ac:dyDescent="0.2">
      <c r="D1749" s="189"/>
    </row>
    <row r="1750" spans="4:4" x14ac:dyDescent="0.2">
      <c r="D1750" s="189"/>
    </row>
    <row r="1751" spans="4:4" x14ac:dyDescent="0.2">
      <c r="D1751" s="189"/>
    </row>
    <row r="1752" spans="4:4" x14ac:dyDescent="0.2">
      <c r="D1752" s="189"/>
    </row>
    <row r="1753" spans="4:4" x14ac:dyDescent="0.2">
      <c r="D1753" s="189"/>
    </row>
    <row r="1754" spans="4:4" x14ac:dyDescent="0.2">
      <c r="D1754" s="189"/>
    </row>
    <row r="1755" spans="4:4" x14ac:dyDescent="0.2">
      <c r="D1755" s="189"/>
    </row>
    <row r="1756" spans="4:4" x14ac:dyDescent="0.2">
      <c r="D1756" s="189"/>
    </row>
    <row r="1757" spans="4:4" x14ac:dyDescent="0.2">
      <c r="D1757" s="189"/>
    </row>
    <row r="1758" spans="4:4" x14ac:dyDescent="0.2">
      <c r="D1758" s="189"/>
    </row>
    <row r="1759" spans="4:4" x14ac:dyDescent="0.2">
      <c r="D1759" s="189"/>
    </row>
    <row r="1760" spans="4:4" x14ac:dyDescent="0.2">
      <c r="D1760" s="189"/>
    </row>
    <row r="1761" spans="4:4" x14ac:dyDescent="0.2">
      <c r="D1761" s="189"/>
    </row>
    <row r="1762" spans="4:4" x14ac:dyDescent="0.2">
      <c r="D1762" s="189"/>
    </row>
    <row r="1763" spans="4:4" x14ac:dyDescent="0.2">
      <c r="D1763" s="189"/>
    </row>
    <row r="1764" spans="4:4" x14ac:dyDescent="0.2">
      <c r="D1764" s="189"/>
    </row>
    <row r="1765" spans="4:4" x14ac:dyDescent="0.2">
      <c r="D1765" s="189"/>
    </row>
    <row r="1766" spans="4:4" x14ac:dyDescent="0.2">
      <c r="D1766" s="189"/>
    </row>
    <row r="1767" spans="4:4" x14ac:dyDescent="0.2">
      <c r="D1767" s="189"/>
    </row>
    <row r="1768" spans="4:4" x14ac:dyDescent="0.2">
      <c r="D1768" s="189"/>
    </row>
    <row r="1769" spans="4:4" x14ac:dyDescent="0.2">
      <c r="D1769" s="189"/>
    </row>
    <row r="1770" spans="4:4" x14ac:dyDescent="0.2">
      <c r="D1770" s="189"/>
    </row>
    <row r="1771" spans="4:4" x14ac:dyDescent="0.2">
      <c r="D1771" s="189"/>
    </row>
    <row r="1772" spans="4:4" x14ac:dyDescent="0.2">
      <c r="D1772" s="189"/>
    </row>
    <row r="1773" spans="4:4" x14ac:dyDescent="0.2">
      <c r="D1773" s="189"/>
    </row>
    <row r="1774" spans="4:4" x14ac:dyDescent="0.2">
      <c r="D1774" s="189"/>
    </row>
    <row r="1775" spans="4:4" x14ac:dyDescent="0.2">
      <c r="D1775" s="189"/>
    </row>
    <row r="1776" spans="4:4" x14ac:dyDescent="0.2">
      <c r="D1776" s="189"/>
    </row>
    <row r="1777" spans="4:4" x14ac:dyDescent="0.2">
      <c r="D1777" s="189"/>
    </row>
    <row r="1778" spans="4:4" x14ac:dyDescent="0.2">
      <c r="D1778" s="189"/>
    </row>
    <row r="1779" spans="4:4" x14ac:dyDescent="0.2">
      <c r="D1779" s="189"/>
    </row>
    <row r="1780" spans="4:4" x14ac:dyDescent="0.2">
      <c r="D1780" s="189"/>
    </row>
    <row r="1781" spans="4:4" x14ac:dyDescent="0.2">
      <c r="D1781" s="189"/>
    </row>
    <row r="1782" spans="4:4" x14ac:dyDescent="0.2">
      <c r="D1782" s="189"/>
    </row>
    <row r="1783" spans="4:4" x14ac:dyDescent="0.2">
      <c r="D1783" s="189"/>
    </row>
    <row r="1784" spans="4:4" x14ac:dyDescent="0.2">
      <c r="D1784" s="189"/>
    </row>
    <row r="1785" spans="4:4" x14ac:dyDescent="0.2">
      <c r="D1785" s="189"/>
    </row>
    <row r="1786" spans="4:4" x14ac:dyDescent="0.2">
      <c r="D1786" s="189"/>
    </row>
    <row r="1787" spans="4:4" x14ac:dyDescent="0.2">
      <c r="D1787" s="189"/>
    </row>
    <row r="1788" spans="4:4" x14ac:dyDescent="0.2">
      <c r="D1788" s="189"/>
    </row>
    <row r="1789" spans="4:4" x14ac:dyDescent="0.2">
      <c r="D1789" s="189"/>
    </row>
    <row r="1790" spans="4:4" x14ac:dyDescent="0.2">
      <c r="D1790" s="189"/>
    </row>
    <row r="1791" spans="4:4" x14ac:dyDescent="0.2">
      <c r="D1791" s="189"/>
    </row>
    <row r="1792" spans="4:4" x14ac:dyDescent="0.2">
      <c r="D1792" s="189"/>
    </row>
    <row r="1793" spans="4:4" x14ac:dyDescent="0.2">
      <c r="D1793" s="189"/>
    </row>
    <row r="1794" spans="4:4" x14ac:dyDescent="0.2">
      <c r="D1794" s="189"/>
    </row>
    <row r="1795" spans="4:4" x14ac:dyDescent="0.2">
      <c r="D1795" s="189"/>
    </row>
    <row r="1796" spans="4:4" x14ac:dyDescent="0.2">
      <c r="D1796" s="189"/>
    </row>
    <row r="1797" spans="4:4" x14ac:dyDescent="0.2">
      <c r="D1797" s="189"/>
    </row>
    <row r="1798" spans="4:4" x14ac:dyDescent="0.2">
      <c r="D1798" s="189"/>
    </row>
    <row r="1799" spans="4:4" x14ac:dyDescent="0.2">
      <c r="D1799" s="189"/>
    </row>
    <row r="1800" spans="4:4" x14ac:dyDescent="0.2">
      <c r="D1800" s="189"/>
    </row>
    <row r="1801" spans="4:4" x14ac:dyDescent="0.2">
      <c r="D1801" s="189"/>
    </row>
    <row r="1802" spans="4:4" x14ac:dyDescent="0.2">
      <c r="D1802" s="189"/>
    </row>
    <row r="1803" spans="4:4" x14ac:dyDescent="0.2">
      <c r="D1803" s="189"/>
    </row>
    <row r="1804" spans="4:4" x14ac:dyDescent="0.2">
      <c r="D1804" s="189"/>
    </row>
    <row r="1805" spans="4:4" x14ac:dyDescent="0.2">
      <c r="D1805" s="189"/>
    </row>
    <row r="1806" spans="4:4" x14ac:dyDescent="0.2">
      <c r="D1806" s="189"/>
    </row>
    <row r="1807" spans="4:4" x14ac:dyDescent="0.2">
      <c r="D1807" s="189"/>
    </row>
    <row r="1808" spans="4:4" x14ac:dyDescent="0.2">
      <c r="D1808" s="189"/>
    </row>
    <row r="1809" spans="4:4" x14ac:dyDescent="0.2">
      <c r="D1809" s="189"/>
    </row>
    <row r="1810" spans="4:4" x14ac:dyDescent="0.2">
      <c r="D1810" s="189"/>
    </row>
    <row r="1811" spans="4:4" x14ac:dyDescent="0.2">
      <c r="D1811" s="189"/>
    </row>
    <row r="1812" spans="4:4" x14ac:dyDescent="0.2">
      <c r="D1812" s="189"/>
    </row>
    <row r="1813" spans="4:4" x14ac:dyDescent="0.2">
      <c r="D1813" s="189"/>
    </row>
    <row r="1814" spans="4:4" x14ac:dyDescent="0.2">
      <c r="D1814" s="189"/>
    </row>
    <row r="1815" spans="4:4" x14ac:dyDescent="0.2">
      <c r="D1815" s="189"/>
    </row>
    <row r="1816" spans="4:4" x14ac:dyDescent="0.2">
      <c r="D1816" s="189"/>
    </row>
    <row r="1817" spans="4:4" x14ac:dyDescent="0.2">
      <c r="D1817" s="189"/>
    </row>
    <row r="1818" spans="4:4" x14ac:dyDescent="0.2">
      <c r="D1818" s="189"/>
    </row>
    <row r="1819" spans="4:4" x14ac:dyDescent="0.2">
      <c r="D1819" s="189"/>
    </row>
    <row r="1820" spans="4:4" x14ac:dyDescent="0.2">
      <c r="D1820" s="189"/>
    </row>
    <row r="1821" spans="4:4" x14ac:dyDescent="0.2">
      <c r="D1821" s="189"/>
    </row>
    <row r="1822" spans="4:4" x14ac:dyDescent="0.2">
      <c r="D1822" s="189"/>
    </row>
    <row r="1823" spans="4:4" x14ac:dyDescent="0.2">
      <c r="D1823" s="189"/>
    </row>
    <row r="1824" spans="4:4" x14ac:dyDescent="0.2">
      <c r="D1824" s="189"/>
    </row>
    <row r="1825" spans="4:4" x14ac:dyDescent="0.2">
      <c r="D1825" s="189"/>
    </row>
    <row r="1826" spans="4:4" x14ac:dyDescent="0.2">
      <c r="D1826" s="189"/>
    </row>
    <row r="1827" spans="4:4" x14ac:dyDescent="0.2">
      <c r="D1827" s="189"/>
    </row>
    <row r="1828" spans="4:4" x14ac:dyDescent="0.2">
      <c r="D1828" s="189"/>
    </row>
    <row r="1829" spans="4:4" x14ac:dyDescent="0.2">
      <c r="D1829" s="189"/>
    </row>
    <row r="1830" spans="4:4" x14ac:dyDescent="0.2">
      <c r="D1830" s="189"/>
    </row>
    <row r="1831" spans="4:4" x14ac:dyDescent="0.2">
      <c r="D1831" s="189"/>
    </row>
    <row r="1832" spans="4:4" x14ac:dyDescent="0.2">
      <c r="D1832" s="189"/>
    </row>
    <row r="1833" spans="4:4" x14ac:dyDescent="0.2">
      <c r="D1833" s="189"/>
    </row>
    <row r="1834" spans="4:4" x14ac:dyDescent="0.2">
      <c r="D1834" s="189"/>
    </row>
    <row r="1835" spans="4:4" x14ac:dyDescent="0.2">
      <c r="D1835" s="189"/>
    </row>
    <row r="1836" spans="4:4" x14ac:dyDescent="0.2">
      <c r="D1836" s="189"/>
    </row>
    <row r="1837" spans="4:4" x14ac:dyDescent="0.2">
      <c r="D1837" s="189"/>
    </row>
    <row r="1838" spans="4:4" x14ac:dyDescent="0.2">
      <c r="D1838" s="189"/>
    </row>
    <row r="1839" spans="4:4" x14ac:dyDescent="0.2">
      <c r="D1839" s="189"/>
    </row>
    <row r="1840" spans="4:4" x14ac:dyDescent="0.2">
      <c r="D1840" s="189"/>
    </row>
    <row r="1841" spans="4:4" x14ac:dyDescent="0.2">
      <c r="D1841" s="189"/>
    </row>
    <row r="1842" spans="4:4" x14ac:dyDescent="0.2">
      <c r="D1842" s="189"/>
    </row>
    <row r="1843" spans="4:4" x14ac:dyDescent="0.2">
      <c r="D1843" s="189"/>
    </row>
    <row r="1844" spans="4:4" x14ac:dyDescent="0.2">
      <c r="D1844" s="189"/>
    </row>
    <row r="1845" spans="4:4" x14ac:dyDescent="0.2">
      <c r="D1845" s="189"/>
    </row>
    <row r="1846" spans="4:4" x14ac:dyDescent="0.2">
      <c r="D1846" s="189"/>
    </row>
    <row r="1847" spans="4:4" x14ac:dyDescent="0.2">
      <c r="D1847" s="189"/>
    </row>
    <row r="1848" spans="4:4" x14ac:dyDescent="0.2">
      <c r="D1848" s="189"/>
    </row>
    <row r="1849" spans="4:4" x14ac:dyDescent="0.2">
      <c r="D1849" s="189"/>
    </row>
    <row r="1850" spans="4:4" x14ac:dyDescent="0.2">
      <c r="D1850" s="189"/>
    </row>
    <row r="1851" spans="4:4" x14ac:dyDescent="0.2">
      <c r="D1851" s="189"/>
    </row>
    <row r="1852" spans="4:4" x14ac:dyDescent="0.2">
      <c r="D1852" s="189"/>
    </row>
    <row r="1853" spans="4:4" x14ac:dyDescent="0.2">
      <c r="D1853" s="189"/>
    </row>
    <row r="1854" spans="4:4" x14ac:dyDescent="0.2">
      <c r="D1854" s="189"/>
    </row>
    <row r="1855" spans="4:4" x14ac:dyDescent="0.2">
      <c r="D1855" s="189"/>
    </row>
    <row r="1856" spans="4:4" x14ac:dyDescent="0.2">
      <c r="D1856" s="189"/>
    </row>
    <row r="1857" spans="4:4" x14ac:dyDescent="0.2">
      <c r="D1857" s="189"/>
    </row>
    <row r="1858" spans="4:4" x14ac:dyDescent="0.2">
      <c r="D1858" s="189"/>
    </row>
    <row r="1859" spans="4:4" x14ac:dyDescent="0.2">
      <c r="D1859" s="189"/>
    </row>
    <row r="1860" spans="4:4" x14ac:dyDescent="0.2">
      <c r="D1860" s="189"/>
    </row>
    <row r="1861" spans="4:4" x14ac:dyDescent="0.2">
      <c r="D1861" s="189"/>
    </row>
    <row r="1862" spans="4:4" x14ac:dyDescent="0.2">
      <c r="D1862" s="189"/>
    </row>
    <row r="1863" spans="4:4" x14ac:dyDescent="0.2">
      <c r="D1863" s="189"/>
    </row>
    <row r="1864" spans="4:4" x14ac:dyDescent="0.2">
      <c r="D1864" s="189"/>
    </row>
    <row r="1865" spans="4:4" x14ac:dyDescent="0.2">
      <c r="D1865" s="189"/>
    </row>
    <row r="1866" spans="4:4" x14ac:dyDescent="0.2">
      <c r="D1866" s="189"/>
    </row>
    <row r="1867" spans="4:4" x14ac:dyDescent="0.2">
      <c r="D1867" s="189"/>
    </row>
    <row r="1868" spans="4:4" x14ac:dyDescent="0.2">
      <c r="D1868" s="189"/>
    </row>
    <row r="1869" spans="4:4" x14ac:dyDescent="0.2">
      <c r="D1869" s="189"/>
    </row>
    <row r="1870" spans="4:4" x14ac:dyDescent="0.2">
      <c r="D1870" s="189"/>
    </row>
    <row r="1871" spans="4:4" x14ac:dyDescent="0.2">
      <c r="D1871" s="189"/>
    </row>
    <row r="1872" spans="4:4" x14ac:dyDescent="0.2">
      <c r="D1872" s="189"/>
    </row>
    <row r="1873" spans="4:4" x14ac:dyDescent="0.2">
      <c r="D1873" s="189"/>
    </row>
    <row r="1874" spans="4:4" x14ac:dyDescent="0.2">
      <c r="D1874" s="189"/>
    </row>
    <row r="1875" spans="4:4" x14ac:dyDescent="0.2">
      <c r="D1875" s="189"/>
    </row>
    <row r="1876" spans="4:4" x14ac:dyDescent="0.2">
      <c r="D1876" s="189"/>
    </row>
    <row r="1877" spans="4:4" x14ac:dyDescent="0.2">
      <c r="D1877" s="189"/>
    </row>
    <row r="1878" spans="4:4" x14ac:dyDescent="0.2">
      <c r="D1878" s="189"/>
    </row>
    <row r="1879" spans="4:4" x14ac:dyDescent="0.2">
      <c r="D1879" s="189"/>
    </row>
    <row r="1880" spans="4:4" x14ac:dyDescent="0.2">
      <c r="D1880" s="189"/>
    </row>
    <row r="1881" spans="4:4" x14ac:dyDescent="0.2">
      <c r="D1881" s="189"/>
    </row>
    <row r="1882" spans="4:4" x14ac:dyDescent="0.2">
      <c r="D1882" s="189"/>
    </row>
    <row r="1883" spans="4:4" x14ac:dyDescent="0.2">
      <c r="D1883" s="189"/>
    </row>
    <row r="1884" spans="4:4" x14ac:dyDescent="0.2">
      <c r="D1884" s="189"/>
    </row>
    <row r="1885" spans="4:4" x14ac:dyDescent="0.2">
      <c r="D1885" s="189"/>
    </row>
    <row r="1886" spans="4:4" x14ac:dyDescent="0.2">
      <c r="D1886" s="189"/>
    </row>
    <row r="1887" spans="4:4" x14ac:dyDescent="0.2">
      <c r="D1887" s="189"/>
    </row>
    <row r="1888" spans="4:4" x14ac:dyDescent="0.2">
      <c r="D1888" s="189"/>
    </row>
    <row r="1889" spans="4:4" x14ac:dyDescent="0.2">
      <c r="D1889" s="189"/>
    </row>
    <row r="1890" spans="4:4" x14ac:dyDescent="0.2">
      <c r="D1890" s="189"/>
    </row>
    <row r="1891" spans="4:4" x14ac:dyDescent="0.2">
      <c r="D1891" s="189"/>
    </row>
    <row r="1892" spans="4:4" x14ac:dyDescent="0.2">
      <c r="D1892" s="189"/>
    </row>
    <row r="1893" spans="4:4" x14ac:dyDescent="0.2">
      <c r="D1893" s="189"/>
    </row>
    <row r="1894" spans="4:4" x14ac:dyDescent="0.2">
      <c r="D1894" s="189"/>
    </row>
    <row r="1895" spans="4:4" x14ac:dyDescent="0.2">
      <c r="D1895" s="189"/>
    </row>
    <row r="1896" spans="4:4" x14ac:dyDescent="0.2">
      <c r="D1896" s="189"/>
    </row>
    <row r="1897" spans="4:4" x14ac:dyDescent="0.2">
      <c r="D1897" s="189"/>
    </row>
    <row r="1898" spans="4:4" x14ac:dyDescent="0.2">
      <c r="D1898" s="189"/>
    </row>
    <row r="1899" spans="4:4" x14ac:dyDescent="0.2">
      <c r="D1899" s="189"/>
    </row>
    <row r="1900" spans="4:4" x14ac:dyDescent="0.2">
      <c r="D1900" s="189"/>
    </row>
    <row r="1901" spans="4:4" x14ac:dyDescent="0.2">
      <c r="D1901" s="189"/>
    </row>
    <row r="1902" spans="4:4" x14ac:dyDescent="0.2">
      <c r="D1902" s="189"/>
    </row>
    <row r="1903" spans="4:4" x14ac:dyDescent="0.2">
      <c r="D1903" s="189"/>
    </row>
    <row r="1904" spans="4:4" x14ac:dyDescent="0.2">
      <c r="D1904" s="189"/>
    </row>
    <row r="1905" spans="4:4" x14ac:dyDescent="0.2">
      <c r="D1905" s="189"/>
    </row>
    <row r="1906" spans="4:4" x14ac:dyDescent="0.2">
      <c r="D1906" s="189"/>
    </row>
    <row r="1907" spans="4:4" x14ac:dyDescent="0.2">
      <c r="D1907" s="189"/>
    </row>
    <row r="1908" spans="4:4" x14ac:dyDescent="0.2">
      <c r="D1908" s="189"/>
    </row>
    <row r="1909" spans="4:4" x14ac:dyDescent="0.2">
      <c r="D1909" s="189"/>
    </row>
    <row r="1910" spans="4:4" x14ac:dyDescent="0.2">
      <c r="D1910" s="189"/>
    </row>
    <row r="1911" spans="4:4" x14ac:dyDescent="0.2">
      <c r="D1911" s="189"/>
    </row>
    <row r="1912" spans="4:4" x14ac:dyDescent="0.2">
      <c r="D1912" s="189"/>
    </row>
    <row r="1913" spans="4:4" x14ac:dyDescent="0.2">
      <c r="D1913" s="189"/>
    </row>
    <row r="1914" spans="4:4" x14ac:dyDescent="0.2">
      <c r="D1914" s="189"/>
    </row>
    <row r="1915" spans="4:4" x14ac:dyDescent="0.2">
      <c r="D1915" s="189"/>
    </row>
    <row r="1916" spans="4:4" x14ac:dyDescent="0.2">
      <c r="D1916" s="189"/>
    </row>
    <row r="1917" spans="4:4" x14ac:dyDescent="0.2">
      <c r="D1917" s="189"/>
    </row>
    <row r="1918" spans="4:4" x14ac:dyDescent="0.2">
      <c r="D1918" s="189"/>
    </row>
    <row r="1919" spans="4:4" x14ac:dyDescent="0.2">
      <c r="D1919" s="189"/>
    </row>
    <row r="1920" spans="4:4" x14ac:dyDescent="0.2">
      <c r="D1920" s="189"/>
    </row>
    <row r="1921" spans="4:4" x14ac:dyDescent="0.2">
      <c r="D1921" s="189"/>
    </row>
    <row r="1922" spans="4:4" x14ac:dyDescent="0.2">
      <c r="D1922" s="189"/>
    </row>
    <row r="1923" spans="4:4" x14ac:dyDescent="0.2">
      <c r="D1923" s="189"/>
    </row>
    <row r="1924" spans="4:4" x14ac:dyDescent="0.2">
      <c r="D1924" s="189"/>
    </row>
    <row r="1925" spans="4:4" x14ac:dyDescent="0.2">
      <c r="D1925" s="189"/>
    </row>
    <row r="1926" spans="4:4" x14ac:dyDescent="0.2">
      <c r="D1926" s="189"/>
    </row>
    <row r="1927" spans="4:4" x14ac:dyDescent="0.2">
      <c r="D1927" s="189"/>
    </row>
    <row r="1928" spans="4:4" x14ac:dyDescent="0.2">
      <c r="D1928" s="189"/>
    </row>
    <row r="1929" spans="4:4" x14ac:dyDescent="0.2">
      <c r="D1929" s="189"/>
    </row>
    <row r="1930" spans="4:4" x14ac:dyDescent="0.2">
      <c r="D1930" s="189"/>
    </row>
    <row r="1931" spans="4:4" x14ac:dyDescent="0.2">
      <c r="D1931" s="189"/>
    </row>
    <row r="1932" spans="4:4" x14ac:dyDescent="0.2">
      <c r="D1932" s="189"/>
    </row>
    <row r="1933" spans="4:4" x14ac:dyDescent="0.2">
      <c r="D1933" s="189"/>
    </row>
    <row r="1934" spans="4:4" x14ac:dyDescent="0.2">
      <c r="D1934" s="189"/>
    </row>
    <row r="1935" spans="4:4" x14ac:dyDescent="0.2">
      <c r="D1935" s="189"/>
    </row>
    <row r="1936" spans="4:4" x14ac:dyDescent="0.2">
      <c r="D1936" s="189"/>
    </row>
    <row r="1937" spans="4:4" x14ac:dyDescent="0.2">
      <c r="D1937" s="189"/>
    </row>
    <row r="1938" spans="4:4" x14ac:dyDescent="0.2">
      <c r="D1938" s="189"/>
    </row>
    <row r="1939" spans="4:4" x14ac:dyDescent="0.2">
      <c r="D1939" s="189"/>
    </row>
    <row r="1940" spans="4:4" x14ac:dyDescent="0.2">
      <c r="D1940" s="189"/>
    </row>
    <row r="1941" spans="4:4" x14ac:dyDescent="0.2">
      <c r="D1941" s="189"/>
    </row>
    <row r="1942" spans="4:4" x14ac:dyDescent="0.2">
      <c r="D1942" s="189"/>
    </row>
    <row r="1943" spans="4:4" x14ac:dyDescent="0.2">
      <c r="D1943" s="189"/>
    </row>
    <row r="1944" spans="4:4" x14ac:dyDescent="0.2">
      <c r="D1944" s="189"/>
    </row>
    <row r="1945" spans="4:4" x14ac:dyDescent="0.2">
      <c r="D1945" s="189"/>
    </row>
    <row r="1946" spans="4:4" x14ac:dyDescent="0.2">
      <c r="D1946" s="189"/>
    </row>
    <row r="1947" spans="4:4" x14ac:dyDescent="0.2">
      <c r="D1947" s="189"/>
    </row>
    <row r="1948" spans="4:4" x14ac:dyDescent="0.2">
      <c r="D1948" s="189"/>
    </row>
    <row r="1949" spans="4:4" x14ac:dyDescent="0.2">
      <c r="D1949" s="189"/>
    </row>
    <row r="1950" spans="4:4" x14ac:dyDescent="0.2">
      <c r="D1950" s="189"/>
    </row>
    <row r="1951" spans="4:4" x14ac:dyDescent="0.2">
      <c r="D1951" s="189"/>
    </row>
    <row r="1952" spans="4:4" x14ac:dyDescent="0.2">
      <c r="D1952" s="189"/>
    </row>
    <row r="1953" spans="4:4" x14ac:dyDescent="0.2">
      <c r="D1953" s="189"/>
    </row>
    <row r="1954" spans="4:4" x14ac:dyDescent="0.2">
      <c r="D1954" s="189"/>
    </row>
    <row r="1955" spans="4:4" x14ac:dyDescent="0.2">
      <c r="D1955" s="189"/>
    </row>
    <row r="1956" spans="4:4" x14ac:dyDescent="0.2">
      <c r="D1956" s="189"/>
    </row>
    <row r="1957" spans="4:4" x14ac:dyDescent="0.2">
      <c r="D1957" s="189"/>
    </row>
    <row r="1958" spans="4:4" x14ac:dyDescent="0.2">
      <c r="D1958" s="189"/>
    </row>
    <row r="1959" spans="4:4" x14ac:dyDescent="0.2">
      <c r="D1959" s="189"/>
    </row>
    <row r="1960" spans="4:4" x14ac:dyDescent="0.2">
      <c r="D1960" s="189"/>
    </row>
    <row r="1961" spans="4:4" x14ac:dyDescent="0.2">
      <c r="D1961" s="189"/>
    </row>
    <row r="1962" spans="4:4" x14ac:dyDescent="0.2">
      <c r="D1962" s="189"/>
    </row>
    <row r="1963" spans="4:4" x14ac:dyDescent="0.2">
      <c r="D1963" s="189"/>
    </row>
    <row r="1964" spans="4:4" x14ac:dyDescent="0.2">
      <c r="D1964" s="189"/>
    </row>
    <row r="1965" spans="4:4" x14ac:dyDescent="0.2">
      <c r="D1965" s="189"/>
    </row>
    <row r="1966" spans="4:4" x14ac:dyDescent="0.2">
      <c r="D1966" s="189"/>
    </row>
    <row r="1967" spans="4:4" x14ac:dyDescent="0.2">
      <c r="D1967" s="189"/>
    </row>
    <row r="1968" spans="4:4" x14ac:dyDescent="0.2">
      <c r="D1968" s="189"/>
    </row>
    <row r="1969" spans="4:4" x14ac:dyDescent="0.2">
      <c r="D1969" s="189"/>
    </row>
    <row r="1970" spans="4:4" x14ac:dyDescent="0.2">
      <c r="D1970" s="189"/>
    </row>
    <row r="1971" spans="4:4" x14ac:dyDescent="0.2">
      <c r="D1971" s="189"/>
    </row>
    <row r="1972" spans="4:4" x14ac:dyDescent="0.2">
      <c r="D1972" s="189"/>
    </row>
    <row r="1973" spans="4:4" x14ac:dyDescent="0.2">
      <c r="D1973" s="189"/>
    </row>
    <row r="1974" spans="4:4" x14ac:dyDescent="0.2">
      <c r="D1974" s="189"/>
    </row>
    <row r="1975" spans="4:4" x14ac:dyDescent="0.2">
      <c r="D1975" s="189"/>
    </row>
    <row r="1976" spans="4:4" x14ac:dyDescent="0.2">
      <c r="D1976" s="189"/>
    </row>
    <row r="1977" spans="4:4" x14ac:dyDescent="0.2">
      <c r="D1977" s="189"/>
    </row>
    <row r="1978" spans="4:4" x14ac:dyDescent="0.2">
      <c r="D1978" s="189"/>
    </row>
    <row r="1979" spans="4:4" x14ac:dyDescent="0.2">
      <c r="D1979" s="189"/>
    </row>
    <row r="1980" spans="4:4" x14ac:dyDescent="0.2">
      <c r="D1980" s="189"/>
    </row>
    <row r="1981" spans="4:4" x14ac:dyDescent="0.2">
      <c r="D1981" s="189"/>
    </row>
    <row r="1982" spans="4:4" x14ac:dyDescent="0.2">
      <c r="D1982" s="189"/>
    </row>
    <row r="1983" spans="4:4" x14ac:dyDescent="0.2">
      <c r="D1983" s="189"/>
    </row>
    <row r="1984" spans="4:4" x14ac:dyDescent="0.2">
      <c r="D1984" s="189"/>
    </row>
    <row r="1985" spans="4:4" x14ac:dyDescent="0.2">
      <c r="D1985" s="189"/>
    </row>
    <row r="1986" spans="4:4" x14ac:dyDescent="0.2">
      <c r="D1986" s="189"/>
    </row>
    <row r="1987" spans="4:4" x14ac:dyDescent="0.2">
      <c r="D1987" s="189"/>
    </row>
    <row r="1988" spans="4:4" x14ac:dyDescent="0.2">
      <c r="D1988" s="189"/>
    </row>
    <row r="1989" spans="4:4" x14ac:dyDescent="0.2">
      <c r="D1989" s="189"/>
    </row>
    <row r="1990" spans="4:4" x14ac:dyDescent="0.2">
      <c r="D1990" s="189"/>
    </row>
    <row r="1991" spans="4:4" x14ac:dyDescent="0.2">
      <c r="D1991" s="189"/>
    </row>
    <row r="1992" spans="4:4" x14ac:dyDescent="0.2">
      <c r="D1992" s="189"/>
    </row>
    <row r="1993" spans="4:4" x14ac:dyDescent="0.2">
      <c r="D1993" s="189"/>
    </row>
    <row r="1994" spans="4:4" x14ac:dyDescent="0.2">
      <c r="D1994" s="189"/>
    </row>
    <row r="1995" spans="4:4" x14ac:dyDescent="0.2">
      <c r="D1995" s="189"/>
    </row>
    <row r="1996" spans="4:4" x14ac:dyDescent="0.2">
      <c r="D1996" s="189"/>
    </row>
    <row r="1997" spans="4:4" x14ac:dyDescent="0.2">
      <c r="D1997" s="189"/>
    </row>
    <row r="1998" spans="4:4" x14ac:dyDescent="0.2">
      <c r="D1998" s="189"/>
    </row>
    <row r="1999" spans="4:4" x14ac:dyDescent="0.2">
      <c r="D1999" s="189"/>
    </row>
    <row r="2000" spans="4:4" x14ac:dyDescent="0.2">
      <c r="D2000" s="189"/>
    </row>
    <row r="2001" spans="4:4" x14ac:dyDescent="0.2">
      <c r="D2001" s="189"/>
    </row>
    <row r="2002" spans="4:4" x14ac:dyDescent="0.2">
      <c r="D2002" s="189"/>
    </row>
    <row r="2003" spans="4:4" x14ac:dyDescent="0.2">
      <c r="D2003" s="189"/>
    </row>
    <row r="2004" spans="4:4" x14ac:dyDescent="0.2">
      <c r="D2004" s="189"/>
    </row>
    <row r="2005" spans="4:4" x14ac:dyDescent="0.2">
      <c r="D2005" s="189"/>
    </row>
    <row r="2006" spans="4:4" x14ac:dyDescent="0.2">
      <c r="D2006" s="189"/>
    </row>
    <row r="2007" spans="4:4" x14ac:dyDescent="0.2">
      <c r="D2007" s="189"/>
    </row>
    <row r="2008" spans="4:4" x14ac:dyDescent="0.2">
      <c r="D2008" s="189"/>
    </row>
    <row r="2009" spans="4:4" x14ac:dyDescent="0.2">
      <c r="D2009" s="189"/>
    </row>
    <row r="2010" spans="4:4" x14ac:dyDescent="0.2">
      <c r="D2010" s="189"/>
    </row>
    <row r="2011" spans="4:4" x14ac:dyDescent="0.2">
      <c r="D2011" s="189"/>
    </row>
    <row r="2012" spans="4:4" x14ac:dyDescent="0.2">
      <c r="D2012" s="189"/>
    </row>
    <row r="2013" spans="4:4" x14ac:dyDescent="0.2">
      <c r="D2013" s="189"/>
    </row>
    <row r="2014" spans="4:4" x14ac:dyDescent="0.2">
      <c r="D2014" s="189"/>
    </row>
    <row r="2015" spans="4:4" x14ac:dyDescent="0.2">
      <c r="D2015" s="189"/>
    </row>
    <row r="2016" spans="4:4" x14ac:dyDescent="0.2">
      <c r="D2016" s="189"/>
    </row>
    <row r="2017" spans="4:4" x14ac:dyDescent="0.2">
      <c r="D2017" s="189"/>
    </row>
    <row r="2018" spans="4:4" x14ac:dyDescent="0.2">
      <c r="D2018" s="189"/>
    </row>
    <row r="2019" spans="4:4" x14ac:dyDescent="0.2">
      <c r="D2019" s="189"/>
    </row>
    <row r="2020" spans="4:4" x14ac:dyDescent="0.2">
      <c r="D2020" s="189"/>
    </row>
    <row r="2021" spans="4:4" x14ac:dyDescent="0.2">
      <c r="D2021" s="189"/>
    </row>
    <row r="2022" spans="4:4" x14ac:dyDescent="0.2">
      <c r="D2022" s="189"/>
    </row>
    <row r="2023" spans="4:4" x14ac:dyDescent="0.2">
      <c r="D2023" s="189"/>
    </row>
    <row r="2024" spans="4:4" x14ac:dyDescent="0.2">
      <c r="D2024" s="189"/>
    </row>
    <row r="2025" spans="4:4" x14ac:dyDescent="0.2">
      <c r="D2025" s="189"/>
    </row>
    <row r="2026" spans="4:4" x14ac:dyDescent="0.2">
      <c r="D2026" s="189"/>
    </row>
    <row r="2027" spans="4:4" x14ac:dyDescent="0.2">
      <c r="D2027" s="189"/>
    </row>
    <row r="2028" spans="4:4" x14ac:dyDescent="0.2">
      <c r="D2028" s="189"/>
    </row>
    <row r="2029" spans="4:4" x14ac:dyDescent="0.2">
      <c r="D2029" s="189"/>
    </row>
    <row r="2030" spans="4:4" x14ac:dyDescent="0.2">
      <c r="D2030" s="189"/>
    </row>
    <row r="2031" spans="4:4" x14ac:dyDescent="0.2">
      <c r="D2031" s="189"/>
    </row>
    <row r="2032" spans="4:4" x14ac:dyDescent="0.2">
      <c r="D2032" s="189"/>
    </row>
    <row r="2033" spans="4:4" x14ac:dyDescent="0.2">
      <c r="D2033" s="189"/>
    </row>
    <row r="2034" spans="4:4" x14ac:dyDescent="0.2">
      <c r="D2034" s="189"/>
    </row>
    <row r="2035" spans="4:4" x14ac:dyDescent="0.2">
      <c r="D2035" s="189"/>
    </row>
    <row r="2036" spans="4:4" x14ac:dyDescent="0.2">
      <c r="D2036" s="189"/>
    </row>
    <row r="2037" spans="4:4" x14ac:dyDescent="0.2">
      <c r="D2037" s="189"/>
    </row>
    <row r="2038" spans="4:4" x14ac:dyDescent="0.2">
      <c r="D2038" s="189"/>
    </row>
    <row r="2039" spans="4:4" x14ac:dyDescent="0.2">
      <c r="D2039" s="189"/>
    </row>
    <row r="2040" spans="4:4" x14ac:dyDescent="0.2">
      <c r="D2040" s="189"/>
    </row>
    <row r="2041" spans="4:4" x14ac:dyDescent="0.2">
      <c r="D2041" s="189"/>
    </row>
    <row r="2042" spans="4:4" x14ac:dyDescent="0.2">
      <c r="D2042" s="189"/>
    </row>
    <row r="2043" spans="4:4" x14ac:dyDescent="0.2">
      <c r="D2043" s="189"/>
    </row>
    <row r="2044" spans="4:4" x14ac:dyDescent="0.2">
      <c r="D2044" s="189"/>
    </row>
    <row r="2045" spans="4:4" x14ac:dyDescent="0.2">
      <c r="D2045" s="189"/>
    </row>
    <row r="2046" spans="4:4" x14ac:dyDescent="0.2">
      <c r="D2046" s="189"/>
    </row>
    <row r="2047" spans="4:4" x14ac:dyDescent="0.2">
      <c r="D2047" s="189"/>
    </row>
    <row r="2048" spans="4:4" x14ac:dyDescent="0.2">
      <c r="D2048" s="189"/>
    </row>
    <row r="2049" spans="4:4" x14ac:dyDescent="0.2">
      <c r="D2049" s="189"/>
    </row>
    <row r="2050" spans="4:4" x14ac:dyDescent="0.2">
      <c r="D2050" s="189"/>
    </row>
    <row r="2051" spans="4:4" x14ac:dyDescent="0.2">
      <c r="D2051" s="189"/>
    </row>
    <row r="2052" spans="4:4" x14ac:dyDescent="0.2">
      <c r="D2052" s="189"/>
    </row>
    <row r="2053" spans="4:4" x14ac:dyDescent="0.2">
      <c r="D2053" s="189"/>
    </row>
    <row r="2054" spans="4:4" x14ac:dyDescent="0.2">
      <c r="D2054" s="189"/>
    </row>
    <row r="2055" spans="4:4" x14ac:dyDescent="0.2">
      <c r="D2055" s="189"/>
    </row>
    <row r="2056" spans="4:4" x14ac:dyDescent="0.2">
      <c r="D2056" s="189"/>
    </row>
    <row r="2057" spans="4:4" x14ac:dyDescent="0.2">
      <c r="D2057" s="189"/>
    </row>
    <row r="2058" spans="4:4" x14ac:dyDescent="0.2">
      <c r="D2058" s="189"/>
    </row>
    <row r="2059" spans="4:4" x14ac:dyDescent="0.2">
      <c r="D2059" s="189"/>
    </row>
    <row r="2060" spans="4:4" x14ac:dyDescent="0.2">
      <c r="D2060" s="189"/>
    </row>
    <row r="2061" spans="4:4" x14ac:dyDescent="0.2">
      <c r="D2061" s="189"/>
    </row>
    <row r="2062" spans="4:4" x14ac:dyDescent="0.2">
      <c r="D2062" s="189"/>
    </row>
    <row r="2063" spans="4:4" x14ac:dyDescent="0.2">
      <c r="D2063" s="189"/>
    </row>
    <row r="2064" spans="4:4" x14ac:dyDescent="0.2">
      <c r="D2064" s="189"/>
    </row>
    <row r="2065" spans="4:4" x14ac:dyDescent="0.2">
      <c r="D2065" s="189"/>
    </row>
    <row r="2066" spans="4:4" x14ac:dyDescent="0.2">
      <c r="D2066" s="189"/>
    </row>
    <row r="2067" spans="4:4" x14ac:dyDescent="0.2">
      <c r="D2067" s="189"/>
    </row>
    <row r="2068" spans="4:4" x14ac:dyDescent="0.2">
      <c r="D2068" s="189"/>
    </row>
    <row r="2069" spans="4:4" x14ac:dyDescent="0.2">
      <c r="D2069" s="189"/>
    </row>
    <row r="2070" spans="4:4" x14ac:dyDescent="0.2">
      <c r="D2070" s="189"/>
    </row>
    <row r="2071" spans="4:4" x14ac:dyDescent="0.2">
      <c r="D2071" s="189"/>
    </row>
    <row r="2072" spans="4:4" x14ac:dyDescent="0.2">
      <c r="D2072" s="189"/>
    </row>
    <row r="2073" spans="4:4" x14ac:dyDescent="0.2">
      <c r="D2073" s="189"/>
    </row>
    <row r="2074" spans="4:4" x14ac:dyDescent="0.2">
      <c r="D2074" s="189"/>
    </row>
    <row r="2075" spans="4:4" x14ac:dyDescent="0.2">
      <c r="D2075" s="189"/>
    </row>
    <row r="2076" spans="4:4" x14ac:dyDescent="0.2">
      <c r="D2076" s="189"/>
    </row>
    <row r="2077" spans="4:4" x14ac:dyDescent="0.2">
      <c r="D2077" s="189"/>
    </row>
    <row r="2078" spans="4:4" x14ac:dyDescent="0.2">
      <c r="D2078" s="189"/>
    </row>
    <row r="2079" spans="4:4" x14ac:dyDescent="0.2">
      <c r="D2079" s="189"/>
    </row>
    <row r="2080" spans="4:4" x14ac:dyDescent="0.2">
      <c r="D2080" s="189"/>
    </row>
    <row r="2081" spans="4:4" x14ac:dyDescent="0.2">
      <c r="D2081" s="189"/>
    </row>
    <row r="2082" spans="4:4" x14ac:dyDescent="0.2">
      <c r="D2082" s="189"/>
    </row>
    <row r="2083" spans="4:4" x14ac:dyDescent="0.2">
      <c r="D2083" s="189"/>
    </row>
    <row r="2084" spans="4:4" x14ac:dyDescent="0.2">
      <c r="D2084" s="189"/>
    </row>
    <row r="2085" spans="4:4" x14ac:dyDescent="0.2">
      <c r="D2085" s="189"/>
    </row>
    <row r="2086" spans="4:4" x14ac:dyDescent="0.2">
      <c r="D2086" s="189"/>
    </row>
    <row r="2087" spans="4:4" x14ac:dyDescent="0.2">
      <c r="D2087" s="189"/>
    </row>
    <row r="2088" spans="4:4" x14ac:dyDescent="0.2">
      <c r="D2088" s="189"/>
    </row>
    <row r="2089" spans="4:4" x14ac:dyDescent="0.2">
      <c r="D2089" s="189"/>
    </row>
    <row r="2090" spans="4:4" x14ac:dyDescent="0.2">
      <c r="D2090" s="189"/>
    </row>
    <row r="2091" spans="4:4" x14ac:dyDescent="0.2">
      <c r="D2091" s="189"/>
    </row>
    <row r="2092" spans="4:4" x14ac:dyDescent="0.2">
      <c r="D2092" s="189"/>
    </row>
    <row r="2093" spans="4:4" x14ac:dyDescent="0.2">
      <c r="D2093" s="189"/>
    </row>
    <row r="2094" spans="4:4" x14ac:dyDescent="0.2">
      <c r="D2094" s="189"/>
    </row>
    <row r="2095" spans="4:4" x14ac:dyDescent="0.2">
      <c r="D2095" s="189"/>
    </row>
    <row r="2096" spans="4:4" x14ac:dyDescent="0.2">
      <c r="D2096" s="189"/>
    </row>
    <row r="2097" spans="4:4" x14ac:dyDescent="0.2">
      <c r="D2097" s="189"/>
    </row>
    <row r="2098" spans="4:4" x14ac:dyDescent="0.2">
      <c r="D2098" s="189"/>
    </row>
    <row r="2099" spans="4:4" x14ac:dyDescent="0.2">
      <c r="D2099" s="189"/>
    </row>
    <row r="2100" spans="4:4" x14ac:dyDescent="0.2">
      <c r="D2100" s="189"/>
    </row>
    <row r="2101" spans="4:4" x14ac:dyDescent="0.2">
      <c r="D2101" s="189"/>
    </row>
    <row r="2102" spans="4:4" x14ac:dyDescent="0.2">
      <c r="D2102" s="189"/>
    </row>
    <row r="2103" spans="4:4" x14ac:dyDescent="0.2">
      <c r="D2103" s="189"/>
    </row>
    <row r="2104" spans="4:4" x14ac:dyDescent="0.2">
      <c r="D2104" s="189"/>
    </row>
    <row r="2105" spans="4:4" x14ac:dyDescent="0.2">
      <c r="D2105" s="189"/>
    </row>
    <row r="2106" spans="4:4" x14ac:dyDescent="0.2">
      <c r="D2106" s="189"/>
    </row>
    <row r="2107" spans="4:4" x14ac:dyDescent="0.2">
      <c r="D2107" s="189"/>
    </row>
    <row r="2108" spans="4:4" x14ac:dyDescent="0.2">
      <c r="D2108" s="189"/>
    </row>
    <row r="2109" spans="4:4" x14ac:dyDescent="0.2">
      <c r="D2109" s="189"/>
    </row>
    <row r="2110" spans="4:4" x14ac:dyDescent="0.2">
      <c r="D2110" s="189"/>
    </row>
    <row r="2111" spans="4:4" x14ac:dyDescent="0.2">
      <c r="D2111" s="189"/>
    </row>
    <row r="2112" spans="4:4" x14ac:dyDescent="0.2">
      <c r="D2112" s="189"/>
    </row>
    <row r="2113" spans="4:4" x14ac:dyDescent="0.2">
      <c r="D2113" s="189"/>
    </row>
    <row r="2114" spans="4:4" x14ac:dyDescent="0.2">
      <c r="D2114" s="189"/>
    </row>
    <row r="2115" spans="4:4" x14ac:dyDescent="0.2">
      <c r="D2115" s="189"/>
    </row>
    <row r="2116" spans="4:4" x14ac:dyDescent="0.2">
      <c r="D2116" s="189"/>
    </row>
    <row r="2117" spans="4:4" x14ac:dyDescent="0.2">
      <c r="D2117" s="189"/>
    </row>
    <row r="2118" spans="4:4" x14ac:dyDescent="0.2">
      <c r="D2118" s="189"/>
    </row>
    <row r="2119" spans="4:4" x14ac:dyDescent="0.2">
      <c r="D2119" s="189"/>
    </row>
    <row r="2120" spans="4:4" x14ac:dyDescent="0.2">
      <c r="D2120" s="189"/>
    </row>
    <row r="2121" spans="4:4" x14ac:dyDescent="0.2">
      <c r="D2121" s="189"/>
    </row>
    <row r="2122" spans="4:4" x14ac:dyDescent="0.2">
      <c r="D2122" s="189"/>
    </row>
    <row r="2123" spans="4:4" x14ac:dyDescent="0.2">
      <c r="D2123" s="189"/>
    </row>
    <row r="2124" spans="4:4" x14ac:dyDescent="0.2">
      <c r="D2124" s="189"/>
    </row>
    <row r="2125" spans="4:4" x14ac:dyDescent="0.2">
      <c r="D2125" s="189"/>
    </row>
    <row r="2126" spans="4:4" x14ac:dyDescent="0.2">
      <c r="D2126" s="189"/>
    </row>
    <row r="2127" spans="4:4" x14ac:dyDescent="0.2">
      <c r="D2127" s="189"/>
    </row>
    <row r="2128" spans="4:4" x14ac:dyDescent="0.2">
      <c r="D2128" s="189"/>
    </row>
    <row r="2129" spans="4:4" x14ac:dyDescent="0.2">
      <c r="D2129" s="189"/>
    </row>
    <row r="2130" spans="4:4" x14ac:dyDescent="0.2">
      <c r="D2130" s="189"/>
    </row>
    <row r="2131" spans="4:4" x14ac:dyDescent="0.2">
      <c r="D2131" s="189"/>
    </row>
    <row r="2132" spans="4:4" x14ac:dyDescent="0.2">
      <c r="D2132" s="189"/>
    </row>
    <row r="2133" spans="4:4" x14ac:dyDescent="0.2">
      <c r="D2133" s="189"/>
    </row>
    <row r="2134" spans="4:4" x14ac:dyDescent="0.2">
      <c r="D2134" s="189"/>
    </row>
    <row r="2135" spans="4:4" x14ac:dyDescent="0.2">
      <c r="D2135" s="189"/>
    </row>
    <row r="2136" spans="4:4" x14ac:dyDescent="0.2">
      <c r="D2136" s="189"/>
    </row>
    <row r="2137" spans="4:4" x14ac:dyDescent="0.2">
      <c r="D2137" s="189"/>
    </row>
    <row r="2138" spans="4:4" x14ac:dyDescent="0.2">
      <c r="D2138" s="189"/>
    </row>
    <row r="2139" spans="4:4" x14ac:dyDescent="0.2">
      <c r="D2139" s="189"/>
    </row>
    <row r="2140" spans="4:4" x14ac:dyDescent="0.2">
      <c r="D2140" s="189"/>
    </row>
    <row r="2141" spans="4:4" x14ac:dyDescent="0.2">
      <c r="D2141" s="189"/>
    </row>
    <row r="2142" spans="4:4" x14ac:dyDescent="0.2">
      <c r="D2142" s="189"/>
    </row>
    <row r="2143" spans="4:4" x14ac:dyDescent="0.2">
      <c r="D2143" s="189"/>
    </row>
    <row r="2144" spans="4:4" x14ac:dyDescent="0.2">
      <c r="D2144" s="189"/>
    </row>
    <row r="2145" spans="4:4" x14ac:dyDescent="0.2">
      <c r="D2145" s="189"/>
    </row>
    <row r="2146" spans="4:4" x14ac:dyDescent="0.2">
      <c r="D2146" s="189"/>
    </row>
    <row r="2147" spans="4:4" x14ac:dyDescent="0.2">
      <c r="D2147" s="189"/>
    </row>
    <row r="2148" spans="4:4" x14ac:dyDescent="0.2">
      <c r="D2148" s="189"/>
    </row>
    <row r="2149" spans="4:4" x14ac:dyDescent="0.2">
      <c r="D2149" s="189"/>
    </row>
    <row r="2150" spans="4:4" x14ac:dyDescent="0.2">
      <c r="D2150" s="189"/>
    </row>
    <row r="2151" spans="4:4" x14ac:dyDescent="0.2">
      <c r="D2151" s="189"/>
    </row>
    <row r="2152" spans="4:4" x14ac:dyDescent="0.2">
      <c r="D2152" s="189"/>
    </row>
    <row r="2153" spans="4:4" x14ac:dyDescent="0.2">
      <c r="D2153" s="189"/>
    </row>
    <row r="2154" spans="4:4" x14ac:dyDescent="0.2">
      <c r="D2154" s="189"/>
    </row>
    <row r="2155" spans="4:4" x14ac:dyDescent="0.2">
      <c r="D2155" s="189"/>
    </row>
    <row r="2156" spans="4:4" x14ac:dyDescent="0.2">
      <c r="D2156" s="189"/>
    </row>
    <row r="2157" spans="4:4" x14ac:dyDescent="0.2">
      <c r="D2157" s="189"/>
    </row>
    <row r="2158" spans="4:4" x14ac:dyDescent="0.2">
      <c r="D2158" s="189"/>
    </row>
    <row r="2159" spans="4:4" x14ac:dyDescent="0.2">
      <c r="D2159" s="189"/>
    </row>
    <row r="2160" spans="4:4" x14ac:dyDescent="0.2">
      <c r="D2160" s="189"/>
    </row>
    <row r="2161" spans="4:4" x14ac:dyDescent="0.2">
      <c r="D2161" s="189"/>
    </row>
    <row r="2162" spans="4:4" x14ac:dyDescent="0.2">
      <c r="D2162" s="189"/>
    </row>
    <row r="2163" spans="4:4" x14ac:dyDescent="0.2">
      <c r="D2163" s="189"/>
    </row>
    <row r="2164" spans="4:4" x14ac:dyDescent="0.2">
      <c r="D2164" s="189"/>
    </row>
    <row r="2165" spans="4:4" x14ac:dyDescent="0.2">
      <c r="D2165" s="189"/>
    </row>
    <row r="2166" spans="4:4" x14ac:dyDescent="0.2">
      <c r="D2166" s="189"/>
    </row>
    <row r="2167" spans="4:4" x14ac:dyDescent="0.2">
      <c r="D2167" s="189"/>
    </row>
    <row r="2168" spans="4:4" x14ac:dyDescent="0.2">
      <c r="D2168" s="189"/>
    </row>
    <row r="2169" spans="4:4" x14ac:dyDescent="0.2">
      <c r="D2169" s="189"/>
    </row>
    <row r="2170" spans="4:4" x14ac:dyDescent="0.2">
      <c r="D2170" s="189"/>
    </row>
    <row r="2171" spans="4:4" x14ac:dyDescent="0.2">
      <c r="D2171" s="189"/>
    </row>
    <row r="2172" spans="4:4" x14ac:dyDescent="0.2">
      <c r="D2172" s="189"/>
    </row>
    <row r="2173" spans="4:4" x14ac:dyDescent="0.2">
      <c r="D2173" s="189"/>
    </row>
    <row r="2174" spans="4:4" x14ac:dyDescent="0.2">
      <c r="D2174" s="189"/>
    </row>
    <row r="2175" spans="4:4" x14ac:dyDescent="0.2">
      <c r="D2175" s="189"/>
    </row>
    <row r="2176" spans="4:4" x14ac:dyDescent="0.2">
      <c r="D2176" s="189"/>
    </row>
    <row r="2177" spans="4:4" x14ac:dyDescent="0.2">
      <c r="D2177" s="189"/>
    </row>
    <row r="2178" spans="4:4" x14ac:dyDescent="0.2">
      <c r="D2178" s="189"/>
    </row>
    <row r="2179" spans="4:4" x14ac:dyDescent="0.2">
      <c r="D2179" s="189"/>
    </row>
    <row r="2180" spans="4:4" x14ac:dyDescent="0.2">
      <c r="D2180" s="189"/>
    </row>
    <row r="2181" spans="4:4" x14ac:dyDescent="0.2">
      <c r="D2181" s="189"/>
    </row>
    <row r="2182" spans="4:4" x14ac:dyDescent="0.2">
      <c r="D2182" s="189"/>
    </row>
    <row r="2183" spans="4:4" x14ac:dyDescent="0.2">
      <c r="D2183" s="189"/>
    </row>
    <row r="2184" spans="4:4" x14ac:dyDescent="0.2">
      <c r="D2184" s="189"/>
    </row>
    <row r="2185" spans="4:4" x14ac:dyDescent="0.2">
      <c r="D2185" s="189"/>
    </row>
    <row r="2186" spans="4:4" x14ac:dyDescent="0.2">
      <c r="D2186" s="189"/>
    </row>
    <row r="2187" spans="4:4" x14ac:dyDescent="0.2">
      <c r="D2187" s="189"/>
    </row>
    <row r="2188" spans="4:4" x14ac:dyDescent="0.2">
      <c r="D2188" s="189"/>
    </row>
    <row r="2189" spans="4:4" x14ac:dyDescent="0.2">
      <c r="D2189" s="189"/>
    </row>
    <row r="2190" spans="4:4" x14ac:dyDescent="0.2">
      <c r="D2190" s="189"/>
    </row>
    <row r="2191" spans="4:4" x14ac:dyDescent="0.2">
      <c r="D2191" s="189"/>
    </row>
    <row r="2192" spans="4:4" x14ac:dyDescent="0.2">
      <c r="D2192" s="189"/>
    </row>
    <row r="2193" spans="4:4" x14ac:dyDescent="0.2">
      <c r="D2193" s="189"/>
    </row>
    <row r="2194" spans="4:4" x14ac:dyDescent="0.2">
      <c r="D2194" s="189"/>
    </row>
    <row r="2195" spans="4:4" x14ac:dyDescent="0.2">
      <c r="D2195" s="189"/>
    </row>
    <row r="2196" spans="4:4" x14ac:dyDescent="0.2">
      <c r="D2196" s="189"/>
    </row>
    <row r="2197" spans="4:4" x14ac:dyDescent="0.2">
      <c r="D2197" s="189"/>
    </row>
    <row r="2198" spans="4:4" x14ac:dyDescent="0.2">
      <c r="D2198" s="189"/>
    </row>
    <row r="2199" spans="4:4" x14ac:dyDescent="0.2">
      <c r="D2199" s="189"/>
    </row>
    <row r="2200" spans="4:4" x14ac:dyDescent="0.2">
      <c r="D2200" s="189"/>
    </row>
    <row r="2201" spans="4:4" x14ac:dyDescent="0.2">
      <c r="D2201" s="189"/>
    </row>
    <row r="2202" spans="4:4" x14ac:dyDescent="0.2">
      <c r="D2202" s="189"/>
    </row>
    <row r="2203" spans="4:4" x14ac:dyDescent="0.2">
      <c r="D2203" s="189"/>
    </row>
    <row r="2204" spans="4:4" x14ac:dyDescent="0.2">
      <c r="D2204" s="189"/>
    </row>
    <row r="2205" spans="4:4" x14ac:dyDescent="0.2">
      <c r="D2205" s="189"/>
    </row>
    <row r="2206" spans="4:4" x14ac:dyDescent="0.2">
      <c r="D2206" s="189"/>
    </row>
    <row r="2207" spans="4:4" x14ac:dyDescent="0.2">
      <c r="D2207" s="189"/>
    </row>
    <row r="2208" spans="4:4" x14ac:dyDescent="0.2">
      <c r="D2208" s="189"/>
    </row>
    <row r="2209" spans="4:4" x14ac:dyDescent="0.2">
      <c r="D2209" s="189"/>
    </row>
    <row r="2210" spans="4:4" x14ac:dyDescent="0.2">
      <c r="D2210" s="189"/>
    </row>
    <row r="2211" spans="4:4" x14ac:dyDescent="0.2">
      <c r="D2211" s="189"/>
    </row>
    <row r="2212" spans="4:4" x14ac:dyDescent="0.2">
      <c r="D2212" s="189"/>
    </row>
    <row r="2213" spans="4:4" x14ac:dyDescent="0.2">
      <c r="D2213" s="189"/>
    </row>
    <row r="2214" spans="4:4" x14ac:dyDescent="0.2">
      <c r="D2214" s="189"/>
    </row>
    <row r="2215" spans="4:4" x14ac:dyDescent="0.2">
      <c r="D2215" s="189"/>
    </row>
    <row r="2216" spans="4:4" x14ac:dyDescent="0.2">
      <c r="D2216" s="189"/>
    </row>
    <row r="2217" spans="4:4" x14ac:dyDescent="0.2">
      <c r="D2217" s="189"/>
    </row>
    <row r="2218" spans="4:4" x14ac:dyDescent="0.2">
      <c r="D2218" s="189"/>
    </row>
    <row r="2219" spans="4:4" x14ac:dyDescent="0.2">
      <c r="D2219" s="189"/>
    </row>
    <row r="2220" spans="4:4" x14ac:dyDescent="0.2">
      <c r="D2220" s="189"/>
    </row>
    <row r="2221" spans="4:4" x14ac:dyDescent="0.2">
      <c r="D2221" s="189"/>
    </row>
    <row r="2222" spans="4:4" x14ac:dyDescent="0.2">
      <c r="D2222" s="189"/>
    </row>
    <row r="2223" spans="4:4" x14ac:dyDescent="0.2">
      <c r="D2223" s="189"/>
    </row>
    <row r="2224" spans="4:4" x14ac:dyDescent="0.2">
      <c r="D2224" s="189"/>
    </row>
    <row r="2225" spans="4:4" x14ac:dyDescent="0.2">
      <c r="D2225" s="189"/>
    </row>
    <row r="2226" spans="4:4" x14ac:dyDescent="0.2">
      <c r="D2226" s="189"/>
    </row>
    <row r="2227" spans="4:4" x14ac:dyDescent="0.2">
      <c r="D2227" s="189"/>
    </row>
    <row r="2228" spans="4:4" x14ac:dyDescent="0.2">
      <c r="D2228" s="189"/>
    </row>
    <row r="2229" spans="4:4" x14ac:dyDescent="0.2">
      <c r="D2229" s="189"/>
    </row>
    <row r="2230" spans="4:4" x14ac:dyDescent="0.2">
      <c r="D2230" s="189"/>
    </row>
    <row r="2231" spans="4:4" x14ac:dyDescent="0.2">
      <c r="D2231" s="189"/>
    </row>
    <row r="2232" spans="4:4" x14ac:dyDescent="0.2">
      <c r="D2232" s="189"/>
    </row>
    <row r="2233" spans="4:4" x14ac:dyDescent="0.2">
      <c r="D2233" s="189"/>
    </row>
    <row r="2234" spans="4:4" x14ac:dyDescent="0.2">
      <c r="D2234" s="189"/>
    </row>
    <row r="2235" spans="4:4" x14ac:dyDescent="0.2">
      <c r="D2235" s="189"/>
    </row>
    <row r="2236" spans="4:4" x14ac:dyDescent="0.2">
      <c r="D2236" s="189"/>
    </row>
    <row r="2237" spans="4:4" x14ac:dyDescent="0.2">
      <c r="D2237" s="189"/>
    </row>
    <row r="2238" spans="4:4" x14ac:dyDescent="0.2">
      <c r="D2238" s="189"/>
    </row>
    <row r="2239" spans="4:4" x14ac:dyDescent="0.2">
      <c r="D2239" s="189"/>
    </row>
    <row r="2240" spans="4:4" x14ac:dyDescent="0.2">
      <c r="D2240" s="189"/>
    </row>
    <row r="2241" spans="4:4" x14ac:dyDescent="0.2">
      <c r="D2241" s="189"/>
    </row>
    <row r="2242" spans="4:4" x14ac:dyDescent="0.2">
      <c r="D2242" s="189"/>
    </row>
    <row r="2243" spans="4:4" x14ac:dyDescent="0.2">
      <c r="D2243" s="189"/>
    </row>
    <row r="2244" spans="4:4" x14ac:dyDescent="0.2">
      <c r="D2244" s="189"/>
    </row>
    <row r="2245" spans="4:4" x14ac:dyDescent="0.2">
      <c r="D2245" s="189"/>
    </row>
    <row r="2246" spans="4:4" x14ac:dyDescent="0.2">
      <c r="D2246" s="189"/>
    </row>
    <row r="2247" spans="4:4" x14ac:dyDescent="0.2">
      <c r="D2247" s="189"/>
    </row>
    <row r="2248" spans="4:4" x14ac:dyDescent="0.2">
      <c r="D2248" s="189"/>
    </row>
    <row r="2249" spans="4:4" x14ac:dyDescent="0.2">
      <c r="D2249" s="189"/>
    </row>
    <row r="2250" spans="4:4" x14ac:dyDescent="0.2">
      <c r="D2250" s="189"/>
    </row>
    <row r="2251" spans="4:4" x14ac:dyDescent="0.2">
      <c r="D2251" s="189"/>
    </row>
    <row r="2252" spans="4:4" x14ac:dyDescent="0.2">
      <c r="D2252" s="189"/>
    </row>
    <row r="2253" spans="4:4" x14ac:dyDescent="0.2">
      <c r="D2253" s="189"/>
    </row>
    <row r="2254" spans="4:4" x14ac:dyDescent="0.2">
      <c r="D2254" s="189"/>
    </row>
    <row r="2255" spans="4:4" x14ac:dyDescent="0.2">
      <c r="D2255" s="189"/>
    </row>
    <row r="2256" spans="4:4" x14ac:dyDescent="0.2">
      <c r="D2256" s="189"/>
    </row>
    <row r="2257" spans="4:4" x14ac:dyDescent="0.2">
      <c r="D2257" s="189"/>
    </row>
    <row r="2258" spans="4:4" x14ac:dyDescent="0.2">
      <c r="D2258" s="189"/>
    </row>
    <row r="2259" spans="4:4" x14ac:dyDescent="0.2">
      <c r="D2259" s="189"/>
    </row>
    <row r="2260" spans="4:4" x14ac:dyDescent="0.2">
      <c r="D2260" s="189"/>
    </row>
    <row r="2261" spans="4:4" x14ac:dyDescent="0.2">
      <c r="D2261" s="189"/>
    </row>
    <row r="2262" spans="4:4" x14ac:dyDescent="0.2">
      <c r="D2262" s="189"/>
    </row>
    <row r="2263" spans="4:4" x14ac:dyDescent="0.2">
      <c r="D2263" s="189"/>
    </row>
    <row r="2264" spans="4:4" x14ac:dyDescent="0.2">
      <c r="D2264" s="189"/>
    </row>
    <row r="2265" spans="4:4" x14ac:dyDescent="0.2">
      <c r="D2265" s="189"/>
    </row>
    <row r="2266" spans="4:4" x14ac:dyDescent="0.2">
      <c r="D2266" s="189"/>
    </row>
    <row r="2267" spans="4:4" x14ac:dyDescent="0.2">
      <c r="D2267" s="189"/>
    </row>
    <row r="2268" spans="4:4" x14ac:dyDescent="0.2">
      <c r="D2268" s="189"/>
    </row>
    <row r="2269" spans="4:4" x14ac:dyDescent="0.2">
      <c r="D2269" s="189"/>
    </row>
    <row r="2270" spans="4:4" x14ac:dyDescent="0.2">
      <c r="D2270" s="189"/>
    </row>
    <row r="2271" spans="4:4" x14ac:dyDescent="0.2">
      <c r="D2271" s="189"/>
    </row>
    <row r="2272" spans="4:4" x14ac:dyDescent="0.2">
      <c r="D2272" s="189"/>
    </row>
    <row r="2273" spans="4:4" x14ac:dyDescent="0.2">
      <c r="D2273" s="189"/>
    </row>
    <row r="2274" spans="4:4" x14ac:dyDescent="0.2">
      <c r="D2274" s="189"/>
    </row>
    <row r="2275" spans="4:4" x14ac:dyDescent="0.2">
      <c r="D2275" s="189"/>
    </row>
    <row r="2276" spans="4:4" x14ac:dyDescent="0.2">
      <c r="D2276" s="189"/>
    </row>
    <row r="2277" spans="4:4" x14ac:dyDescent="0.2">
      <c r="D2277" s="189"/>
    </row>
    <row r="2278" spans="4:4" x14ac:dyDescent="0.2">
      <c r="D2278" s="189"/>
    </row>
    <row r="2279" spans="4:4" x14ac:dyDescent="0.2">
      <c r="D2279" s="189"/>
    </row>
    <row r="2280" spans="4:4" x14ac:dyDescent="0.2">
      <c r="D2280" s="189"/>
    </row>
    <row r="2281" spans="4:4" x14ac:dyDescent="0.2">
      <c r="D2281" s="189"/>
    </row>
    <row r="2282" spans="4:4" x14ac:dyDescent="0.2">
      <c r="D2282" s="189"/>
    </row>
    <row r="2283" spans="4:4" x14ac:dyDescent="0.2">
      <c r="D2283" s="189"/>
    </row>
    <row r="2284" spans="4:4" x14ac:dyDescent="0.2">
      <c r="D2284" s="189"/>
    </row>
    <row r="2285" spans="4:4" x14ac:dyDescent="0.2">
      <c r="D2285" s="189"/>
    </row>
    <row r="2286" spans="4:4" x14ac:dyDescent="0.2">
      <c r="D2286" s="189"/>
    </row>
    <row r="2287" spans="4:4" x14ac:dyDescent="0.2">
      <c r="D2287" s="189"/>
    </row>
    <row r="2288" spans="4:4" x14ac:dyDescent="0.2">
      <c r="D2288" s="189"/>
    </row>
    <row r="2289" spans="4:4" x14ac:dyDescent="0.2">
      <c r="D2289" s="189"/>
    </row>
    <row r="2290" spans="4:4" x14ac:dyDescent="0.2">
      <c r="D2290" s="189"/>
    </row>
    <row r="2291" spans="4:4" x14ac:dyDescent="0.2">
      <c r="D2291" s="189"/>
    </row>
    <row r="2292" spans="4:4" x14ac:dyDescent="0.2">
      <c r="D2292" s="189"/>
    </row>
    <row r="2293" spans="4:4" x14ac:dyDescent="0.2">
      <c r="D2293" s="189"/>
    </row>
    <row r="2294" spans="4:4" x14ac:dyDescent="0.2">
      <c r="D2294" s="189"/>
    </row>
    <row r="2295" spans="4:4" x14ac:dyDescent="0.2">
      <c r="D2295" s="189"/>
    </row>
    <row r="2296" spans="4:4" x14ac:dyDescent="0.2">
      <c r="D2296" s="189"/>
    </row>
    <row r="2297" spans="4:4" x14ac:dyDescent="0.2">
      <c r="D2297" s="189"/>
    </row>
    <row r="2298" spans="4:4" x14ac:dyDescent="0.2">
      <c r="D2298" s="189"/>
    </row>
    <row r="2299" spans="4:4" x14ac:dyDescent="0.2">
      <c r="D2299" s="189"/>
    </row>
    <row r="2300" spans="4:4" x14ac:dyDescent="0.2">
      <c r="D2300" s="189"/>
    </row>
    <row r="2301" spans="4:4" x14ac:dyDescent="0.2">
      <c r="D2301" s="189"/>
    </row>
    <row r="2302" spans="4:4" x14ac:dyDescent="0.2">
      <c r="D2302" s="189"/>
    </row>
    <row r="2303" spans="4:4" x14ac:dyDescent="0.2">
      <c r="D2303" s="189"/>
    </row>
    <row r="2304" spans="4:4" x14ac:dyDescent="0.2">
      <c r="D2304" s="189"/>
    </row>
    <row r="2305" spans="4:4" x14ac:dyDescent="0.2">
      <c r="D2305" s="189"/>
    </row>
    <row r="2306" spans="4:4" x14ac:dyDescent="0.2">
      <c r="D2306" s="189"/>
    </row>
    <row r="2307" spans="4:4" x14ac:dyDescent="0.2">
      <c r="D2307" s="189"/>
    </row>
    <row r="2308" spans="4:4" x14ac:dyDescent="0.2">
      <c r="D2308" s="189"/>
    </row>
    <row r="2309" spans="4:4" x14ac:dyDescent="0.2">
      <c r="D2309" s="189"/>
    </row>
    <row r="2310" spans="4:4" x14ac:dyDescent="0.2">
      <c r="D2310" s="189"/>
    </row>
    <row r="2311" spans="4:4" x14ac:dyDescent="0.2">
      <c r="D2311" s="189"/>
    </row>
    <row r="2312" spans="4:4" x14ac:dyDescent="0.2">
      <c r="D2312" s="189"/>
    </row>
    <row r="2313" spans="4:4" x14ac:dyDescent="0.2">
      <c r="D2313" s="189"/>
    </row>
    <row r="2314" spans="4:4" x14ac:dyDescent="0.2">
      <c r="D2314" s="189"/>
    </row>
    <row r="2315" spans="4:4" x14ac:dyDescent="0.2">
      <c r="D2315" s="189"/>
    </row>
    <row r="2316" spans="4:4" x14ac:dyDescent="0.2">
      <c r="D2316" s="189"/>
    </row>
    <row r="2317" spans="4:4" x14ac:dyDescent="0.2">
      <c r="D2317" s="189"/>
    </row>
    <row r="2318" spans="4:4" x14ac:dyDescent="0.2">
      <c r="D2318" s="189"/>
    </row>
    <row r="2319" spans="4:4" x14ac:dyDescent="0.2">
      <c r="D2319" s="189"/>
    </row>
    <row r="2320" spans="4:4" x14ac:dyDescent="0.2">
      <c r="D2320" s="189"/>
    </row>
    <row r="2321" spans="4:4" x14ac:dyDescent="0.2">
      <c r="D2321" s="189"/>
    </row>
    <row r="2322" spans="4:4" x14ac:dyDescent="0.2">
      <c r="D2322" s="189"/>
    </row>
    <row r="2323" spans="4:4" x14ac:dyDescent="0.2">
      <c r="D2323" s="189"/>
    </row>
    <row r="2324" spans="4:4" x14ac:dyDescent="0.2">
      <c r="D2324" s="189"/>
    </row>
    <row r="2325" spans="4:4" x14ac:dyDescent="0.2">
      <c r="D2325" s="189"/>
    </row>
    <row r="2326" spans="4:4" x14ac:dyDescent="0.2">
      <c r="D2326" s="189"/>
    </row>
    <row r="2327" spans="4:4" x14ac:dyDescent="0.2">
      <c r="D2327" s="189"/>
    </row>
    <row r="2328" spans="4:4" x14ac:dyDescent="0.2">
      <c r="D2328" s="189"/>
    </row>
    <row r="2329" spans="4:4" x14ac:dyDescent="0.2">
      <c r="D2329" s="189"/>
    </row>
    <row r="2330" spans="4:4" x14ac:dyDescent="0.2">
      <c r="D2330" s="189"/>
    </row>
    <row r="2331" spans="4:4" x14ac:dyDescent="0.2">
      <c r="D2331" s="189"/>
    </row>
    <row r="2332" spans="4:4" x14ac:dyDescent="0.2">
      <c r="D2332" s="189"/>
    </row>
    <row r="2333" spans="4:4" x14ac:dyDescent="0.2">
      <c r="D2333" s="189"/>
    </row>
    <row r="2334" spans="4:4" x14ac:dyDescent="0.2">
      <c r="D2334" s="189"/>
    </row>
    <row r="2335" spans="4:4" x14ac:dyDescent="0.2">
      <c r="D2335" s="189"/>
    </row>
    <row r="2336" spans="4:4" x14ac:dyDescent="0.2">
      <c r="D2336" s="189"/>
    </row>
    <row r="2337" spans="4:4" x14ac:dyDescent="0.2">
      <c r="D2337" s="189"/>
    </row>
    <row r="2338" spans="4:4" x14ac:dyDescent="0.2">
      <c r="D2338" s="189"/>
    </row>
    <row r="2339" spans="4:4" x14ac:dyDescent="0.2">
      <c r="D2339" s="189"/>
    </row>
    <row r="2340" spans="4:4" x14ac:dyDescent="0.2">
      <c r="D2340" s="189"/>
    </row>
    <row r="2341" spans="4:4" x14ac:dyDescent="0.2">
      <c r="D2341" s="189"/>
    </row>
    <row r="2342" spans="4:4" x14ac:dyDescent="0.2">
      <c r="D2342" s="189"/>
    </row>
    <row r="2343" spans="4:4" x14ac:dyDescent="0.2">
      <c r="D2343" s="189"/>
    </row>
    <row r="2344" spans="4:4" x14ac:dyDescent="0.2">
      <c r="D2344" s="189"/>
    </row>
    <row r="2345" spans="4:4" x14ac:dyDescent="0.2">
      <c r="D2345" s="189"/>
    </row>
    <row r="2346" spans="4:4" x14ac:dyDescent="0.2">
      <c r="D2346" s="189"/>
    </row>
    <row r="2347" spans="4:4" x14ac:dyDescent="0.2">
      <c r="D2347" s="189"/>
    </row>
    <row r="2348" spans="4:4" x14ac:dyDescent="0.2">
      <c r="D2348" s="189"/>
    </row>
    <row r="2349" spans="4:4" x14ac:dyDescent="0.2">
      <c r="D2349" s="189"/>
    </row>
    <row r="2350" spans="4:4" x14ac:dyDescent="0.2">
      <c r="D2350" s="189"/>
    </row>
    <row r="2351" spans="4:4" x14ac:dyDescent="0.2">
      <c r="D2351" s="189"/>
    </row>
    <row r="2352" spans="4:4" x14ac:dyDescent="0.2">
      <c r="D2352" s="189"/>
    </row>
    <row r="2353" spans="4:4" x14ac:dyDescent="0.2">
      <c r="D2353" s="189"/>
    </row>
    <row r="2354" spans="4:4" x14ac:dyDescent="0.2">
      <c r="D2354" s="189"/>
    </row>
    <row r="2355" spans="4:4" x14ac:dyDescent="0.2">
      <c r="D2355" s="189"/>
    </row>
    <row r="2356" spans="4:4" x14ac:dyDescent="0.2">
      <c r="D2356" s="189"/>
    </row>
    <row r="2357" spans="4:4" x14ac:dyDescent="0.2">
      <c r="D2357" s="189"/>
    </row>
    <row r="2358" spans="4:4" x14ac:dyDescent="0.2">
      <c r="D2358" s="189"/>
    </row>
    <row r="2359" spans="4:4" x14ac:dyDescent="0.2">
      <c r="D2359" s="189"/>
    </row>
    <row r="2360" spans="4:4" x14ac:dyDescent="0.2">
      <c r="D2360" s="189"/>
    </row>
    <row r="2361" spans="4:4" x14ac:dyDescent="0.2">
      <c r="D2361" s="189"/>
    </row>
    <row r="2362" spans="4:4" x14ac:dyDescent="0.2">
      <c r="D2362" s="189"/>
    </row>
    <row r="2363" spans="4:4" x14ac:dyDescent="0.2">
      <c r="D2363" s="189"/>
    </row>
    <row r="2364" spans="4:4" x14ac:dyDescent="0.2">
      <c r="D2364" s="189"/>
    </row>
    <row r="2365" spans="4:4" x14ac:dyDescent="0.2">
      <c r="D2365" s="189"/>
    </row>
    <row r="2366" spans="4:4" x14ac:dyDescent="0.2">
      <c r="D2366" s="189"/>
    </row>
    <row r="2367" spans="4:4" x14ac:dyDescent="0.2">
      <c r="D2367" s="189"/>
    </row>
    <row r="2368" spans="4:4" x14ac:dyDescent="0.2">
      <c r="D2368" s="189"/>
    </row>
    <row r="2369" spans="4:4" x14ac:dyDescent="0.2">
      <c r="D2369" s="189"/>
    </row>
    <row r="2370" spans="4:4" x14ac:dyDescent="0.2">
      <c r="D2370" s="189"/>
    </row>
    <row r="2371" spans="4:4" x14ac:dyDescent="0.2">
      <c r="D2371" s="189"/>
    </row>
    <row r="2372" spans="4:4" x14ac:dyDescent="0.2">
      <c r="D2372" s="189"/>
    </row>
    <row r="2373" spans="4:4" x14ac:dyDescent="0.2">
      <c r="D2373" s="189"/>
    </row>
    <row r="2374" spans="4:4" x14ac:dyDescent="0.2">
      <c r="D2374" s="189"/>
    </row>
    <row r="2375" spans="4:4" x14ac:dyDescent="0.2">
      <c r="D2375" s="189"/>
    </row>
    <row r="2376" spans="4:4" x14ac:dyDescent="0.2">
      <c r="D2376" s="189"/>
    </row>
    <row r="2377" spans="4:4" x14ac:dyDescent="0.2">
      <c r="D2377" s="189"/>
    </row>
    <row r="2378" spans="4:4" x14ac:dyDescent="0.2">
      <c r="D2378" s="189"/>
    </row>
    <row r="2379" spans="4:4" x14ac:dyDescent="0.2">
      <c r="D2379" s="189"/>
    </row>
    <row r="2380" spans="4:4" x14ac:dyDescent="0.2">
      <c r="D2380" s="189"/>
    </row>
    <row r="2381" spans="4:4" x14ac:dyDescent="0.2">
      <c r="D2381" s="189"/>
    </row>
    <row r="2382" spans="4:4" x14ac:dyDescent="0.2">
      <c r="D2382" s="189"/>
    </row>
    <row r="2383" spans="4:4" x14ac:dyDescent="0.2">
      <c r="D2383" s="189"/>
    </row>
    <row r="2384" spans="4:4" x14ac:dyDescent="0.2">
      <c r="D2384" s="189"/>
    </row>
    <row r="2385" spans="4:4" x14ac:dyDescent="0.2">
      <c r="D2385" s="189"/>
    </row>
    <row r="2386" spans="4:4" x14ac:dyDescent="0.2">
      <c r="D2386" s="189"/>
    </row>
    <row r="2387" spans="4:4" x14ac:dyDescent="0.2">
      <c r="D2387" s="189"/>
    </row>
    <row r="2388" spans="4:4" x14ac:dyDescent="0.2">
      <c r="D2388" s="189"/>
    </row>
    <row r="2389" spans="4:4" x14ac:dyDescent="0.2">
      <c r="D2389" s="189"/>
    </row>
    <row r="2390" spans="4:4" x14ac:dyDescent="0.2">
      <c r="D2390" s="189"/>
    </row>
    <row r="2391" spans="4:4" x14ac:dyDescent="0.2">
      <c r="D2391" s="189"/>
    </row>
    <row r="2392" spans="4:4" x14ac:dyDescent="0.2">
      <c r="D2392" s="189"/>
    </row>
    <row r="2393" spans="4:4" x14ac:dyDescent="0.2">
      <c r="D2393" s="189"/>
    </row>
    <row r="2394" spans="4:4" x14ac:dyDescent="0.2">
      <c r="D2394" s="189"/>
    </row>
    <row r="2395" spans="4:4" x14ac:dyDescent="0.2">
      <c r="D2395" s="189"/>
    </row>
    <row r="2396" spans="4:4" x14ac:dyDescent="0.2">
      <c r="D2396" s="189"/>
    </row>
    <row r="2397" spans="4:4" x14ac:dyDescent="0.2">
      <c r="D2397" s="189"/>
    </row>
    <row r="2398" spans="4:4" x14ac:dyDescent="0.2">
      <c r="D2398" s="189"/>
    </row>
    <row r="2399" spans="4:4" x14ac:dyDescent="0.2">
      <c r="D2399" s="189"/>
    </row>
    <row r="2400" spans="4:4" x14ac:dyDescent="0.2">
      <c r="D2400" s="189"/>
    </row>
    <row r="2401" spans="4:4" x14ac:dyDescent="0.2">
      <c r="D2401" s="189"/>
    </row>
    <row r="2402" spans="4:4" x14ac:dyDescent="0.2">
      <c r="D2402" s="189"/>
    </row>
    <row r="2403" spans="4:4" x14ac:dyDescent="0.2">
      <c r="D2403" s="189"/>
    </row>
    <row r="2404" spans="4:4" x14ac:dyDescent="0.2">
      <c r="D2404" s="189"/>
    </row>
    <row r="2405" spans="4:4" x14ac:dyDescent="0.2">
      <c r="D2405" s="189"/>
    </row>
    <row r="2406" spans="4:4" x14ac:dyDescent="0.2">
      <c r="D2406" s="189"/>
    </row>
    <row r="2407" spans="4:4" x14ac:dyDescent="0.2">
      <c r="D2407" s="189"/>
    </row>
    <row r="2408" spans="4:4" x14ac:dyDescent="0.2">
      <c r="D2408" s="189"/>
    </row>
    <row r="2409" spans="4:4" x14ac:dyDescent="0.2">
      <c r="D2409" s="189"/>
    </row>
    <row r="2410" spans="4:4" x14ac:dyDescent="0.2">
      <c r="D2410" s="189"/>
    </row>
    <row r="2411" spans="4:4" x14ac:dyDescent="0.2">
      <c r="D2411" s="189"/>
    </row>
    <row r="2412" spans="4:4" x14ac:dyDescent="0.2">
      <c r="D2412" s="189"/>
    </row>
    <row r="2413" spans="4:4" x14ac:dyDescent="0.2">
      <c r="D2413" s="189"/>
    </row>
    <row r="2414" spans="4:4" x14ac:dyDescent="0.2">
      <c r="D2414" s="189"/>
    </row>
    <row r="2415" spans="4:4" x14ac:dyDescent="0.2">
      <c r="D2415" s="189"/>
    </row>
    <row r="2416" spans="4:4" x14ac:dyDescent="0.2">
      <c r="D2416" s="189"/>
    </row>
    <row r="2417" spans="4:4" x14ac:dyDescent="0.2">
      <c r="D2417" s="189"/>
    </row>
    <row r="2418" spans="4:4" x14ac:dyDescent="0.2">
      <c r="D2418" s="189"/>
    </row>
    <row r="2419" spans="4:4" x14ac:dyDescent="0.2">
      <c r="D2419" s="189"/>
    </row>
    <row r="2420" spans="4:4" x14ac:dyDescent="0.2">
      <c r="D2420" s="189"/>
    </row>
    <row r="2421" spans="4:4" x14ac:dyDescent="0.2">
      <c r="D2421" s="189"/>
    </row>
    <row r="2422" spans="4:4" x14ac:dyDescent="0.2">
      <c r="D2422" s="189"/>
    </row>
    <row r="2423" spans="4:4" x14ac:dyDescent="0.2">
      <c r="D2423" s="189"/>
    </row>
    <row r="2424" spans="4:4" x14ac:dyDescent="0.2">
      <c r="D2424" s="189"/>
    </row>
    <row r="2425" spans="4:4" x14ac:dyDescent="0.2">
      <c r="D2425" s="189"/>
    </row>
    <row r="2426" spans="4:4" x14ac:dyDescent="0.2">
      <c r="D2426" s="189"/>
    </row>
    <row r="2427" spans="4:4" x14ac:dyDescent="0.2">
      <c r="D2427" s="189"/>
    </row>
    <row r="2428" spans="4:4" x14ac:dyDescent="0.2">
      <c r="D2428" s="189"/>
    </row>
    <row r="2429" spans="4:4" x14ac:dyDescent="0.2">
      <c r="D2429" s="189"/>
    </row>
    <row r="2430" spans="4:4" x14ac:dyDescent="0.2">
      <c r="D2430" s="189"/>
    </row>
    <row r="2431" spans="4:4" x14ac:dyDescent="0.2">
      <c r="D2431" s="189"/>
    </row>
    <row r="2432" spans="4:4" x14ac:dyDescent="0.2">
      <c r="D2432" s="189"/>
    </row>
    <row r="2433" spans="4:4" x14ac:dyDescent="0.2">
      <c r="D2433" s="189"/>
    </row>
    <row r="2434" spans="4:4" x14ac:dyDescent="0.2">
      <c r="D2434" s="189"/>
    </row>
    <row r="2435" spans="4:4" x14ac:dyDescent="0.2">
      <c r="D2435" s="189"/>
    </row>
    <row r="2436" spans="4:4" x14ac:dyDescent="0.2">
      <c r="D2436" s="189"/>
    </row>
    <row r="2437" spans="4:4" x14ac:dyDescent="0.2">
      <c r="D2437" s="189"/>
    </row>
    <row r="2438" spans="4:4" x14ac:dyDescent="0.2">
      <c r="D2438" s="189"/>
    </row>
    <row r="2439" spans="4:4" x14ac:dyDescent="0.2">
      <c r="D2439" s="189"/>
    </row>
    <row r="2440" spans="4:4" x14ac:dyDescent="0.2">
      <c r="D2440" s="189"/>
    </row>
    <row r="2441" spans="4:4" x14ac:dyDescent="0.2">
      <c r="D2441" s="189"/>
    </row>
    <row r="2442" spans="4:4" x14ac:dyDescent="0.2">
      <c r="D2442" s="189"/>
    </row>
    <row r="2443" spans="4:4" x14ac:dyDescent="0.2">
      <c r="D2443" s="189"/>
    </row>
    <row r="2444" spans="4:4" x14ac:dyDescent="0.2">
      <c r="D2444" s="189"/>
    </row>
    <row r="2445" spans="4:4" x14ac:dyDescent="0.2">
      <c r="D2445" s="189"/>
    </row>
    <row r="2446" spans="4:4" x14ac:dyDescent="0.2">
      <c r="D2446" s="189"/>
    </row>
    <row r="2447" spans="4:4" x14ac:dyDescent="0.2">
      <c r="D2447" s="189"/>
    </row>
    <row r="2448" spans="4:4" x14ac:dyDescent="0.2">
      <c r="D2448" s="189"/>
    </row>
    <row r="2449" spans="4:4" x14ac:dyDescent="0.2">
      <c r="D2449" s="189"/>
    </row>
    <row r="2450" spans="4:4" x14ac:dyDescent="0.2">
      <c r="D2450" s="189"/>
    </row>
    <row r="2451" spans="4:4" x14ac:dyDescent="0.2">
      <c r="D2451" s="189"/>
    </row>
    <row r="2452" spans="4:4" x14ac:dyDescent="0.2">
      <c r="D2452" s="189"/>
    </row>
    <row r="2453" spans="4:4" x14ac:dyDescent="0.2">
      <c r="D2453" s="189"/>
    </row>
    <row r="2454" spans="4:4" x14ac:dyDescent="0.2">
      <c r="D2454" s="189"/>
    </row>
    <row r="2455" spans="4:4" x14ac:dyDescent="0.2">
      <c r="D2455" s="189"/>
    </row>
    <row r="2456" spans="4:4" x14ac:dyDescent="0.2">
      <c r="D2456" s="189"/>
    </row>
    <row r="2457" spans="4:4" x14ac:dyDescent="0.2">
      <c r="D2457" s="189"/>
    </row>
    <row r="2458" spans="4:4" x14ac:dyDescent="0.2">
      <c r="D2458" s="189"/>
    </row>
    <row r="2459" spans="4:4" x14ac:dyDescent="0.2">
      <c r="D2459" s="189"/>
    </row>
    <row r="2460" spans="4:4" x14ac:dyDescent="0.2">
      <c r="D2460" s="189"/>
    </row>
    <row r="2461" spans="4:4" x14ac:dyDescent="0.2">
      <c r="D2461" s="189"/>
    </row>
    <row r="2462" spans="4:4" x14ac:dyDescent="0.2">
      <c r="D2462" s="189"/>
    </row>
    <row r="2463" spans="4:4" x14ac:dyDescent="0.2">
      <c r="D2463" s="189"/>
    </row>
    <row r="2464" spans="4:4" x14ac:dyDescent="0.2">
      <c r="D2464" s="189"/>
    </row>
    <row r="2465" spans="4:4" x14ac:dyDescent="0.2">
      <c r="D2465" s="189"/>
    </row>
    <row r="2466" spans="4:4" x14ac:dyDescent="0.2">
      <c r="D2466" s="189"/>
    </row>
    <row r="2467" spans="4:4" x14ac:dyDescent="0.2">
      <c r="D2467" s="189"/>
    </row>
    <row r="2468" spans="4:4" x14ac:dyDescent="0.2">
      <c r="D2468" s="189"/>
    </row>
    <row r="2469" spans="4:4" x14ac:dyDescent="0.2">
      <c r="D2469" s="189"/>
    </row>
    <row r="2470" spans="4:4" x14ac:dyDescent="0.2">
      <c r="D2470" s="189"/>
    </row>
    <row r="2471" spans="4:4" x14ac:dyDescent="0.2">
      <c r="D2471" s="189"/>
    </row>
    <row r="2472" spans="4:4" x14ac:dyDescent="0.2">
      <c r="D2472" s="189"/>
    </row>
    <row r="2473" spans="4:4" x14ac:dyDescent="0.2">
      <c r="D2473" s="189"/>
    </row>
    <row r="2474" spans="4:4" x14ac:dyDescent="0.2">
      <c r="D2474" s="189"/>
    </row>
    <row r="2475" spans="4:4" x14ac:dyDescent="0.2">
      <c r="D2475" s="189"/>
    </row>
    <row r="2476" spans="4:4" x14ac:dyDescent="0.2">
      <c r="D2476" s="189"/>
    </row>
    <row r="2477" spans="4:4" x14ac:dyDescent="0.2">
      <c r="D2477" s="189"/>
    </row>
    <row r="2478" spans="4:4" x14ac:dyDescent="0.2">
      <c r="D2478" s="189"/>
    </row>
    <row r="2479" spans="4:4" x14ac:dyDescent="0.2">
      <c r="D2479" s="189"/>
    </row>
    <row r="2480" spans="4:4" x14ac:dyDescent="0.2">
      <c r="D2480" s="189"/>
    </row>
    <row r="2481" spans="4:4" x14ac:dyDescent="0.2">
      <c r="D2481" s="189"/>
    </row>
    <row r="2482" spans="4:4" x14ac:dyDescent="0.2">
      <c r="D2482" s="189"/>
    </row>
    <row r="2483" spans="4:4" x14ac:dyDescent="0.2">
      <c r="D2483" s="189"/>
    </row>
    <row r="2484" spans="4:4" x14ac:dyDescent="0.2">
      <c r="D2484" s="189"/>
    </row>
    <row r="2485" spans="4:4" x14ac:dyDescent="0.2">
      <c r="D2485" s="189"/>
    </row>
    <row r="2486" spans="4:4" x14ac:dyDescent="0.2">
      <c r="D2486" s="189"/>
    </row>
    <row r="2487" spans="4:4" x14ac:dyDescent="0.2">
      <c r="D2487" s="189"/>
    </row>
    <row r="2488" spans="4:4" x14ac:dyDescent="0.2">
      <c r="D2488" s="189"/>
    </row>
    <row r="2489" spans="4:4" x14ac:dyDescent="0.2">
      <c r="D2489" s="189"/>
    </row>
    <row r="2490" spans="4:4" x14ac:dyDescent="0.2">
      <c r="D2490" s="189"/>
    </row>
    <row r="2491" spans="4:4" x14ac:dyDescent="0.2">
      <c r="D2491" s="189"/>
    </row>
    <row r="2492" spans="4:4" x14ac:dyDescent="0.2">
      <c r="D2492" s="189"/>
    </row>
    <row r="2493" spans="4:4" x14ac:dyDescent="0.2">
      <c r="D2493" s="189"/>
    </row>
    <row r="2494" spans="4:4" x14ac:dyDescent="0.2">
      <c r="D2494" s="189"/>
    </row>
    <row r="2495" spans="4:4" x14ac:dyDescent="0.2">
      <c r="D2495" s="189"/>
    </row>
    <row r="2496" spans="4:4" x14ac:dyDescent="0.2">
      <c r="D2496" s="189"/>
    </row>
    <row r="2497" spans="4:4" x14ac:dyDescent="0.2">
      <c r="D2497" s="189"/>
    </row>
    <row r="2498" spans="4:4" x14ac:dyDescent="0.2">
      <c r="D2498" s="189"/>
    </row>
    <row r="2499" spans="4:4" x14ac:dyDescent="0.2">
      <c r="D2499" s="189"/>
    </row>
    <row r="2500" spans="4:4" x14ac:dyDescent="0.2">
      <c r="D2500" s="189"/>
    </row>
    <row r="2501" spans="4:4" x14ac:dyDescent="0.2">
      <c r="D2501" s="189"/>
    </row>
    <row r="2502" spans="4:4" x14ac:dyDescent="0.2">
      <c r="D2502" s="189"/>
    </row>
    <row r="2503" spans="4:4" x14ac:dyDescent="0.2">
      <c r="D2503" s="189"/>
    </row>
    <row r="2504" spans="4:4" x14ac:dyDescent="0.2">
      <c r="D2504" s="189"/>
    </row>
    <row r="2505" spans="4:4" x14ac:dyDescent="0.2">
      <c r="D2505" s="189"/>
    </row>
    <row r="2506" spans="4:4" x14ac:dyDescent="0.2">
      <c r="D2506" s="189"/>
    </row>
    <row r="2507" spans="4:4" x14ac:dyDescent="0.2">
      <c r="D2507" s="189"/>
    </row>
    <row r="2508" spans="4:4" x14ac:dyDescent="0.2">
      <c r="D2508" s="189"/>
    </row>
    <row r="2509" spans="4:4" x14ac:dyDescent="0.2">
      <c r="D2509" s="189"/>
    </row>
    <row r="2510" spans="4:4" x14ac:dyDescent="0.2">
      <c r="D2510" s="189"/>
    </row>
    <row r="2511" spans="4:4" x14ac:dyDescent="0.2">
      <c r="D2511" s="189"/>
    </row>
    <row r="2512" spans="4:4" x14ac:dyDescent="0.2">
      <c r="D2512" s="189"/>
    </row>
    <row r="2513" spans="4:4" x14ac:dyDescent="0.2">
      <c r="D2513" s="189"/>
    </row>
    <row r="2514" spans="4:4" x14ac:dyDescent="0.2">
      <c r="D2514" s="189"/>
    </row>
    <row r="2515" spans="4:4" x14ac:dyDescent="0.2">
      <c r="D2515" s="189"/>
    </row>
    <row r="2516" spans="4:4" x14ac:dyDescent="0.2">
      <c r="D2516" s="189"/>
    </row>
    <row r="2517" spans="4:4" x14ac:dyDescent="0.2">
      <c r="D2517" s="189"/>
    </row>
    <row r="2518" spans="4:4" x14ac:dyDescent="0.2">
      <c r="D2518" s="189"/>
    </row>
    <row r="2519" spans="4:4" x14ac:dyDescent="0.2">
      <c r="D2519" s="189"/>
    </row>
    <row r="2520" spans="4:4" x14ac:dyDescent="0.2">
      <c r="D2520" s="189"/>
    </row>
    <row r="2521" spans="4:4" x14ac:dyDescent="0.2">
      <c r="D2521" s="189"/>
    </row>
    <row r="2522" spans="4:4" x14ac:dyDescent="0.2">
      <c r="D2522" s="189"/>
    </row>
    <row r="2523" spans="4:4" x14ac:dyDescent="0.2">
      <c r="D2523" s="189"/>
    </row>
    <row r="2524" spans="4:4" x14ac:dyDescent="0.2">
      <c r="D2524" s="189"/>
    </row>
    <row r="2525" spans="4:4" x14ac:dyDescent="0.2">
      <c r="D2525" s="189"/>
    </row>
    <row r="2526" spans="4:4" x14ac:dyDescent="0.2">
      <c r="D2526" s="189"/>
    </row>
    <row r="2527" spans="4:4" x14ac:dyDescent="0.2">
      <c r="D2527" s="189"/>
    </row>
    <row r="2528" spans="4:4" x14ac:dyDescent="0.2">
      <c r="D2528" s="189"/>
    </row>
    <row r="2529" spans="4:4" x14ac:dyDescent="0.2">
      <c r="D2529" s="189"/>
    </row>
    <row r="2530" spans="4:4" x14ac:dyDescent="0.2">
      <c r="D2530" s="189"/>
    </row>
    <row r="2531" spans="4:4" x14ac:dyDescent="0.2">
      <c r="D2531" s="189"/>
    </row>
    <row r="2532" spans="4:4" x14ac:dyDescent="0.2">
      <c r="D2532" s="189"/>
    </row>
    <row r="2533" spans="4:4" x14ac:dyDescent="0.2">
      <c r="D2533" s="189"/>
    </row>
    <row r="2534" spans="4:4" x14ac:dyDescent="0.2">
      <c r="D2534" s="189"/>
    </row>
    <row r="2535" spans="4:4" x14ac:dyDescent="0.2">
      <c r="D2535" s="189"/>
    </row>
    <row r="2536" spans="4:4" x14ac:dyDescent="0.2">
      <c r="D2536" s="189"/>
    </row>
    <row r="2537" spans="4:4" x14ac:dyDescent="0.2">
      <c r="D2537" s="189"/>
    </row>
    <row r="2538" spans="4:4" x14ac:dyDescent="0.2">
      <c r="D2538" s="189"/>
    </row>
    <row r="2539" spans="4:4" x14ac:dyDescent="0.2">
      <c r="D2539" s="189"/>
    </row>
    <row r="2540" spans="4:4" x14ac:dyDescent="0.2">
      <c r="D2540" s="189"/>
    </row>
    <row r="2541" spans="4:4" x14ac:dyDescent="0.2">
      <c r="D2541" s="189"/>
    </row>
    <row r="2542" spans="4:4" x14ac:dyDescent="0.2">
      <c r="D2542" s="189"/>
    </row>
    <row r="2543" spans="4:4" x14ac:dyDescent="0.2">
      <c r="D2543" s="189"/>
    </row>
    <row r="2544" spans="4:4" x14ac:dyDescent="0.2">
      <c r="D2544" s="189"/>
    </row>
    <row r="2545" spans="4:4" x14ac:dyDescent="0.2">
      <c r="D2545" s="189"/>
    </row>
    <row r="2546" spans="4:4" x14ac:dyDescent="0.2">
      <c r="D2546" s="189"/>
    </row>
    <row r="2547" spans="4:4" x14ac:dyDescent="0.2">
      <c r="D2547" s="189"/>
    </row>
    <row r="2548" spans="4:4" x14ac:dyDescent="0.2">
      <c r="D2548" s="189"/>
    </row>
    <row r="2549" spans="4:4" x14ac:dyDescent="0.2">
      <c r="D2549" s="189"/>
    </row>
    <row r="2550" spans="4:4" x14ac:dyDescent="0.2">
      <c r="D2550" s="189"/>
    </row>
    <row r="2551" spans="4:4" x14ac:dyDescent="0.2">
      <c r="D2551" s="189"/>
    </row>
    <row r="2552" spans="4:4" x14ac:dyDescent="0.2">
      <c r="D2552" s="189"/>
    </row>
    <row r="2553" spans="4:4" x14ac:dyDescent="0.2">
      <c r="D2553" s="189"/>
    </row>
    <row r="2554" spans="4:4" x14ac:dyDescent="0.2">
      <c r="D2554" s="189"/>
    </row>
    <row r="2555" spans="4:4" x14ac:dyDescent="0.2">
      <c r="D2555" s="189"/>
    </row>
    <row r="2556" spans="4:4" x14ac:dyDescent="0.2">
      <c r="D2556" s="189"/>
    </row>
    <row r="2557" spans="4:4" x14ac:dyDescent="0.2">
      <c r="D2557" s="189"/>
    </row>
    <row r="2558" spans="4:4" x14ac:dyDescent="0.2">
      <c r="D2558" s="189"/>
    </row>
    <row r="2559" spans="4:4" x14ac:dyDescent="0.2">
      <c r="D2559" s="189"/>
    </row>
    <row r="2560" spans="4:4" x14ac:dyDescent="0.2">
      <c r="D2560" s="189"/>
    </row>
    <row r="2561" spans="4:4" x14ac:dyDescent="0.2">
      <c r="D2561" s="189"/>
    </row>
    <row r="2562" spans="4:4" x14ac:dyDescent="0.2">
      <c r="D2562" s="189"/>
    </row>
    <row r="2563" spans="4:4" x14ac:dyDescent="0.2">
      <c r="D2563" s="189"/>
    </row>
    <row r="2564" spans="4:4" x14ac:dyDescent="0.2">
      <c r="D2564" s="189"/>
    </row>
    <row r="2565" spans="4:4" x14ac:dyDescent="0.2">
      <c r="D2565" s="189"/>
    </row>
    <row r="2566" spans="4:4" x14ac:dyDescent="0.2">
      <c r="D2566" s="189"/>
    </row>
    <row r="2567" spans="4:4" x14ac:dyDescent="0.2">
      <c r="D2567" s="189"/>
    </row>
    <row r="2568" spans="4:4" x14ac:dyDescent="0.2">
      <c r="D2568" s="189"/>
    </row>
    <row r="2569" spans="4:4" x14ac:dyDescent="0.2">
      <c r="D2569" s="189"/>
    </row>
    <row r="2570" spans="4:4" x14ac:dyDescent="0.2">
      <c r="D2570" s="189"/>
    </row>
    <row r="2571" spans="4:4" x14ac:dyDescent="0.2">
      <c r="D2571" s="189"/>
    </row>
    <row r="2572" spans="4:4" x14ac:dyDescent="0.2">
      <c r="D2572" s="189"/>
    </row>
    <row r="2573" spans="4:4" x14ac:dyDescent="0.2">
      <c r="D2573" s="189"/>
    </row>
    <row r="2574" spans="4:4" x14ac:dyDescent="0.2">
      <c r="D2574" s="189"/>
    </row>
    <row r="2575" spans="4:4" x14ac:dyDescent="0.2">
      <c r="D2575" s="189"/>
    </row>
    <row r="2576" spans="4:4" x14ac:dyDescent="0.2">
      <c r="D2576" s="189"/>
    </row>
    <row r="2577" spans="4:4" x14ac:dyDescent="0.2">
      <c r="D2577" s="189"/>
    </row>
    <row r="2578" spans="4:4" x14ac:dyDescent="0.2">
      <c r="D2578" s="189"/>
    </row>
    <row r="2579" spans="4:4" x14ac:dyDescent="0.2">
      <c r="D2579" s="189"/>
    </row>
    <row r="2580" spans="4:4" x14ac:dyDescent="0.2">
      <c r="D2580" s="189"/>
    </row>
    <row r="2581" spans="4:4" x14ac:dyDescent="0.2">
      <c r="D2581" s="189"/>
    </row>
    <row r="2582" spans="4:4" x14ac:dyDescent="0.2">
      <c r="D2582" s="189"/>
    </row>
    <row r="2583" spans="4:4" x14ac:dyDescent="0.2">
      <c r="D2583" s="189"/>
    </row>
    <row r="2584" spans="4:4" x14ac:dyDescent="0.2">
      <c r="D2584" s="189"/>
    </row>
    <row r="2585" spans="4:4" x14ac:dyDescent="0.2">
      <c r="D2585" s="189"/>
    </row>
    <row r="2586" spans="4:4" x14ac:dyDescent="0.2">
      <c r="D2586" s="189"/>
    </row>
    <row r="2587" spans="4:4" x14ac:dyDescent="0.2">
      <c r="D2587" s="189"/>
    </row>
    <row r="2588" spans="4:4" x14ac:dyDescent="0.2">
      <c r="D2588" s="189"/>
    </row>
    <row r="2589" spans="4:4" x14ac:dyDescent="0.2">
      <c r="D2589" s="189"/>
    </row>
    <row r="2590" spans="4:4" x14ac:dyDescent="0.2">
      <c r="D2590" s="189"/>
    </row>
    <row r="2591" spans="4:4" x14ac:dyDescent="0.2">
      <c r="D2591" s="189"/>
    </row>
    <row r="2592" spans="4:4" x14ac:dyDescent="0.2">
      <c r="D2592" s="189"/>
    </row>
    <row r="2593" spans="4:4" x14ac:dyDescent="0.2">
      <c r="D2593" s="189"/>
    </row>
    <row r="2594" spans="4:4" x14ac:dyDescent="0.2">
      <c r="D2594" s="189"/>
    </row>
    <row r="2595" spans="4:4" x14ac:dyDescent="0.2">
      <c r="D2595" s="189"/>
    </row>
    <row r="2596" spans="4:4" x14ac:dyDescent="0.2">
      <c r="D2596" s="189"/>
    </row>
    <row r="2597" spans="4:4" x14ac:dyDescent="0.2">
      <c r="D2597" s="189"/>
    </row>
    <row r="2598" spans="4:4" x14ac:dyDescent="0.2">
      <c r="D2598" s="189"/>
    </row>
    <row r="2599" spans="4:4" x14ac:dyDescent="0.2">
      <c r="D2599" s="189"/>
    </row>
    <row r="2600" spans="4:4" x14ac:dyDescent="0.2">
      <c r="D2600" s="189"/>
    </row>
    <row r="2601" spans="4:4" x14ac:dyDescent="0.2">
      <c r="D2601" s="189"/>
    </row>
    <row r="2602" spans="4:4" x14ac:dyDescent="0.2">
      <c r="D2602" s="189"/>
    </row>
    <row r="2603" spans="4:4" x14ac:dyDescent="0.2">
      <c r="D2603" s="189"/>
    </row>
    <row r="2604" spans="4:4" x14ac:dyDescent="0.2">
      <c r="D2604" s="189"/>
    </row>
    <row r="2605" spans="4:4" x14ac:dyDescent="0.2">
      <c r="D2605" s="189"/>
    </row>
    <row r="2606" spans="4:4" x14ac:dyDescent="0.2">
      <c r="D2606" s="189"/>
    </row>
    <row r="2607" spans="4:4" x14ac:dyDescent="0.2">
      <c r="D2607" s="189"/>
    </row>
    <row r="2608" spans="4:4" x14ac:dyDescent="0.2">
      <c r="D2608" s="189"/>
    </row>
    <row r="2609" spans="4:4" x14ac:dyDescent="0.2">
      <c r="D2609" s="189"/>
    </row>
    <row r="2610" spans="4:4" x14ac:dyDescent="0.2">
      <c r="D2610" s="189"/>
    </row>
    <row r="2611" spans="4:4" x14ac:dyDescent="0.2">
      <c r="D2611" s="189"/>
    </row>
    <row r="2612" spans="4:4" x14ac:dyDescent="0.2">
      <c r="D2612" s="189"/>
    </row>
    <row r="2613" spans="4:4" x14ac:dyDescent="0.2">
      <c r="D2613" s="189"/>
    </row>
    <row r="2614" spans="4:4" x14ac:dyDescent="0.2">
      <c r="D2614" s="189"/>
    </row>
    <row r="2615" spans="4:4" x14ac:dyDescent="0.2">
      <c r="D2615" s="189"/>
    </row>
    <row r="2616" spans="4:4" x14ac:dyDescent="0.2">
      <c r="D2616" s="189"/>
    </row>
    <row r="2617" spans="4:4" x14ac:dyDescent="0.2">
      <c r="D2617" s="189"/>
    </row>
    <row r="2618" spans="4:4" x14ac:dyDescent="0.2">
      <c r="D2618" s="189"/>
    </row>
    <row r="2619" spans="4:4" x14ac:dyDescent="0.2">
      <c r="D2619" s="189"/>
    </row>
    <row r="2620" spans="4:4" x14ac:dyDescent="0.2">
      <c r="D2620" s="189"/>
    </row>
    <row r="2621" spans="4:4" x14ac:dyDescent="0.2">
      <c r="D2621" s="189"/>
    </row>
    <row r="2622" spans="4:4" x14ac:dyDescent="0.2">
      <c r="D2622" s="189"/>
    </row>
    <row r="2623" spans="4:4" x14ac:dyDescent="0.2">
      <c r="D2623" s="189"/>
    </row>
    <row r="2624" spans="4:4" x14ac:dyDescent="0.2">
      <c r="D2624" s="189"/>
    </row>
    <row r="2625" spans="4:4" x14ac:dyDescent="0.2">
      <c r="D2625" s="189"/>
    </row>
    <row r="2626" spans="4:4" x14ac:dyDescent="0.2">
      <c r="D2626" s="189"/>
    </row>
    <row r="2627" spans="4:4" x14ac:dyDescent="0.2">
      <c r="D2627" s="189"/>
    </row>
    <row r="2628" spans="4:4" x14ac:dyDescent="0.2">
      <c r="D2628" s="189"/>
    </row>
    <row r="2629" spans="4:4" x14ac:dyDescent="0.2">
      <c r="D2629" s="189"/>
    </row>
    <row r="2630" spans="4:4" x14ac:dyDescent="0.2">
      <c r="D2630" s="189"/>
    </row>
    <row r="2631" spans="4:4" x14ac:dyDescent="0.2">
      <c r="D2631" s="189"/>
    </row>
    <row r="2632" spans="4:4" x14ac:dyDescent="0.2">
      <c r="D2632" s="189"/>
    </row>
    <row r="2633" spans="4:4" x14ac:dyDescent="0.2">
      <c r="D2633" s="189"/>
    </row>
    <row r="2634" spans="4:4" x14ac:dyDescent="0.2">
      <c r="D2634" s="189"/>
    </row>
    <row r="2635" spans="4:4" x14ac:dyDescent="0.2">
      <c r="D2635" s="189"/>
    </row>
    <row r="2636" spans="4:4" x14ac:dyDescent="0.2">
      <c r="D2636" s="189"/>
    </row>
    <row r="2637" spans="4:4" x14ac:dyDescent="0.2">
      <c r="D2637" s="189"/>
    </row>
    <row r="2638" spans="4:4" x14ac:dyDescent="0.2">
      <c r="D2638" s="189"/>
    </row>
    <row r="2639" spans="4:4" x14ac:dyDescent="0.2">
      <c r="D2639" s="189"/>
    </row>
    <row r="2640" spans="4:4" x14ac:dyDescent="0.2">
      <c r="D2640" s="189"/>
    </row>
    <row r="2641" spans="4:4" x14ac:dyDescent="0.2">
      <c r="D2641" s="189"/>
    </row>
    <row r="2642" spans="4:4" x14ac:dyDescent="0.2">
      <c r="D2642" s="189"/>
    </row>
    <row r="2643" spans="4:4" x14ac:dyDescent="0.2">
      <c r="D2643" s="189"/>
    </row>
    <row r="2644" spans="4:4" x14ac:dyDescent="0.2">
      <c r="D2644" s="189"/>
    </row>
    <row r="2645" spans="4:4" x14ac:dyDescent="0.2">
      <c r="D2645" s="189"/>
    </row>
    <row r="2646" spans="4:4" x14ac:dyDescent="0.2">
      <c r="D2646" s="189"/>
    </row>
    <row r="2647" spans="4:4" x14ac:dyDescent="0.2">
      <c r="D2647" s="189"/>
    </row>
    <row r="2648" spans="4:4" x14ac:dyDescent="0.2">
      <c r="D2648" s="189"/>
    </row>
    <row r="2649" spans="4:4" x14ac:dyDescent="0.2">
      <c r="D2649" s="189"/>
    </row>
    <row r="2650" spans="4:4" x14ac:dyDescent="0.2">
      <c r="D2650" s="189"/>
    </row>
    <row r="2651" spans="4:4" x14ac:dyDescent="0.2">
      <c r="D2651" s="189"/>
    </row>
    <row r="2652" spans="4:4" x14ac:dyDescent="0.2">
      <c r="D2652" s="189"/>
    </row>
    <row r="2653" spans="4:4" x14ac:dyDescent="0.2">
      <c r="D2653" s="189"/>
    </row>
    <row r="2654" spans="4:4" x14ac:dyDescent="0.2">
      <c r="D2654" s="189"/>
    </row>
    <row r="2655" spans="4:4" x14ac:dyDescent="0.2">
      <c r="D2655" s="189"/>
    </row>
    <row r="2656" spans="4:4" x14ac:dyDescent="0.2">
      <c r="D2656" s="189"/>
    </row>
    <row r="2657" spans="4:4" x14ac:dyDescent="0.2">
      <c r="D2657" s="189"/>
    </row>
    <row r="2658" spans="4:4" x14ac:dyDescent="0.2">
      <c r="D2658" s="189"/>
    </row>
    <row r="2659" spans="4:4" x14ac:dyDescent="0.2">
      <c r="D2659" s="189"/>
    </row>
    <row r="2660" spans="4:4" x14ac:dyDescent="0.2">
      <c r="D2660" s="189"/>
    </row>
    <row r="2661" spans="4:4" x14ac:dyDescent="0.2">
      <c r="D2661" s="189"/>
    </row>
    <row r="2662" spans="4:4" x14ac:dyDescent="0.2">
      <c r="D2662" s="189"/>
    </row>
    <row r="2663" spans="4:4" x14ac:dyDescent="0.2">
      <c r="D2663" s="189"/>
    </row>
    <row r="2664" spans="4:4" x14ac:dyDescent="0.2">
      <c r="D2664" s="189"/>
    </row>
    <row r="2665" spans="4:4" x14ac:dyDescent="0.2">
      <c r="D2665" s="189"/>
    </row>
    <row r="2666" spans="4:4" x14ac:dyDescent="0.2">
      <c r="D2666" s="189"/>
    </row>
    <row r="2667" spans="4:4" x14ac:dyDescent="0.2">
      <c r="D2667" s="189"/>
    </row>
    <row r="2668" spans="4:4" x14ac:dyDescent="0.2">
      <c r="D2668" s="189"/>
    </row>
    <row r="2669" spans="4:4" x14ac:dyDescent="0.2">
      <c r="D2669" s="189"/>
    </row>
    <row r="2670" spans="4:4" x14ac:dyDescent="0.2">
      <c r="D2670" s="189"/>
    </row>
    <row r="2671" spans="4:4" x14ac:dyDescent="0.2">
      <c r="D2671" s="189"/>
    </row>
    <row r="2672" spans="4:4" x14ac:dyDescent="0.2">
      <c r="D2672" s="189"/>
    </row>
    <row r="2673" spans="4:4" x14ac:dyDescent="0.2">
      <c r="D2673" s="189"/>
    </row>
    <row r="2674" spans="4:4" x14ac:dyDescent="0.2">
      <c r="D2674" s="189"/>
    </row>
    <row r="2675" spans="4:4" x14ac:dyDescent="0.2">
      <c r="D2675" s="189"/>
    </row>
    <row r="2676" spans="4:4" x14ac:dyDescent="0.2">
      <c r="D2676" s="189"/>
    </row>
    <row r="2677" spans="4:4" x14ac:dyDescent="0.2">
      <c r="D2677" s="189"/>
    </row>
    <row r="2678" spans="4:4" x14ac:dyDescent="0.2">
      <c r="D2678" s="189"/>
    </row>
    <row r="2679" spans="4:4" x14ac:dyDescent="0.2">
      <c r="D2679" s="189"/>
    </row>
    <row r="2680" spans="4:4" x14ac:dyDescent="0.2">
      <c r="D2680" s="189"/>
    </row>
    <row r="2681" spans="4:4" x14ac:dyDescent="0.2">
      <c r="D2681" s="189"/>
    </row>
    <row r="2682" spans="4:4" x14ac:dyDescent="0.2">
      <c r="D2682" s="189"/>
    </row>
    <row r="2683" spans="4:4" x14ac:dyDescent="0.2">
      <c r="D2683" s="189"/>
    </row>
    <row r="2684" spans="4:4" x14ac:dyDescent="0.2">
      <c r="D2684" s="189"/>
    </row>
    <row r="2685" spans="4:4" x14ac:dyDescent="0.2">
      <c r="D2685" s="189"/>
    </row>
    <row r="2686" spans="4:4" x14ac:dyDescent="0.2">
      <c r="D2686" s="189"/>
    </row>
    <row r="2687" spans="4:4" x14ac:dyDescent="0.2">
      <c r="D2687" s="189"/>
    </row>
    <row r="2688" spans="4:4" x14ac:dyDescent="0.2">
      <c r="D2688" s="189"/>
    </row>
    <row r="2689" spans="4:4" x14ac:dyDescent="0.2">
      <c r="D2689" s="189"/>
    </row>
    <row r="2690" spans="4:4" x14ac:dyDescent="0.2">
      <c r="D2690" s="189"/>
    </row>
    <row r="2691" spans="4:4" x14ac:dyDescent="0.2">
      <c r="D2691" s="189"/>
    </row>
    <row r="2692" spans="4:4" x14ac:dyDescent="0.2">
      <c r="D2692" s="189"/>
    </row>
    <row r="2693" spans="4:4" x14ac:dyDescent="0.2">
      <c r="D2693" s="189"/>
    </row>
    <row r="2694" spans="4:4" x14ac:dyDescent="0.2">
      <c r="D2694" s="189"/>
    </row>
    <row r="2695" spans="4:4" x14ac:dyDescent="0.2">
      <c r="D2695" s="189"/>
    </row>
    <row r="2696" spans="4:4" x14ac:dyDescent="0.2">
      <c r="D2696" s="189"/>
    </row>
    <row r="2697" spans="4:4" x14ac:dyDescent="0.2">
      <c r="D2697" s="189"/>
    </row>
    <row r="2698" spans="4:4" x14ac:dyDescent="0.2">
      <c r="D2698" s="189"/>
    </row>
    <row r="2699" spans="4:4" x14ac:dyDescent="0.2">
      <c r="D2699" s="189"/>
    </row>
    <row r="2700" spans="4:4" x14ac:dyDescent="0.2">
      <c r="D2700" s="189"/>
    </row>
    <row r="2701" spans="4:4" x14ac:dyDescent="0.2">
      <c r="D2701" s="189"/>
    </row>
    <row r="2702" spans="4:4" x14ac:dyDescent="0.2">
      <c r="D2702" s="189"/>
    </row>
    <row r="2703" spans="4:4" x14ac:dyDescent="0.2">
      <c r="D2703" s="189"/>
    </row>
    <row r="2704" spans="4:4" x14ac:dyDescent="0.2">
      <c r="D2704" s="189"/>
    </row>
    <row r="2705" spans="4:4" x14ac:dyDescent="0.2">
      <c r="D2705" s="189"/>
    </row>
    <row r="2706" spans="4:4" x14ac:dyDescent="0.2">
      <c r="D2706" s="189"/>
    </row>
    <row r="2707" spans="4:4" x14ac:dyDescent="0.2">
      <c r="D2707" s="189"/>
    </row>
    <row r="2708" spans="4:4" x14ac:dyDescent="0.2">
      <c r="D2708" s="189"/>
    </row>
    <row r="2709" spans="4:4" x14ac:dyDescent="0.2">
      <c r="D2709" s="189"/>
    </row>
    <row r="2710" spans="4:4" x14ac:dyDescent="0.2">
      <c r="D2710" s="189"/>
    </row>
    <row r="2711" spans="4:4" x14ac:dyDescent="0.2">
      <c r="D2711" s="189"/>
    </row>
    <row r="2712" spans="4:4" x14ac:dyDescent="0.2">
      <c r="D2712" s="189"/>
    </row>
    <row r="2713" spans="4:4" x14ac:dyDescent="0.2">
      <c r="D2713" s="189"/>
    </row>
    <row r="2714" spans="4:4" x14ac:dyDescent="0.2">
      <c r="D2714" s="189"/>
    </row>
    <row r="2715" spans="4:4" x14ac:dyDescent="0.2">
      <c r="D2715" s="189"/>
    </row>
    <row r="2716" spans="4:4" x14ac:dyDescent="0.2">
      <c r="D2716" s="189"/>
    </row>
    <row r="2717" spans="4:4" x14ac:dyDescent="0.2">
      <c r="D2717" s="189"/>
    </row>
    <row r="2718" spans="4:4" x14ac:dyDescent="0.2">
      <c r="D2718" s="189"/>
    </row>
    <row r="2719" spans="4:4" x14ac:dyDescent="0.2">
      <c r="D2719" s="189"/>
    </row>
    <row r="2720" spans="4:4" x14ac:dyDescent="0.2">
      <c r="D2720" s="189"/>
    </row>
    <row r="2721" spans="4:4" x14ac:dyDescent="0.2">
      <c r="D2721" s="189"/>
    </row>
    <row r="2722" spans="4:4" x14ac:dyDescent="0.2">
      <c r="D2722" s="189"/>
    </row>
    <row r="2723" spans="4:4" x14ac:dyDescent="0.2">
      <c r="D2723" s="189"/>
    </row>
    <row r="2724" spans="4:4" x14ac:dyDescent="0.2">
      <c r="D2724" s="189"/>
    </row>
    <row r="2725" spans="4:4" x14ac:dyDescent="0.2">
      <c r="D2725" s="189"/>
    </row>
    <row r="2726" spans="4:4" x14ac:dyDescent="0.2">
      <c r="D2726" s="189"/>
    </row>
    <row r="2727" spans="4:4" x14ac:dyDescent="0.2">
      <c r="D2727" s="189"/>
    </row>
    <row r="2728" spans="4:4" x14ac:dyDescent="0.2">
      <c r="D2728" s="189"/>
    </row>
    <row r="2729" spans="4:4" x14ac:dyDescent="0.2">
      <c r="D2729" s="189"/>
    </row>
    <row r="2730" spans="4:4" x14ac:dyDescent="0.2">
      <c r="D2730" s="189"/>
    </row>
    <row r="2731" spans="4:4" x14ac:dyDescent="0.2">
      <c r="D2731" s="189"/>
    </row>
    <row r="2732" spans="4:4" x14ac:dyDescent="0.2">
      <c r="D2732" s="189"/>
    </row>
    <row r="2733" spans="4:4" x14ac:dyDescent="0.2">
      <c r="D2733" s="189"/>
    </row>
    <row r="2734" spans="4:4" x14ac:dyDescent="0.2">
      <c r="D2734" s="189"/>
    </row>
    <row r="2735" spans="4:4" x14ac:dyDescent="0.2">
      <c r="D2735" s="189"/>
    </row>
    <row r="2736" spans="4:4" x14ac:dyDescent="0.2">
      <c r="D2736" s="189"/>
    </row>
    <row r="2737" spans="4:4" x14ac:dyDescent="0.2">
      <c r="D2737" s="189"/>
    </row>
    <row r="2738" spans="4:4" x14ac:dyDescent="0.2">
      <c r="D2738" s="189"/>
    </row>
    <row r="2739" spans="4:4" x14ac:dyDescent="0.2">
      <c r="D2739" s="189"/>
    </row>
    <row r="2740" spans="4:4" x14ac:dyDescent="0.2">
      <c r="D2740" s="189"/>
    </row>
    <row r="2741" spans="4:4" x14ac:dyDescent="0.2">
      <c r="D2741" s="189"/>
    </row>
    <row r="2742" spans="4:4" x14ac:dyDescent="0.2">
      <c r="D2742" s="189"/>
    </row>
    <row r="2743" spans="4:4" x14ac:dyDescent="0.2">
      <c r="D2743" s="189"/>
    </row>
    <row r="2744" spans="4:4" x14ac:dyDescent="0.2">
      <c r="D2744" s="189"/>
    </row>
    <row r="2745" spans="4:4" x14ac:dyDescent="0.2">
      <c r="D2745" s="189"/>
    </row>
    <row r="2746" spans="4:4" x14ac:dyDescent="0.2">
      <c r="D2746" s="189"/>
    </row>
    <row r="2747" spans="4:4" x14ac:dyDescent="0.2">
      <c r="D2747" s="189"/>
    </row>
    <row r="2748" spans="4:4" x14ac:dyDescent="0.2">
      <c r="D2748" s="189"/>
    </row>
    <row r="2749" spans="4:4" x14ac:dyDescent="0.2">
      <c r="D2749" s="189"/>
    </row>
    <row r="2750" spans="4:4" x14ac:dyDescent="0.2">
      <c r="D2750" s="189"/>
    </row>
    <row r="2751" spans="4:4" x14ac:dyDescent="0.2">
      <c r="D2751" s="189"/>
    </row>
    <row r="2752" spans="4:4" x14ac:dyDescent="0.2">
      <c r="D2752" s="189"/>
    </row>
    <row r="2753" spans="4:4" x14ac:dyDescent="0.2">
      <c r="D2753" s="189"/>
    </row>
    <row r="2754" spans="4:4" x14ac:dyDescent="0.2">
      <c r="D2754" s="189"/>
    </row>
    <row r="2755" spans="4:4" x14ac:dyDescent="0.2">
      <c r="D2755" s="189"/>
    </row>
    <row r="2756" spans="4:4" x14ac:dyDescent="0.2">
      <c r="D2756" s="189"/>
    </row>
    <row r="2757" spans="4:4" x14ac:dyDescent="0.2">
      <c r="D2757" s="189"/>
    </row>
    <row r="2758" spans="4:4" x14ac:dyDescent="0.2">
      <c r="D2758" s="189"/>
    </row>
    <row r="2759" spans="4:4" x14ac:dyDescent="0.2">
      <c r="D2759" s="189"/>
    </row>
    <row r="2760" spans="4:4" x14ac:dyDescent="0.2">
      <c r="D2760" s="189"/>
    </row>
    <row r="2761" spans="4:4" x14ac:dyDescent="0.2">
      <c r="D2761" s="189"/>
    </row>
    <row r="2762" spans="4:4" x14ac:dyDescent="0.2">
      <c r="D2762" s="189"/>
    </row>
    <row r="2763" spans="4:4" x14ac:dyDescent="0.2">
      <c r="D2763" s="189"/>
    </row>
    <row r="2764" spans="4:4" x14ac:dyDescent="0.2">
      <c r="D2764" s="189"/>
    </row>
    <row r="2765" spans="4:4" x14ac:dyDescent="0.2">
      <c r="D2765" s="189"/>
    </row>
    <row r="2766" spans="4:4" x14ac:dyDescent="0.2">
      <c r="D2766" s="189"/>
    </row>
    <row r="2767" spans="4:4" x14ac:dyDescent="0.2">
      <c r="D2767" s="189"/>
    </row>
    <row r="2768" spans="4:4" x14ac:dyDescent="0.2">
      <c r="D2768" s="189"/>
    </row>
    <row r="2769" spans="4:4" x14ac:dyDescent="0.2">
      <c r="D2769" s="189"/>
    </row>
    <row r="2770" spans="4:4" x14ac:dyDescent="0.2">
      <c r="D2770" s="189"/>
    </row>
    <row r="2771" spans="4:4" x14ac:dyDescent="0.2">
      <c r="D2771" s="189"/>
    </row>
    <row r="2772" spans="4:4" x14ac:dyDescent="0.2">
      <c r="D2772" s="189"/>
    </row>
    <row r="2773" spans="4:4" x14ac:dyDescent="0.2">
      <c r="D2773" s="189"/>
    </row>
    <row r="2774" spans="4:4" x14ac:dyDescent="0.2">
      <c r="D2774" s="189"/>
    </row>
    <row r="2775" spans="4:4" x14ac:dyDescent="0.2">
      <c r="D2775" s="189"/>
    </row>
    <row r="2776" spans="4:4" x14ac:dyDescent="0.2">
      <c r="D2776" s="189"/>
    </row>
    <row r="2777" spans="4:4" x14ac:dyDescent="0.2">
      <c r="D2777" s="189"/>
    </row>
    <row r="2778" spans="4:4" x14ac:dyDescent="0.2">
      <c r="D2778" s="189"/>
    </row>
    <row r="2779" spans="4:4" x14ac:dyDescent="0.2">
      <c r="D2779" s="189"/>
    </row>
    <row r="2780" spans="4:4" x14ac:dyDescent="0.2">
      <c r="D2780" s="189"/>
    </row>
    <row r="2781" spans="4:4" x14ac:dyDescent="0.2">
      <c r="D2781" s="189"/>
    </row>
    <row r="2782" spans="4:4" x14ac:dyDescent="0.2">
      <c r="D2782" s="189"/>
    </row>
    <row r="2783" spans="4:4" x14ac:dyDescent="0.2">
      <c r="D2783" s="189"/>
    </row>
    <row r="2784" spans="4:4" x14ac:dyDescent="0.2">
      <c r="D2784" s="189"/>
    </row>
    <row r="2785" spans="4:4" x14ac:dyDescent="0.2">
      <c r="D2785" s="189"/>
    </row>
    <row r="2786" spans="4:4" x14ac:dyDescent="0.2">
      <c r="D2786" s="189"/>
    </row>
    <row r="2787" spans="4:4" x14ac:dyDescent="0.2">
      <c r="D2787" s="189"/>
    </row>
    <row r="2788" spans="4:4" x14ac:dyDescent="0.2">
      <c r="D2788" s="189"/>
    </row>
    <row r="2789" spans="4:4" x14ac:dyDescent="0.2">
      <c r="D2789" s="189"/>
    </row>
    <row r="2790" spans="4:4" x14ac:dyDescent="0.2">
      <c r="D2790" s="189"/>
    </row>
    <row r="2791" spans="4:4" x14ac:dyDescent="0.2">
      <c r="D2791" s="189"/>
    </row>
    <row r="2792" spans="4:4" x14ac:dyDescent="0.2">
      <c r="D2792" s="189"/>
    </row>
    <row r="2793" spans="4:4" x14ac:dyDescent="0.2">
      <c r="D2793" s="189"/>
    </row>
    <row r="2794" spans="4:4" x14ac:dyDescent="0.2">
      <c r="D2794" s="189"/>
    </row>
    <row r="2795" spans="4:4" x14ac:dyDescent="0.2">
      <c r="D2795" s="189"/>
    </row>
    <row r="2796" spans="4:4" x14ac:dyDescent="0.2">
      <c r="D2796" s="189"/>
    </row>
    <row r="2797" spans="4:4" x14ac:dyDescent="0.2">
      <c r="D2797" s="189"/>
    </row>
    <row r="2798" spans="4:4" x14ac:dyDescent="0.2">
      <c r="D2798" s="189"/>
    </row>
    <row r="2799" spans="4:4" x14ac:dyDescent="0.2">
      <c r="D2799" s="189"/>
    </row>
    <row r="2800" spans="4:4" x14ac:dyDescent="0.2">
      <c r="D2800" s="189"/>
    </row>
    <row r="2801" spans="4:4" x14ac:dyDescent="0.2">
      <c r="D2801" s="189"/>
    </row>
    <row r="2802" spans="4:4" x14ac:dyDescent="0.2">
      <c r="D2802" s="189"/>
    </row>
    <row r="2803" spans="4:4" x14ac:dyDescent="0.2">
      <c r="D2803" s="189"/>
    </row>
    <row r="2804" spans="4:4" x14ac:dyDescent="0.2">
      <c r="D2804" s="189"/>
    </row>
    <row r="2805" spans="4:4" x14ac:dyDescent="0.2">
      <c r="D2805" s="189"/>
    </row>
    <row r="2806" spans="4:4" x14ac:dyDescent="0.2">
      <c r="D2806" s="189"/>
    </row>
    <row r="2807" spans="4:4" x14ac:dyDescent="0.2">
      <c r="D2807" s="189"/>
    </row>
    <row r="2808" spans="4:4" x14ac:dyDescent="0.2">
      <c r="D2808" s="189"/>
    </row>
    <row r="2809" spans="4:4" x14ac:dyDescent="0.2">
      <c r="D2809" s="189"/>
    </row>
    <row r="2810" spans="4:4" x14ac:dyDescent="0.2">
      <c r="D2810" s="189"/>
    </row>
    <row r="2811" spans="4:4" x14ac:dyDescent="0.2">
      <c r="D2811" s="189"/>
    </row>
    <row r="2812" spans="4:4" x14ac:dyDescent="0.2">
      <c r="D2812" s="189"/>
    </row>
    <row r="2813" spans="4:4" x14ac:dyDescent="0.2">
      <c r="D2813" s="189"/>
    </row>
    <row r="2814" spans="4:4" x14ac:dyDescent="0.2">
      <c r="D2814" s="189"/>
    </row>
    <row r="2815" spans="4:4" x14ac:dyDescent="0.2">
      <c r="D2815" s="189"/>
    </row>
    <row r="2816" spans="4:4" x14ac:dyDescent="0.2">
      <c r="D2816" s="189"/>
    </row>
    <row r="2817" spans="4:4" x14ac:dyDescent="0.2">
      <c r="D2817" s="189"/>
    </row>
    <row r="2818" spans="4:4" x14ac:dyDescent="0.2">
      <c r="D2818" s="189"/>
    </row>
    <row r="2819" spans="4:4" x14ac:dyDescent="0.2">
      <c r="D2819" s="189"/>
    </row>
    <row r="2820" spans="4:4" x14ac:dyDescent="0.2">
      <c r="D2820" s="189"/>
    </row>
    <row r="2821" spans="4:4" x14ac:dyDescent="0.2">
      <c r="D2821" s="189"/>
    </row>
    <row r="2822" spans="4:4" x14ac:dyDescent="0.2">
      <c r="D2822" s="189"/>
    </row>
    <row r="2823" spans="4:4" x14ac:dyDescent="0.2">
      <c r="D2823" s="189"/>
    </row>
    <row r="2824" spans="4:4" x14ac:dyDescent="0.2">
      <c r="D2824" s="189"/>
    </row>
    <row r="2825" spans="4:4" x14ac:dyDescent="0.2">
      <c r="D2825" s="189"/>
    </row>
    <row r="2826" spans="4:4" x14ac:dyDescent="0.2">
      <c r="D2826" s="189"/>
    </row>
    <row r="2827" spans="4:4" x14ac:dyDescent="0.2">
      <c r="D2827" s="189"/>
    </row>
    <row r="2828" spans="4:4" x14ac:dyDescent="0.2">
      <c r="D2828" s="189"/>
    </row>
    <row r="2829" spans="4:4" x14ac:dyDescent="0.2">
      <c r="D2829" s="189"/>
    </row>
    <row r="2830" spans="4:4" x14ac:dyDescent="0.2">
      <c r="D2830" s="189"/>
    </row>
    <row r="2831" spans="4:4" x14ac:dyDescent="0.2">
      <c r="D2831" s="189"/>
    </row>
    <row r="2832" spans="4:4" x14ac:dyDescent="0.2">
      <c r="D2832" s="189"/>
    </row>
    <row r="2833" spans="4:4" x14ac:dyDescent="0.2">
      <c r="D2833" s="189"/>
    </row>
    <row r="2834" spans="4:4" x14ac:dyDescent="0.2">
      <c r="D2834" s="189"/>
    </row>
    <row r="2835" spans="4:4" x14ac:dyDescent="0.2">
      <c r="D2835" s="189"/>
    </row>
    <row r="2836" spans="4:4" x14ac:dyDescent="0.2">
      <c r="D2836" s="189"/>
    </row>
    <row r="2837" spans="4:4" x14ac:dyDescent="0.2">
      <c r="D2837" s="189"/>
    </row>
    <row r="2838" spans="4:4" x14ac:dyDescent="0.2">
      <c r="D2838" s="189"/>
    </row>
    <row r="2839" spans="4:4" x14ac:dyDescent="0.2">
      <c r="D2839" s="189"/>
    </row>
    <row r="2840" spans="4:4" x14ac:dyDescent="0.2">
      <c r="D2840" s="189"/>
    </row>
    <row r="2841" spans="4:4" x14ac:dyDescent="0.2">
      <c r="D2841" s="189"/>
    </row>
    <row r="2842" spans="4:4" x14ac:dyDescent="0.2">
      <c r="D2842" s="189"/>
    </row>
    <row r="2843" spans="4:4" x14ac:dyDescent="0.2">
      <c r="D2843" s="189"/>
    </row>
    <row r="2844" spans="4:4" x14ac:dyDescent="0.2">
      <c r="D2844" s="189"/>
    </row>
    <row r="2845" spans="4:4" x14ac:dyDescent="0.2">
      <c r="D2845" s="189"/>
    </row>
    <row r="2846" spans="4:4" x14ac:dyDescent="0.2">
      <c r="D2846" s="189"/>
    </row>
    <row r="2847" spans="4:4" x14ac:dyDescent="0.2">
      <c r="D2847" s="189"/>
    </row>
    <row r="2848" spans="4:4" x14ac:dyDescent="0.2">
      <c r="D2848" s="189"/>
    </row>
    <row r="2849" spans="4:4" x14ac:dyDescent="0.2">
      <c r="D2849" s="189"/>
    </row>
    <row r="2850" spans="4:4" x14ac:dyDescent="0.2">
      <c r="D2850" s="189"/>
    </row>
    <row r="2851" spans="4:4" x14ac:dyDescent="0.2">
      <c r="D2851" s="189"/>
    </row>
    <row r="2852" spans="4:4" x14ac:dyDescent="0.2">
      <c r="D2852" s="189"/>
    </row>
    <row r="2853" spans="4:4" x14ac:dyDescent="0.2">
      <c r="D2853" s="189"/>
    </row>
    <row r="2854" spans="4:4" x14ac:dyDescent="0.2">
      <c r="D2854" s="189"/>
    </row>
    <row r="2855" spans="4:4" x14ac:dyDescent="0.2">
      <c r="D2855" s="189"/>
    </row>
    <row r="2856" spans="4:4" x14ac:dyDescent="0.2">
      <c r="D2856" s="189"/>
    </row>
    <row r="2857" spans="4:4" x14ac:dyDescent="0.2">
      <c r="D2857" s="189"/>
    </row>
    <row r="2858" spans="4:4" x14ac:dyDescent="0.2">
      <c r="D2858" s="189"/>
    </row>
    <row r="2859" spans="4:4" x14ac:dyDescent="0.2">
      <c r="D2859" s="189"/>
    </row>
    <row r="2860" spans="4:4" x14ac:dyDescent="0.2">
      <c r="D2860" s="189"/>
    </row>
    <row r="2861" spans="4:4" x14ac:dyDescent="0.2">
      <c r="D2861" s="189"/>
    </row>
    <row r="2862" spans="4:4" x14ac:dyDescent="0.2">
      <c r="D2862" s="189"/>
    </row>
    <row r="2863" spans="4:4" x14ac:dyDescent="0.2">
      <c r="D2863" s="189"/>
    </row>
    <row r="2864" spans="4:4" x14ac:dyDescent="0.2">
      <c r="D2864" s="189"/>
    </row>
    <row r="2865" spans="4:4" x14ac:dyDescent="0.2">
      <c r="D2865" s="189"/>
    </row>
    <row r="2866" spans="4:4" x14ac:dyDescent="0.2">
      <c r="D2866" s="189"/>
    </row>
    <row r="2867" spans="4:4" x14ac:dyDescent="0.2">
      <c r="D2867" s="189"/>
    </row>
    <row r="2868" spans="4:4" x14ac:dyDescent="0.2">
      <c r="D2868" s="189"/>
    </row>
    <row r="2869" spans="4:4" x14ac:dyDescent="0.2">
      <c r="D2869" s="189"/>
    </row>
    <row r="2870" spans="4:4" x14ac:dyDescent="0.2">
      <c r="D2870" s="189"/>
    </row>
    <row r="2871" spans="4:4" x14ac:dyDescent="0.2">
      <c r="D2871" s="189"/>
    </row>
    <row r="2872" spans="4:4" x14ac:dyDescent="0.2">
      <c r="D2872" s="189"/>
    </row>
    <row r="2873" spans="4:4" x14ac:dyDescent="0.2">
      <c r="D2873" s="189"/>
    </row>
    <row r="2874" spans="4:4" x14ac:dyDescent="0.2">
      <c r="D2874" s="189"/>
    </row>
    <row r="2875" spans="4:4" x14ac:dyDescent="0.2">
      <c r="D2875" s="189"/>
    </row>
    <row r="2876" spans="4:4" x14ac:dyDescent="0.2">
      <c r="D2876" s="189"/>
    </row>
    <row r="2877" spans="4:4" x14ac:dyDescent="0.2">
      <c r="D2877" s="189"/>
    </row>
    <row r="2878" spans="4:4" x14ac:dyDescent="0.2">
      <c r="D2878" s="189"/>
    </row>
    <row r="2879" spans="4:4" x14ac:dyDescent="0.2">
      <c r="D2879" s="189"/>
    </row>
    <row r="2880" spans="4:4" x14ac:dyDescent="0.2">
      <c r="D2880" s="189"/>
    </row>
    <row r="2881" spans="4:4" x14ac:dyDescent="0.2">
      <c r="D2881" s="189"/>
    </row>
    <row r="2882" spans="4:4" x14ac:dyDescent="0.2">
      <c r="D2882" s="189"/>
    </row>
    <row r="2883" spans="4:4" x14ac:dyDescent="0.2">
      <c r="D2883" s="189"/>
    </row>
    <row r="2884" spans="4:4" x14ac:dyDescent="0.2">
      <c r="D2884" s="189"/>
    </row>
    <row r="2885" spans="4:4" x14ac:dyDescent="0.2">
      <c r="D2885" s="189"/>
    </row>
    <row r="2886" spans="4:4" x14ac:dyDescent="0.2">
      <c r="D2886" s="189"/>
    </row>
    <row r="2887" spans="4:4" x14ac:dyDescent="0.2">
      <c r="D2887" s="189"/>
    </row>
    <row r="2888" spans="4:4" x14ac:dyDescent="0.2">
      <c r="D2888" s="189"/>
    </row>
    <row r="2889" spans="4:4" x14ac:dyDescent="0.2">
      <c r="D2889" s="189"/>
    </row>
    <row r="2890" spans="4:4" x14ac:dyDescent="0.2">
      <c r="D2890" s="189"/>
    </row>
    <row r="2891" spans="4:4" x14ac:dyDescent="0.2">
      <c r="D2891" s="189"/>
    </row>
    <row r="2892" spans="4:4" x14ac:dyDescent="0.2">
      <c r="D2892" s="189"/>
    </row>
    <row r="2893" spans="4:4" x14ac:dyDescent="0.2">
      <c r="D2893" s="189"/>
    </row>
    <row r="2894" spans="4:4" x14ac:dyDescent="0.2">
      <c r="D2894" s="189"/>
    </row>
    <row r="2895" spans="4:4" x14ac:dyDescent="0.2">
      <c r="D2895" s="189"/>
    </row>
    <row r="2896" spans="4:4" x14ac:dyDescent="0.2">
      <c r="D2896" s="189"/>
    </row>
    <row r="2897" spans="4:4" x14ac:dyDescent="0.2">
      <c r="D2897" s="189"/>
    </row>
    <row r="2898" spans="4:4" x14ac:dyDescent="0.2">
      <c r="D2898" s="189"/>
    </row>
    <row r="2899" spans="4:4" x14ac:dyDescent="0.2">
      <c r="D2899" s="189"/>
    </row>
    <row r="2900" spans="4:4" x14ac:dyDescent="0.2">
      <c r="D2900" s="189"/>
    </row>
    <row r="2901" spans="4:4" x14ac:dyDescent="0.2">
      <c r="D2901" s="189"/>
    </row>
    <row r="2902" spans="4:4" x14ac:dyDescent="0.2">
      <c r="D2902" s="189"/>
    </row>
    <row r="2903" spans="4:4" x14ac:dyDescent="0.2">
      <c r="D2903" s="189"/>
    </row>
    <row r="2904" spans="4:4" x14ac:dyDescent="0.2">
      <c r="D2904" s="189"/>
    </row>
    <row r="2905" spans="4:4" x14ac:dyDescent="0.2">
      <c r="D2905" s="189"/>
    </row>
    <row r="2906" spans="4:4" x14ac:dyDescent="0.2">
      <c r="D2906" s="189"/>
    </row>
    <row r="2907" spans="4:4" x14ac:dyDescent="0.2">
      <c r="D2907" s="189"/>
    </row>
    <row r="2908" spans="4:4" x14ac:dyDescent="0.2">
      <c r="D2908" s="189"/>
    </row>
    <row r="2909" spans="4:4" x14ac:dyDescent="0.2">
      <c r="D2909" s="189"/>
    </row>
    <row r="2910" spans="4:4" x14ac:dyDescent="0.2">
      <c r="D2910" s="189"/>
    </row>
    <row r="2911" spans="4:4" x14ac:dyDescent="0.2">
      <c r="D2911" s="189"/>
    </row>
    <row r="2912" spans="4:4" x14ac:dyDescent="0.2">
      <c r="D2912" s="189"/>
    </row>
    <row r="2913" spans="4:4" x14ac:dyDescent="0.2">
      <c r="D2913" s="189"/>
    </row>
    <row r="2914" spans="4:4" x14ac:dyDescent="0.2">
      <c r="D2914" s="189"/>
    </row>
    <row r="2915" spans="4:4" x14ac:dyDescent="0.2">
      <c r="D2915" s="189"/>
    </row>
    <row r="2916" spans="4:4" x14ac:dyDescent="0.2">
      <c r="D2916" s="189"/>
    </row>
    <row r="2917" spans="4:4" x14ac:dyDescent="0.2">
      <c r="D2917" s="189"/>
    </row>
    <row r="2918" spans="4:4" x14ac:dyDescent="0.2">
      <c r="D2918" s="189"/>
    </row>
    <row r="2919" spans="4:4" x14ac:dyDescent="0.2">
      <c r="D2919" s="189"/>
    </row>
    <row r="2920" spans="4:4" x14ac:dyDescent="0.2">
      <c r="D2920" s="189"/>
    </row>
    <row r="2921" spans="4:4" x14ac:dyDescent="0.2">
      <c r="D2921" s="189"/>
    </row>
    <row r="2922" spans="4:4" x14ac:dyDescent="0.2">
      <c r="D2922" s="189"/>
    </row>
    <row r="2923" spans="4:4" x14ac:dyDescent="0.2">
      <c r="D2923" s="189"/>
    </row>
    <row r="2924" spans="4:4" x14ac:dyDescent="0.2">
      <c r="D2924" s="189"/>
    </row>
    <row r="2925" spans="4:4" x14ac:dyDescent="0.2">
      <c r="D2925" s="189"/>
    </row>
    <row r="2926" spans="4:4" x14ac:dyDescent="0.2">
      <c r="D2926" s="189"/>
    </row>
    <row r="2927" spans="4:4" x14ac:dyDescent="0.2">
      <c r="D2927" s="189"/>
    </row>
    <row r="2928" spans="4:4" x14ac:dyDescent="0.2">
      <c r="D2928" s="189"/>
    </row>
    <row r="2929" spans="4:4" x14ac:dyDescent="0.2">
      <c r="D2929" s="189"/>
    </row>
    <row r="2930" spans="4:4" x14ac:dyDescent="0.2">
      <c r="D2930" s="189"/>
    </row>
    <row r="2931" spans="4:4" x14ac:dyDescent="0.2">
      <c r="D2931" s="189"/>
    </row>
    <row r="2932" spans="4:4" x14ac:dyDescent="0.2">
      <c r="D2932" s="189"/>
    </row>
    <row r="2933" spans="4:4" x14ac:dyDescent="0.2">
      <c r="D2933" s="189"/>
    </row>
    <row r="2934" spans="4:4" x14ac:dyDescent="0.2">
      <c r="D2934" s="189"/>
    </row>
    <row r="2935" spans="4:4" x14ac:dyDescent="0.2">
      <c r="D2935" s="189"/>
    </row>
    <row r="2936" spans="4:4" x14ac:dyDescent="0.2">
      <c r="D2936" s="189"/>
    </row>
    <row r="2937" spans="4:4" x14ac:dyDescent="0.2">
      <c r="D2937" s="189"/>
    </row>
    <row r="2938" spans="4:4" x14ac:dyDescent="0.2">
      <c r="D2938" s="189"/>
    </row>
    <row r="2939" spans="4:4" x14ac:dyDescent="0.2">
      <c r="D2939" s="189"/>
    </row>
    <row r="2940" spans="4:4" x14ac:dyDescent="0.2">
      <c r="D2940" s="189"/>
    </row>
    <row r="2941" spans="4:4" x14ac:dyDescent="0.2">
      <c r="D2941" s="189"/>
    </row>
    <row r="2942" spans="4:4" x14ac:dyDescent="0.2">
      <c r="D2942" s="189"/>
    </row>
    <row r="2943" spans="4:4" x14ac:dyDescent="0.2">
      <c r="D2943" s="189"/>
    </row>
    <row r="2944" spans="4:4" x14ac:dyDescent="0.2">
      <c r="D2944" s="189"/>
    </row>
    <row r="2945" spans="4:4" x14ac:dyDescent="0.2">
      <c r="D2945" s="189"/>
    </row>
    <row r="2946" spans="4:4" x14ac:dyDescent="0.2">
      <c r="D2946" s="189"/>
    </row>
    <row r="2947" spans="4:4" x14ac:dyDescent="0.2">
      <c r="D2947" s="189"/>
    </row>
    <row r="2948" spans="4:4" x14ac:dyDescent="0.2">
      <c r="D2948" s="189"/>
    </row>
    <row r="2949" spans="4:4" x14ac:dyDescent="0.2">
      <c r="D2949" s="189"/>
    </row>
    <row r="2950" spans="4:4" x14ac:dyDescent="0.2">
      <c r="D2950" s="189"/>
    </row>
    <row r="2951" spans="4:4" x14ac:dyDescent="0.2">
      <c r="D2951" s="189"/>
    </row>
    <row r="2952" spans="4:4" x14ac:dyDescent="0.2">
      <c r="D2952" s="189"/>
    </row>
    <row r="2953" spans="4:4" x14ac:dyDescent="0.2">
      <c r="D2953" s="189"/>
    </row>
    <row r="2954" spans="4:4" x14ac:dyDescent="0.2">
      <c r="D2954" s="189"/>
    </row>
    <row r="2955" spans="4:4" x14ac:dyDescent="0.2">
      <c r="D2955" s="189"/>
    </row>
    <row r="2956" spans="4:4" x14ac:dyDescent="0.2">
      <c r="D2956" s="189"/>
    </row>
    <row r="2957" spans="4:4" x14ac:dyDescent="0.2">
      <c r="D2957" s="189"/>
    </row>
    <row r="2958" spans="4:4" x14ac:dyDescent="0.2">
      <c r="D2958" s="189"/>
    </row>
    <row r="2959" spans="4:4" x14ac:dyDescent="0.2">
      <c r="D2959" s="189"/>
    </row>
    <row r="2960" spans="4:4" x14ac:dyDescent="0.2">
      <c r="D2960" s="189"/>
    </row>
    <row r="2961" spans="4:4" x14ac:dyDescent="0.2">
      <c r="D2961" s="189"/>
    </row>
    <row r="2962" spans="4:4" x14ac:dyDescent="0.2">
      <c r="D2962" s="189"/>
    </row>
    <row r="2963" spans="4:4" x14ac:dyDescent="0.2">
      <c r="D2963" s="189"/>
    </row>
    <row r="2964" spans="4:4" x14ac:dyDescent="0.2">
      <c r="D2964" s="189"/>
    </row>
    <row r="2965" spans="4:4" x14ac:dyDescent="0.2">
      <c r="D2965" s="189"/>
    </row>
    <row r="2966" spans="4:4" x14ac:dyDescent="0.2">
      <c r="D2966" s="189"/>
    </row>
    <row r="2967" spans="4:4" x14ac:dyDescent="0.2">
      <c r="D2967" s="189"/>
    </row>
    <row r="2968" spans="4:4" x14ac:dyDescent="0.2">
      <c r="D2968" s="189"/>
    </row>
    <row r="2969" spans="4:4" x14ac:dyDescent="0.2">
      <c r="D2969" s="189"/>
    </row>
    <row r="2970" spans="4:4" x14ac:dyDescent="0.2">
      <c r="D2970" s="189"/>
    </row>
    <row r="2971" spans="4:4" x14ac:dyDescent="0.2">
      <c r="D2971" s="189"/>
    </row>
    <row r="2972" spans="4:4" x14ac:dyDescent="0.2">
      <c r="D2972" s="189"/>
    </row>
    <row r="2973" spans="4:4" x14ac:dyDescent="0.2">
      <c r="D2973" s="189"/>
    </row>
    <row r="2974" spans="4:4" x14ac:dyDescent="0.2">
      <c r="D2974" s="189"/>
    </row>
    <row r="2975" spans="4:4" x14ac:dyDescent="0.2">
      <c r="D2975" s="189"/>
    </row>
    <row r="2976" spans="4:4" x14ac:dyDescent="0.2">
      <c r="D2976" s="189"/>
    </row>
    <row r="2977" spans="4:4" x14ac:dyDescent="0.2">
      <c r="D2977" s="189"/>
    </row>
    <row r="2978" spans="4:4" x14ac:dyDescent="0.2">
      <c r="D2978" s="189"/>
    </row>
    <row r="2979" spans="4:4" x14ac:dyDescent="0.2">
      <c r="D2979" s="189"/>
    </row>
    <row r="2980" spans="4:4" x14ac:dyDescent="0.2">
      <c r="D2980" s="189"/>
    </row>
    <row r="2981" spans="4:4" x14ac:dyDescent="0.2">
      <c r="D2981" s="189"/>
    </row>
    <row r="2982" spans="4:4" x14ac:dyDescent="0.2">
      <c r="D2982" s="189"/>
    </row>
    <row r="2983" spans="4:4" x14ac:dyDescent="0.2">
      <c r="D2983" s="189"/>
    </row>
    <row r="2984" spans="4:4" x14ac:dyDescent="0.2">
      <c r="D2984" s="189"/>
    </row>
    <row r="2985" spans="4:4" x14ac:dyDescent="0.2">
      <c r="D2985" s="189"/>
    </row>
    <row r="2986" spans="4:4" x14ac:dyDescent="0.2">
      <c r="D2986" s="189"/>
    </row>
    <row r="2987" spans="4:4" x14ac:dyDescent="0.2">
      <c r="D2987" s="189"/>
    </row>
    <row r="2988" spans="4:4" x14ac:dyDescent="0.2">
      <c r="D2988" s="189"/>
    </row>
    <row r="2989" spans="4:4" x14ac:dyDescent="0.2">
      <c r="D2989" s="189"/>
    </row>
    <row r="2990" spans="4:4" x14ac:dyDescent="0.2">
      <c r="D2990" s="189"/>
    </row>
    <row r="2991" spans="4:4" x14ac:dyDescent="0.2">
      <c r="D2991" s="189"/>
    </row>
    <row r="2992" spans="4:4" x14ac:dyDescent="0.2">
      <c r="D2992" s="189"/>
    </row>
    <row r="2993" spans="4:4" x14ac:dyDescent="0.2">
      <c r="D2993" s="189"/>
    </row>
    <row r="2994" spans="4:4" x14ac:dyDescent="0.2">
      <c r="D2994" s="189"/>
    </row>
    <row r="2995" spans="4:4" x14ac:dyDescent="0.2">
      <c r="D2995" s="189"/>
    </row>
    <row r="2996" spans="4:4" x14ac:dyDescent="0.2">
      <c r="D2996" s="189"/>
    </row>
    <row r="2997" spans="4:4" x14ac:dyDescent="0.2">
      <c r="D2997" s="189"/>
    </row>
    <row r="2998" spans="4:4" x14ac:dyDescent="0.2">
      <c r="D2998" s="189"/>
    </row>
    <row r="2999" spans="4:4" x14ac:dyDescent="0.2">
      <c r="D2999" s="189"/>
    </row>
    <row r="3000" spans="4:4" x14ac:dyDescent="0.2">
      <c r="D3000" s="189"/>
    </row>
    <row r="3001" spans="4:4" x14ac:dyDescent="0.2">
      <c r="D3001" s="189"/>
    </row>
    <row r="3002" spans="4:4" x14ac:dyDescent="0.2">
      <c r="D3002" s="189"/>
    </row>
    <row r="3003" spans="4:4" x14ac:dyDescent="0.2">
      <c r="D3003" s="189"/>
    </row>
    <row r="3004" spans="4:4" x14ac:dyDescent="0.2">
      <c r="D3004" s="189"/>
    </row>
    <row r="3005" spans="4:4" x14ac:dyDescent="0.2">
      <c r="D3005" s="189"/>
    </row>
    <row r="3006" spans="4:4" x14ac:dyDescent="0.2">
      <c r="D3006" s="189"/>
    </row>
    <row r="3007" spans="4:4" x14ac:dyDescent="0.2">
      <c r="D3007" s="189"/>
    </row>
    <row r="3008" spans="4:4" x14ac:dyDescent="0.2">
      <c r="D3008" s="189"/>
    </row>
    <row r="3009" spans="4:4" x14ac:dyDescent="0.2">
      <c r="D3009" s="189"/>
    </row>
    <row r="3010" spans="4:4" x14ac:dyDescent="0.2">
      <c r="D3010" s="189"/>
    </row>
    <row r="3011" spans="4:4" x14ac:dyDescent="0.2">
      <c r="D3011" s="189"/>
    </row>
    <row r="3012" spans="4:4" x14ac:dyDescent="0.2">
      <c r="D3012" s="189"/>
    </row>
    <row r="3013" spans="4:4" x14ac:dyDescent="0.2">
      <c r="D3013" s="189"/>
    </row>
    <row r="3014" spans="4:4" x14ac:dyDescent="0.2">
      <c r="D3014" s="189"/>
    </row>
    <row r="3015" spans="4:4" x14ac:dyDescent="0.2">
      <c r="D3015" s="189"/>
    </row>
    <row r="3016" spans="4:4" x14ac:dyDescent="0.2">
      <c r="D3016" s="189"/>
    </row>
    <row r="3017" spans="4:4" x14ac:dyDescent="0.2">
      <c r="D3017" s="189"/>
    </row>
    <row r="3018" spans="4:4" x14ac:dyDescent="0.2">
      <c r="D3018" s="189"/>
    </row>
    <row r="3019" spans="4:4" x14ac:dyDescent="0.2">
      <c r="D3019" s="189"/>
    </row>
    <row r="3020" spans="4:4" x14ac:dyDescent="0.2">
      <c r="D3020" s="189"/>
    </row>
    <row r="3021" spans="4:4" x14ac:dyDescent="0.2">
      <c r="D3021" s="189"/>
    </row>
    <row r="3022" spans="4:4" x14ac:dyDescent="0.2">
      <c r="D3022" s="189"/>
    </row>
    <row r="3023" spans="4:4" x14ac:dyDescent="0.2">
      <c r="D3023" s="189"/>
    </row>
    <row r="3024" spans="4:4" x14ac:dyDescent="0.2">
      <c r="D3024" s="189"/>
    </row>
    <row r="3025" spans="4:4" x14ac:dyDescent="0.2">
      <c r="D3025" s="189"/>
    </row>
    <row r="3026" spans="4:4" x14ac:dyDescent="0.2">
      <c r="D3026" s="189"/>
    </row>
    <row r="3027" spans="4:4" x14ac:dyDescent="0.2">
      <c r="D3027" s="189"/>
    </row>
    <row r="3028" spans="4:4" x14ac:dyDescent="0.2">
      <c r="D3028" s="189"/>
    </row>
    <row r="3029" spans="4:4" x14ac:dyDescent="0.2">
      <c r="D3029" s="189"/>
    </row>
    <row r="3030" spans="4:4" x14ac:dyDescent="0.2">
      <c r="D3030" s="189"/>
    </row>
    <row r="3031" spans="4:4" x14ac:dyDescent="0.2">
      <c r="D3031" s="189"/>
    </row>
    <row r="3032" spans="4:4" x14ac:dyDescent="0.2">
      <c r="D3032" s="189"/>
    </row>
    <row r="3033" spans="4:4" x14ac:dyDescent="0.2">
      <c r="D3033" s="189"/>
    </row>
    <row r="3034" spans="4:4" x14ac:dyDescent="0.2">
      <c r="D3034" s="189"/>
    </row>
    <row r="3035" spans="4:4" x14ac:dyDescent="0.2">
      <c r="D3035" s="189"/>
    </row>
    <row r="3036" spans="4:4" x14ac:dyDescent="0.2">
      <c r="D3036" s="189"/>
    </row>
    <row r="3037" spans="4:4" x14ac:dyDescent="0.2">
      <c r="D3037" s="189"/>
    </row>
    <row r="3038" spans="4:4" x14ac:dyDescent="0.2">
      <c r="D3038" s="189"/>
    </row>
    <row r="3039" spans="4:4" x14ac:dyDescent="0.2">
      <c r="D3039" s="189"/>
    </row>
    <row r="3040" spans="4:4" x14ac:dyDescent="0.2">
      <c r="D3040" s="189"/>
    </row>
    <row r="3041" spans="4:4" x14ac:dyDescent="0.2">
      <c r="D3041" s="189"/>
    </row>
    <row r="3042" spans="4:4" x14ac:dyDescent="0.2">
      <c r="D3042" s="189"/>
    </row>
    <row r="3043" spans="4:4" x14ac:dyDescent="0.2">
      <c r="D3043" s="189"/>
    </row>
    <row r="3044" spans="4:4" x14ac:dyDescent="0.2">
      <c r="D3044" s="189"/>
    </row>
    <row r="3045" spans="4:4" x14ac:dyDescent="0.2">
      <c r="D3045" s="189"/>
    </row>
    <row r="3046" spans="4:4" x14ac:dyDescent="0.2">
      <c r="D3046" s="189"/>
    </row>
    <row r="3047" spans="4:4" x14ac:dyDescent="0.2">
      <c r="D3047" s="189"/>
    </row>
    <row r="3048" spans="4:4" x14ac:dyDescent="0.2">
      <c r="D3048" s="189"/>
    </row>
    <row r="3049" spans="4:4" x14ac:dyDescent="0.2">
      <c r="D3049" s="189"/>
    </row>
    <row r="3050" spans="4:4" x14ac:dyDescent="0.2">
      <c r="D3050" s="189"/>
    </row>
    <row r="3051" spans="4:4" x14ac:dyDescent="0.2">
      <c r="D3051" s="189"/>
    </row>
    <row r="3052" spans="4:4" x14ac:dyDescent="0.2">
      <c r="D3052" s="189"/>
    </row>
    <row r="3053" spans="4:4" x14ac:dyDescent="0.2">
      <c r="D3053" s="189"/>
    </row>
    <row r="3054" spans="4:4" x14ac:dyDescent="0.2">
      <c r="D3054" s="189"/>
    </row>
    <row r="3055" spans="4:4" x14ac:dyDescent="0.2">
      <c r="D3055" s="189"/>
    </row>
    <row r="3056" spans="4:4" x14ac:dyDescent="0.2">
      <c r="D3056" s="189"/>
    </row>
    <row r="3057" spans="4:4" x14ac:dyDescent="0.2">
      <c r="D3057" s="189"/>
    </row>
    <row r="3058" spans="4:4" x14ac:dyDescent="0.2">
      <c r="D3058" s="189"/>
    </row>
    <row r="3059" spans="4:4" x14ac:dyDescent="0.2">
      <c r="D3059" s="189"/>
    </row>
    <row r="3060" spans="4:4" x14ac:dyDescent="0.2">
      <c r="D3060" s="189"/>
    </row>
    <row r="3061" spans="4:4" x14ac:dyDescent="0.2">
      <c r="D3061" s="189"/>
    </row>
    <row r="3062" spans="4:4" x14ac:dyDescent="0.2">
      <c r="D3062" s="189"/>
    </row>
    <row r="3063" spans="4:4" x14ac:dyDescent="0.2">
      <c r="D3063" s="189"/>
    </row>
    <row r="3064" spans="4:4" x14ac:dyDescent="0.2">
      <c r="D3064" s="189"/>
    </row>
    <row r="3065" spans="4:4" x14ac:dyDescent="0.2">
      <c r="D3065" s="189"/>
    </row>
    <row r="3066" spans="4:4" x14ac:dyDescent="0.2">
      <c r="D3066" s="189"/>
    </row>
    <row r="3067" spans="4:4" x14ac:dyDescent="0.2">
      <c r="D3067" s="189"/>
    </row>
    <row r="3068" spans="4:4" x14ac:dyDescent="0.2">
      <c r="D3068" s="189"/>
    </row>
    <row r="3069" spans="4:4" x14ac:dyDescent="0.2">
      <c r="D3069" s="189"/>
    </row>
    <row r="3070" spans="4:4" x14ac:dyDescent="0.2">
      <c r="D3070" s="189"/>
    </row>
    <row r="3071" spans="4:4" x14ac:dyDescent="0.2">
      <c r="D3071" s="189"/>
    </row>
    <row r="3072" spans="4:4" x14ac:dyDescent="0.2">
      <c r="D3072" s="189"/>
    </row>
    <row r="3073" spans="4:4" x14ac:dyDescent="0.2">
      <c r="D3073" s="189"/>
    </row>
    <row r="3074" spans="4:4" x14ac:dyDescent="0.2">
      <c r="D3074" s="189"/>
    </row>
    <row r="3075" spans="4:4" x14ac:dyDescent="0.2">
      <c r="D3075" s="189"/>
    </row>
    <row r="3076" spans="4:4" x14ac:dyDescent="0.2">
      <c r="D3076" s="189"/>
    </row>
    <row r="3077" spans="4:4" x14ac:dyDescent="0.2">
      <c r="D3077" s="189"/>
    </row>
    <row r="3078" spans="4:4" x14ac:dyDescent="0.2">
      <c r="D3078" s="189"/>
    </row>
    <row r="3079" spans="4:4" x14ac:dyDescent="0.2">
      <c r="D3079" s="189"/>
    </row>
    <row r="3080" spans="4:4" x14ac:dyDescent="0.2">
      <c r="D3080" s="189"/>
    </row>
    <row r="3081" spans="4:4" x14ac:dyDescent="0.2">
      <c r="D3081" s="189"/>
    </row>
    <row r="3082" spans="4:4" x14ac:dyDescent="0.2">
      <c r="D3082" s="189"/>
    </row>
    <row r="3083" spans="4:4" x14ac:dyDescent="0.2">
      <c r="D3083" s="189"/>
    </row>
    <row r="3084" spans="4:4" x14ac:dyDescent="0.2">
      <c r="D3084" s="189"/>
    </row>
    <row r="3085" spans="4:4" x14ac:dyDescent="0.2">
      <c r="D3085" s="189"/>
    </row>
    <row r="3086" spans="4:4" x14ac:dyDescent="0.2">
      <c r="D3086" s="189"/>
    </row>
    <row r="3087" spans="4:4" x14ac:dyDescent="0.2">
      <c r="D3087" s="189"/>
    </row>
    <row r="3088" spans="4:4" x14ac:dyDescent="0.2">
      <c r="D3088" s="189"/>
    </row>
    <row r="3089" spans="4:4" x14ac:dyDescent="0.2">
      <c r="D3089" s="189"/>
    </row>
    <row r="3090" spans="4:4" x14ac:dyDescent="0.2">
      <c r="D3090" s="189"/>
    </row>
    <row r="3091" spans="4:4" x14ac:dyDescent="0.2">
      <c r="D3091" s="189"/>
    </row>
    <row r="3092" spans="4:4" x14ac:dyDescent="0.2">
      <c r="D3092" s="189"/>
    </row>
    <row r="3093" spans="4:4" x14ac:dyDescent="0.2">
      <c r="D3093" s="189"/>
    </row>
    <row r="3094" spans="4:4" x14ac:dyDescent="0.2">
      <c r="D3094" s="189"/>
    </row>
    <row r="3095" spans="4:4" x14ac:dyDescent="0.2">
      <c r="D3095" s="189"/>
    </row>
    <row r="3096" spans="4:4" x14ac:dyDescent="0.2">
      <c r="D3096" s="189"/>
    </row>
    <row r="3097" spans="4:4" x14ac:dyDescent="0.2">
      <c r="D3097" s="189"/>
    </row>
    <row r="3098" spans="4:4" x14ac:dyDescent="0.2">
      <c r="D3098" s="189"/>
    </row>
    <row r="3099" spans="4:4" x14ac:dyDescent="0.2">
      <c r="D3099" s="189"/>
    </row>
    <row r="3100" spans="4:4" x14ac:dyDescent="0.2">
      <c r="D3100" s="189"/>
    </row>
    <row r="3101" spans="4:4" x14ac:dyDescent="0.2">
      <c r="D3101" s="189"/>
    </row>
    <row r="3102" spans="4:4" x14ac:dyDescent="0.2">
      <c r="D3102" s="189"/>
    </row>
    <row r="3103" spans="4:4" x14ac:dyDescent="0.2">
      <c r="D3103" s="189"/>
    </row>
    <row r="3104" spans="4:4" x14ac:dyDescent="0.2">
      <c r="D3104" s="189"/>
    </row>
    <row r="3105" spans="4:4" x14ac:dyDescent="0.2">
      <c r="D3105" s="189"/>
    </row>
    <row r="3106" spans="4:4" x14ac:dyDescent="0.2">
      <c r="D3106" s="189"/>
    </row>
    <row r="3107" spans="4:4" x14ac:dyDescent="0.2">
      <c r="D3107" s="189"/>
    </row>
    <row r="3108" spans="4:4" x14ac:dyDescent="0.2">
      <c r="D3108" s="189"/>
    </row>
    <row r="3109" spans="4:4" x14ac:dyDescent="0.2">
      <c r="D3109" s="189"/>
    </row>
    <row r="3110" spans="4:4" x14ac:dyDescent="0.2">
      <c r="D3110" s="189"/>
    </row>
    <row r="3111" spans="4:4" x14ac:dyDescent="0.2">
      <c r="D3111" s="189"/>
    </row>
    <row r="3112" spans="4:4" x14ac:dyDescent="0.2">
      <c r="D3112" s="189"/>
    </row>
    <row r="3113" spans="4:4" x14ac:dyDescent="0.2">
      <c r="D3113" s="189"/>
    </row>
    <row r="3114" spans="4:4" x14ac:dyDescent="0.2">
      <c r="D3114" s="189"/>
    </row>
    <row r="3115" spans="4:4" x14ac:dyDescent="0.2">
      <c r="D3115" s="189"/>
    </row>
    <row r="3116" spans="4:4" x14ac:dyDescent="0.2">
      <c r="D3116" s="189"/>
    </row>
    <row r="3117" spans="4:4" x14ac:dyDescent="0.2">
      <c r="D3117" s="189"/>
    </row>
    <row r="3118" spans="4:4" x14ac:dyDescent="0.2">
      <c r="D3118" s="189"/>
    </row>
    <row r="3119" spans="4:4" x14ac:dyDescent="0.2">
      <c r="D3119" s="189"/>
    </row>
    <row r="3120" spans="4:4" x14ac:dyDescent="0.2">
      <c r="D3120" s="189"/>
    </row>
    <row r="3121" spans="4:4" x14ac:dyDescent="0.2">
      <c r="D3121" s="189"/>
    </row>
    <row r="3122" spans="4:4" x14ac:dyDescent="0.2">
      <c r="D3122" s="189"/>
    </row>
    <row r="3123" spans="4:4" x14ac:dyDescent="0.2">
      <c r="D3123" s="189"/>
    </row>
    <row r="3124" spans="4:4" x14ac:dyDescent="0.2">
      <c r="D3124" s="189"/>
    </row>
    <row r="3125" spans="4:4" x14ac:dyDescent="0.2">
      <c r="D3125" s="189"/>
    </row>
    <row r="3126" spans="4:4" x14ac:dyDescent="0.2">
      <c r="D3126" s="189"/>
    </row>
    <row r="3127" spans="4:4" x14ac:dyDescent="0.2">
      <c r="D3127" s="189"/>
    </row>
    <row r="3128" spans="4:4" x14ac:dyDescent="0.2">
      <c r="D3128" s="189"/>
    </row>
    <row r="3129" spans="4:4" x14ac:dyDescent="0.2">
      <c r="D3129" s="189"/>
    </row>
    <row r="3130" spans="4:4" x14ac:dyDescent="0.2">
      <c r="D3130" s="189"/>
    </row>
    <row r="3131" spans="4:4" x14ac:dyDescent="0.2">
      <c r="D3131" s="189"/>
    </row>
    <row r="3132" spans="4:4" x14ac:dyDescent="0.2">
      <c r="D3132" s="189"/>
    </row>
    <row r="3133" spans="4:4" x14ac:dyDescent="0.2">
      <c r="D3133" s="189"/>
    </row>
    <row r="3134" spans="4:4" x14ac:dyDescent="0.2">
      <c r="D3134" s="189"/>
    </row>
    <row r="3135" spans="4:4" x14ac:dyDescent="0.2">
      <c r="D3135" s="189"/>
    </row>
    <row r="3136" spans="4:4" x14ac:dyDescent="0.2">
      <c r="D3136" s="189"/>
    </row>
    <row r="3137" spans="4:4" x14ac:dyDescent="0.2">
      <c r="D3137" s="189"/>
    </row>
    <row r="3138" spans="4:4" x14ac:dyDescent="0.2">
      <c r="D3138" s="189"/>
    </row>
    <row r="3139" spans="4:4" x14ac:dyDescent="0.2">
      <c r="D3139" s="189"/>
    </row>
    <row r="3140" spans="4:4" x14ac:dyDescent="0.2">
      <c r="D3140" s="189"/>
    </row>
    <row r="3141" spans="4:4" x14ac:dyDescent="0.2">
      <c r="D3141" s="189"/>
    </row>
    <row r="3142" spans="4:4" x14ac:dyDescent="0.2">
      <c r="D3142" s="189"/>
    </row>
    <row r="3143" spans="4:4" x14ac:dyDescent="0.2">
      <c r="D3143" s="189"/>
    </row>
    <row r="3144" spans="4:4" x14ac:dyDescent="0.2">
      <c r="D3144" s="189"/>
    </row>
    <row r="3145" spans="4:4" x14ac:dyDescent="0.2">
      <c r="D3145" s="189"/>
    </row>
    <row r="3146" spans="4:4" x14ac:dyDescent="0.2">
      <c r="D3146" s="189"/>
    </row>
    <row r="3147" spans="4:4" x14ac:dyDescent="0.2">
      <c r="D3147" s="189"/>
    </row>
    <row r="3148" spans="4:4" x14ac:dyDescent="0.2">
      <c r="D3148" s="189"/>
    </row>
    <row r="3149" spans="4:4" x14ac:dyDescent="0.2">
      <c r="D3149" s="189"/>
    </row>
    <row r="3150" spans="4:4" x14ac:dyDescent="0.2">
      <c r="D3150" s="189"/>
    </row>
    <row r="3151" spans="4:4" x14ac:dyDescent="0.2">
      <c r="D3151" s="189"/>
    </row>
    <row r="3152" spans="4:4" x14ac:dyDescent="0.2">
      <c r="D3152" s="189"/>
    </row>
    <row r="3153" spans="4:4" x14ac:dyDescent="0.2">
      <c r="D3153" s="189"/>
    </row>
    <row r="3154" spans="4:4" x14ac:dyDescent="0.2">
      <c r="D3154" s="189"/>
    </row>
    <row r="3155" spans="4:4" x14ac:dyDescent="0.2">
      <c r="D3155" s="189"/>
    </row>
    <row r="3156" spans="4:4" x14ac:dyDescent="0.2">
      <c r="D3156" s="189"/>
    </row>
    <row r="3157" spans="4:4" x14ac:dyDescent="0.2">
      <c r="D3157" s="189"/>
    </row>
    <row r="3158" spans="4:4" x14ac:dyDescent="0.2">
      <c r="D3158" s="189"/>
    </row>
    <row r="3159" spans="4:4" x14ac:dyDescent="0.2">
      <c r="D3159" s="189"/>
    </row>
    <row r="3160" spans="4:4" x14ac:dyDescent="0.2">
      <c r="D3160" s="189"/>
    </row>
    <row r="3161" spans="4:4" x14ac:dyDescent="0.2">
      <c r="D3161" s="189"/>
    </row>
    <row r="3162" spans="4:4" x14ac:dyDescent="0.2">
      <c r="D3162" s="189"/>
    </row>
    <row r="3163" spans="4:4" x14ac:dyDescent="0.2">
      <c r="D3163" s="189"/>
    </row>
    <row r="3164" spans="4:4" x14ac:dyDescent="0.2">
      <c r="D3164" s="189"/>
    </row>
    <row r="3165" spans="4:4" x14ac:dyDescent="0.2">
      <c r="D3165" s="189"/>
    </row>
    <row r="3166" spans="4:4" x14ac:dyDescent="0.2">
      <c r="D3166" s="189"/>
    </row>
    <row r="3167" spans="4:4" x14ac:dyDescent="0.2">
      <c r="D3167" s="189"/>
    </row>
    <row r="3168" spans="4:4" x14ac:dyDescent="0.2">
      <c r="D3168" s="189"/>
    </row>
    <row r="3169" spans="4:4" x14ac:dyDescent="0.2">
      <c r="D3169" s="189"/>
    </row>
    <row r="3170" spans="4:4" x14ac:dyDescent="0.2">
      <c r="D3170" s="189"/>
    </row>
    <row r="3171" spans="4:4" x14ac:dyDescent="0.2">
      <c r="D3171" s="189"/>
    </row>
    <row r="3172" spans="4:4" x14ac:dyDescent="0.2">
      <c r="D3172" s="189"/>
    </row>
    <row r="3173" spans="4:4" x14ac:dyDescent="0.2">
      <c r="D3173" s="189"/>
    </row>
    <row r="3174" spans="4:4" x14ac:dyDescent="0.2">
      <c r="D3174" s="189"/>
    </row>
    <row r="3175" spans="4:4" x14ac:dyDescent="0.2">
      <c r="D3175" s="189"/>
    </row>
    <row r="3176" spans="4:4" x14ac:dyDescent="0.2">
      <c r="D3176" s="189"/>
    </row>
    <row r="3177" spans="4:4" x14ac:dyDescent="0.2">
      <c r="D3177" s="189"/>
    </row>
    <row r="3178" spans="4:4" x14ac:dyDescent="0.2">
      <c r="D3178" s="189"/>
    </row>
    <row r="3179" spans="4:4" x14ac:dyDescent="0.2">
      <c r="D3179" s="189"/>
    </row>
    <row r="3180" spans="4:4" x14ac:dyDescent="0.2">
      <c r="D3180" s="189"/>
    </row>
    <row r="3181" spans="4:4" x14ac:dyDescent="0.2">
      <c r="D3181" s="189"/>
    </row>
    <row r="3182" spans="4:4" x14ac:dyDescent="0.2">
      <c r="D3182" s="189"/>
    </row>
    <row r="3183" spans="4:4" x14ac:dyDescent="0.2">
      <c r="D3183" s="189"/>
    </row>
    <row r="3184" spans="4:4" x14ac:dyDescent="0.2">
      <c r="D3184" s="189"/>
    </row>
    <row r="3185" spans="4:4" x14ac:dyDescent="0.2">
      <c r="D3185" s="189"/>
    </row>
    <row r="3186" spans="4:4" x14ac:dyDescent="0.2">
      <c r="D3186" s="189"/>
    </row>
    <row r="3187" spans="4:4" x14ac:dyDescent="0.2">
      <c r="D3187" s="189"/>
    </row>
    <row r="3188" spans="4:4" x14ac:dyDescent="0.2">
      <c r="D3188" s="189"/>
    </row>
    <row r="3189" spans="4:4" x14ac:dyDescent="0.2">
      <c r="D3189" s="189"/>
    </row>
    <row r="3190" spans="4:4" x14ac:dyDescent="0.2">
      <c r="D3190" s="189"/>
    </row>
    <row r="3191" spans="4:4" x14ac:dyDescent="0.2">
      <c r="D3191" s="189"/>
    </row>
    <row r="3192" spans="4:4" x14ac:dyDescent="0.2">
      <c r="D3192" s="189"/>
    </row>
    <row r="3193" spans="4:4" x14ac:dyDescent="0.2">
      <c r="D3193" s="189"/>
    </row>
    <row r="3194" spans="4:4" x14ac:dyDescent="0.2">
      <c r="D3194" s="189"/>
    </row>
    <row r="3195" spans="4:4" x14ac:dyDescent="0.2">
      <c r="D3195" s="189"/>
    </row>
    <row r="3196" spans="4:4" x14ac:dyDescent="0.2">
      <c r="D3196" s="189"/>
    </row>
    <row r="3197" spans="4:4" x14ac:dyDescent="0.2">
      <c r="D3197" s="189"/>
    </row>
    <row r="3198" spans="4:4" x14ac:dyDescent="0.2">
      <c r="D3198" s="189"/>
    </row>
    <row r="3199" spans="4:4" x14ac:dyDescent="0.2">
      <c r="D3199" s="189"/>
    </row>
    <row r="3200" spans="4:4" x14ac:dyDescent="0.2">
      <c r="D3200" s="189"/>
    </row>
    <row r="3201" spans="4:4" x14ac:dyDescent="0.2">
      <c r="D3201" s="189"/>
    </row>
    <row r="3202" spans="4:4" x14ac:dyDescent="0.2">
      <c r="D3202" s="189"/>
    </row>
    <row r="3203" spans="4:4" x14ac:dyDescent="0.2">
      <c r="D3203" s="189"/>
    </row>
    <row r="3204" spans="4:4" x14ac:dyDescent="0.2">
      <c r="D3204" s="189"/>
    </row>
    <row r="3205" spans="4:4" x14ac:dyDescent="0.2">
      <c r="D3205" s="189"/>
    </row>
    <row r="3206" spans="4:4" x14ac:dyDescent="0.2">
      <c r="D3206" s="189"/>
    </row>
    <row r="3207" spans="4:4" x14ac:dyDescent="0.2">
      <c r="D3207" s="189"/>
    </row>
    <row r="3208" spans="4:4" x14ac:dyDescent="0.2">
      <c r="D3208" s="189"/>
    </row>
    <row r="3209" spans="4:4" x14ac:dyDescent="0.2">
      <c r="D3209" s="189"/>
    </row>
    <row r="3210" spans="4:4" x14ac:dyDescent="0.2">
      <c r="D3210" s="189"/>
    </row>
    <row r="3211" spans="4:4" x14ac:dyDescent="0.2">
      <c r="D3211" s="189"/>
    </row>
    <row r="3212" spans="4:4" x14ac:dyDescent="0.2">
      <c r="D3212" s="189"/>
    </row>
    <row r="3213" spans="4:4" x14ac:dyDescent="0.2">
      <c r="D3213" s="189"/>
    </row>
    <row r="3214" spans="4:4" x14ac:dyDescent="0.2">
      <c r="D3214" s="189"/>
    </row>
    <row r="3215" spans="4:4" x14ac:dyDescent="0.2">
      <c r="D3215" s="189"/>
    </row>
    <row r="3216" spans="4:4" x14ac:dyDescent="0.2">
      <c r="D3216" s="189"/>
    </row>
    <row r="3217" spans="4:4" x14ac:dyDescent="0.2">
      <c r="D3217" s="189"/>
    </row>
    <row r="3218" spans="4:4" x14ac:dyDescent="0.2">
      <c r="D3218" s="189"/>
    </row>
    <row r="3219" spans="4:4" x14ac:dyDescent="0.2">
      <c r="D3219" s="189"/>
    </row>
    <row r="3220" spans="4:4" x14ac:dyDescent="0.2">
      <c r="D3220" s="189"/>
    </row>
    <row r="3221" spans="4:4" x14ac:dyDescent="0.2">
      <c r="D3221" s="189"/>
    </row>
    <row r="3222" spans="4:4" x14ac:dyDescent="0.2">
      <c r="D3222" s="189"/>
    </row>
    <row r="3223" spans="4:4" x14ac:dyDescent="0.2">
      <c r="D3223" s="189"/>
    </row>
    <row r="3224" spans="4:4" x14ac:dyDescent="0.2">
      <c r="D3224" s="189"/>
    </row>
    <row r="3225" spans="4:4" x14ac:dyDescent="0.2">
      <c r="D3225" s="189"/>
    </row>
    <row r="3226" spans="4:4" x14ac:dyDescent="0.2">
      <c r="D3226" s="189"/>
    </row>
    <row r="3227" spans="4:4" x14ac:dyDescent="0.2">
      <c r="D3227" s="189"/>
    </row>
    <row r="3228" spans="4:4" x14ac:dyDescent="0.2">
      <c r="D3228" s="189"/>
    </row>
    <row r="3229" spans="4:4" x14ac:dyDescent="0.2">
      <c r="D3229" s="189"/>
    </row>
    <row r="3230" spans="4:4" x14ac:dyDescent="0.2">
      <c r="D3230" s="189"/>
    </row>
    <row r="3231" spans="4:4" x14ac:dyDescent="0.2">
      <c r="D3231" s="189"/>
    </row>
    <row r="3232" spans="4:4" x14ac:dyDescent="0.2">
      <c r="D3232" s="189"/>
    </row>
    <row r="3233" spans="4:4" x14ac:dyDescent="0.2">
      <c r="D3233" s="189"/>
    </row>
    <row r="3234" spans="4:4" x14ac:dyDescent="0.2">
      <c r="D3234" s="189"/>
    </row>
    <row r="3235" spans="4:4" x14ac:dyDescent="0.2">
      <c r="D3235" s="189"/>
    </row>
    <row r="3236" spans="4:4" x14ac:dyDescent="0.2">
      <c r="D3236" s="189"/>
    </row>
    <row r="3237" spans="4:4" x14ac:dyDescent="0.2">
      <c r="D3237" s="189"/>
    </row>
    <row r="3238" spans="4:4" x14ac:dyDescent="0.2">
      <c r="D3238" s="189"/>
    </row>
    <row r="3239" spans="4:4" x14ac:dyDescent="0.2">
      <c r="D3239" s="189"/>
    </row>
    <row r="3240" spans="4:4" x14ac:dyDescent="0.2">
      <c r="D3240" s="189"/>
    </row>
    <row r="3241" spans="4:4" x14ac:dyDescent="0.2">
      <c r="D3241" s="189"/>
    </row>
    <row r="3242" spans="4:4" x14ac:dyDescent="0.2">
      <c r="D3242" s="189"/>
    </row>
    <row r="3243" spans="4:4" x14ac:dyDescent="0.2">
      <c r="D3243" s="189"/>
    </row>
    <row r="3244" spans="4:4" x14ac:dyDescent="0.2">
      <c r="D3244" s="189"/>
    </row>
    <row r="3245" spans="4:4" x14ac:dyDescent="0.2">
      <c r="D3245" s="189"/>
    </row>
    <row r="3246" spans="4:4" x14ac:dyDescent="0.2">
      <c r="D3246" s="189"/>
    </row>
    <row r="3247" spans="4:4" x14ac:dyDescent="0.2">
      <c r="D3247" s="189"/>
    </row>
    <row r="3248" spans="4:4" x14ac:dyDescent="0.2">
      <c r="D3248" s="189"/>
    </row>
    <row r="3249" spans="4:4" x14ac:dyDescent="0.2">
      <c r="D3249" s="189"/>
    </row>
    <row r="3250" spans="4:4" x14ac:dyDescent="0.2">
      <c r="D3250" s="189"/>
    </row>
    <row r="3251" spans="4:4" x14ac:dyDescent="0.2">
      <c r="D3251" s="189"/>
    </row>
    <row r="3252" spans="4:4" x14ac:dyDescent="0.2">
      <c r="D3252" s="189"/>
    </row>
    <row r="3253" spans="4:4" x14ac:dyDescent="0.2">
      <c r="D3253" s="189"/>
    </row>
    <row r="3254" spans="4:4" x14ac:dyDescent="0.2">
      <c r="D3254" s="189"/>
    </row>
    <row r="3255" spans="4:4" x14ac:dyDescent="0.2">
      <c r="D3255" s="189"/>
    </row>
    <row r="3256" spans="4:4" x14ac:dyDescent="0.2">
      <c r="D3256" s="189"/>
    </row>
    <row r="3257" spans="4:4" x14ac:dyDescent="0.2">
      <c r="D3257" s="189"/>
    </row>
    <row r="3258" spans="4:4" x14ac:dyDescent="0.2">
      <c r="D3258" s="189"/>
    </row>
    <row r="3259" spans="4:4" x14ac:dyDescent="0.2">
      <c r="D3259" s="189"/>
    </row>
    <row r="3260" spans="4:4" x14ac:dyDescent="0.2">
      <c r="D3260" s="189"/>
    </row>
    <row r="3261" spans="4:4" x14ac:dyDescent="0.2">
      <c r="D3261" s="189"/>
    </row>
    <row r="3262" spans="4:4" x14ac:dyDescent="0.2">
      <c r="D3262" s="189"/>
    </row>
    <row r="3263" spans="4:4" x14ac:dyDescent="0.2">
      <c r="D3263" s="189"/>
    </row>
    <row r="3264" spans="4:4" x14ac:dyDescent="0.2">
      <c r="D3264" s="189"/>
    </row>
    <row r="3265" spans="4:4" x14ac:dyDescent="0.2">
      <c r="D3265" s="189"/>
    </row>
    <row r="3266" spans="4:4" x14ac:dyDescent="0.2">
      <c r="D3266" s="189"/>
    </row>
    <row r="3267" spans="4:4" x14ac:dyDescent="0.2">
      <c r="D3267" s="189"/>
    </row>
    <row r="3268" spans="4:4" x14ac:dyDescent="0.2">
      <c r="D3268" s="189"/>
    </row>
    <row r="3269" spans="4:4" x14ac:dyDescent="0.2">
      <c r="D3269" s="189"/>
    </row>
    <row r="3270" spans="4:4" x14ac:dyDescent="0.2">
      <c r="D3270" s="189"/>
    </row>
    <row r="3271" spans="4:4" x14ac:dyDescent="0.2">
      <c r="D3271" s="189"/>
    </row>
    <row r="3272" spans="4:4" x14ac:dyDescent="0.2">
      <c r="D3272" s="189"/>
    </row>
    <row r="3273" spans="4:4" x14ac:dyDescent="0.2">
      <c r="D3273" s="189"/>
    </row>
    <row r="3274" spans="4:4" x14ac:dyDescent="0.2">
      <c r="D3274" s="189"/>
    </row>
    <row r="3275" spans="4:4" x14ac:dyDescent="0.2">
      <c r="D3275" s="189"/>
    </row>
    <row r="3276" spans="4:4" x14ac:dyDescent="0.2">
      <c r="D3276" s="189"/>
    </row>
    <row r="3277" spans="4:4" x14ac:dyDescent="0.2">
      <c r="D3277" s="189"/>
    </row>
    <row r="3278" spans="4:4" x14ac:dyDescent="0.2">
      <c r="D3278" s="189"/>
    </row>
    <row r="3279" spans="4:4" x14ac:dyDescent="0.2">
      <c r="D3279" s="189"/>
    </row>
    <row r="3280" spans="4:4" x14ac:dyDescent="0.2">
      <c r="D3280" s="189"/>
    </row>
    <row r="3281" spans="4:4" x14ac:dyDescent="0.2">
      <c r="D3281" s="189"/>
    </row>
    <row r="3282" spans="4:4" x14ac:dyDescent="0.2">
      <c r="D3282" s="189"/>
    </row>
    <row r="3283" spans="4:4" x14ac:dyDescent="0.2">
      <c r="D3283" s="189"/>
    </row>
    <row r="3284" spans="4:4" x14ac:dyDescent="0.2">
      <c r="D3284" s="189"/>
    </row>
    <row r="3285" spans="4:4" x14ac:dyDescent="0.2">
      <c r="D3285" s="189"/>
    </row>
    <row r="3286" spans="4:4" x14ac:dyDescent="0.2">
      <c r="D3286" s="189"/>
    </row>
    <row r="3287" spans="4:4" x14ac:dyDescent="0.2">
      <c r="D3287" s="189"/>
    </row>
    <row r="3288" spans="4:4" x14ac:dyDescent="0.2">
      <c r="D3288" s="189"/>
    </row>
    <row r="3289" spans="4:4" x14ac:dyDescent="0.2">
      <c r="D3289" s="189"/>
    </row>
    <row r="3290" spans="4:4" x14ac:dyDescent="0.2">
      <c r="D3290" s="189"/>
    </row>
    <row r="3291" spans="4:4" x14ac:dyDescent="0.2">
      <c r="D3291" s="189"/>
    </row>
    <row r="3292" spans="4:4" x14ac:dyDescent="0.2">
      <c r="D3292" s="189"/>
    </row>
    <row r="3293" spans="4:4" x14ac:dyDescent="0.2">
      <c r="D3293" s="189"/>
    </row>
    <row r="3294" spans="4:4" x14ac:dyDescent="0.2">
      <c r="D3294" s="189"/>
    </row>
    <row r="3295" spans="4:4" x14ac:dyDescent="0.2">
      <c r="D3295" s="189"/>
    </row>
    <row r="3296" spans="4:4" x14ac:dyDescent="0.2">
      <c r="D3296" s="189"/>
    </row>
    <row r="3297" spans="4:4" x14ac:dyDescent="0.2">
      <c r="D3297" s="189"/>
    </row>
    <row r="3298" spans="4:4" x14ac:dyDescent="0.2">
      <c r="D3298" s="189"/>
    </row>
    <row r="3299" spans="4:4" x14ac:dyDescent="0.2">
      <c r="D3299" s="189"/>
    </row>
    <row r="3300" spans="4:4" x14ac:dyDescent="0.2">
      <c r="D3300" s="189"/>
    </row>
    <row r="3301" spans="4:4" x14ac:dyDescent="0.2">
      <c r="D3301" s="189"/>
    </row>
    <row r="3302" spans="4:4" x14ac:dyDescent="0.2">
      <c r="D3302" s="189"/>
    </row>
    <row r="3303" spans="4:4" x14ac:dyDescent="0.2">
      <c r="D3303" s="189"/>
    </row>
    <row r="3304" spans="4:4" x14ac:dyDescent="0.2">
      <c r="D3304" s="189"/>
    </row>
    <row r="3305" spans="4:4" x14ac:dyDescent="0.2">
      <c r="D3305" s="189"/>
    </row>
    <row r="3306" spans="4:4" x14ac:dyDescent="0.2">
      <c r="D3306" s="189"/>
    </row>
    <row r="3307" spans="4:4" x14ac:dyDescent="0.2">
      <c r="D3307" s="189"/>
    </row>
    <row r="3308" spans="4:4" x14ac:dyDescent="0.2">
      <c r="D3308" s="189"/>
    </row>
    <row r="3309" spans="4:4" x14ac:dyDescent="0.2">
      <c r="D3309" s="189"/>
    </row>
    <row r="3310" spans="4:4" x14ac:dyDescent="0.2">
      <c r="D3310" s="189"/>
    </row>
    <row r="3311" spans="4:4" x14ac:dyDescent="0.2">
      <c r="D3311" s="189"/>
    </row>
    <row r="3312" spans="4:4" x14ac:dyDescent="0.2">
      <c r="D3312" s="189"/>
    </row>
    <row r="3313" spans="4:4" x14ac:dyDescent="0.2">
      <c r="D3313" s="189"/>
    </row>
    <row r="3314" spans="4:4" x14ac:dyDescent="0.2">
      <c r="D3314" s="189"/>
    </row>
    <row r="3315" spans="4:4" x14ac:dyDescent="0.2">
      <c r="D3315" s="189"/>
    </row>
    <row r="3316" spans="4:4" x14ac:dyDescent="0.2">
      <c r="D3316" s="189"/>
    </row>
    <row r="3317" spans="4:4" x14ac:dyDescent="0.2">
      <c r="D3317" s="189"/>
    </row>
    <row r="3318" spans="4:4" x14ac:dyDescent="0.2">
      <c r="D3318" s="189"/>
    </row>
    <row r="3319" spans="4:4" x14ac:dyDescent="0.2">
      <c r="D3319" s="189"/>
    </row>
    <row r="3320" spans="4:4" x14ac:dyDescent="0.2">
      <c r="D3320" s="189"/>
    </row>
    <row r="3321" spans="4:4" x14ac:dyDescent="0.2">
      <c r="D3321" s="189"/>
    </row>
    <row r="3322" spans="4:4" x14ac:dyDescent="0.2">
      <c r="D3322" s="189"/>
    </row>
    <row r="3323" spans="4:4" x14ac:dyDescent="0.2">
      <c r="D3323" s="189"/>
    </row>
    <row r="3324" spans="4:4" x14ac:dyDescent="0.2">
      <c r="D3324" s="189"/>
    </row>
    <row r="3325" spans="4:4" x14ac:dyDescent="0.2">
      <c r="D3325" s="189"/>
    </row>
    <row r="3326" spans="4:4" x14ac:dyDescent="0.2">
      <c r="D3326" s="189"/>
    </row>
    <row r="3327" spans="4:4" x14ac:dyDescent="0.2">
      <c r="D3327" s="189"/>
    </row>
    <row r="3328" spans="4:4" x14ac:dyDescent="0.2">
      <c r="D3328" s="189"/>
    </row>
    <row r="3329" spans="4:4" x14ac:dyDescent="0.2">
      <c r="D3329" s="189"/>
    </row>
    <row r="3330" spans="4:4" x14ac:dyDescent="0.2">
      <c r="D3330" s="189"/>
    </row>
    <row r="3331" spans="4:4" x14ac:dyDescent="0.2">
      <c r="D3331" s="189"/>
    </row>
    <row r="3332" spans="4:4" x14ac:dyDescent="0.2">
      <c r="D3332" s="189"/>
    </row>
    <row r="3333" spans="4:4" x14ac:dyDescent="0.2">
      <c r="D3333" s="189"/>
    </row>
    <row r="3334" spans="4:4" x14ac:dyDescent="0.2">
      <c r="D3334" s="189"/>
    </row>
    <row r="3335" spans="4:4" x14ac:dyDescent="0.2">
      <c r="D3335" s="189"/>
    </row>
    <row r="3336" spans="4:4" x14ac:dyDescent="0.2">
      <c r="D3336" s="189"/>
    </row>
    <row r="3337" spans="4:4" x14ac:dyDescent="0.2">
      <c r="D3337" s="189"/>
    </row>
    <row r="3338" spans="4:4" x14ac:dyDescent="0.2">
      <c r="D3338" s="189"/>
    </row>
    <row r="3339" spans="4:4" x14ac:dyDescent="0.2">
      <c r="D3339" s="189"/>
    </row>
    <row r="3340" spans="4:4" x14ac:dyDescent="0.2">
      <c r="D3340" s="189"/>
    </row>
    <row r="3341" spans="4:4" x14ac:dyDescent="0.2">
      <c r="D3341" s="189"/>
    </row>
    <row r="3342" spans="4:4" x14ac:dyDescent="0.2">
      <c r="D3342" s="189"/>
    </row>
    <row r="3343" spans="4:4" x14ac:dyDescent="0.2">
      <c r="D3343" s="189"/>
    </row>
    <row r="3344" spans="4:4" x14ac:dyDescent="0.2">
      <c r="D3344" s="189"/>
    </row>
    <row r="3345" spans="4:4" x14ac:dyDescent="0.2">
      <c r="D3345" s="189"/>
    </row>
    <row r="3346" spans="4:4" x14ac:dyDescent="0.2">
      <c r="D3346" s="189"/>
    </row>
    <row r="3347" spans="4:4" x14ac:dyDescent="0.2">
      <c r="D3347" s="189"/>
    </row>
    <row r="3348" spans="4:4" x14ac:dyDescent="0.2">
      <c r="D3348" s="189"/>
    </row>
    <row r="3349" spans="4:4" x14ac:dyDescent="0.2">
      <c r="D3349" s="189"/>
    </row>
    <row r="3350" spans="4:4" x14ac:dyDescent="0.2">
      <c r="D3350" s="189"/>
    </row>
    <row r="3351" spans="4:4" x14ac:dyDescent="0.2">
      <c r="D3351" s="189"/>
    </row>
    <row r="3352" spans="4:4" x14ac:dyDescent="0.2">
      <c r="D3352" s="189"/>
    </row>
    <row r="3353" spans="4:4" x14ac:dyDescent="0.2">
      <c r="D3353" s="189"/>
    </row>
    <row r="3354" spans="4:4" x14ac:dyDescent="0.2">
      <c r="D3354" s="189"/>
    </row>
    <row r="3355" spans="4:4" x14ac:dyDescent="0.2">
      <c r="D3355" s="189"/>
    </row>
    <row r="3356" spans="4:4" x14ac:dyDescent="0.2">
      <c r="D3356" s="189"/>
    </row>
    <row r="3357" spans="4:4" x14ac:dyDescent="0.2">
      <c r="D3357" s="189"/>
    </row>
    <row r="3358" spans="4:4" x14ac:dyDescent="0.2">
      <c r="D3358" s="189"/>
    </row>
    <row r="3359" spans="4:4" x14ac:dyDescent="0.2">
      <c r="D3359" s="189"/>
    </row>
    <row r="3360" spans="4:4" x14ac:dyDescent="0.2">
      <c r="D3360" s="189"/>
    </row>
    <row r="3361" spans="4:4" x14ac:dyDescent="0.2">
      <c r="D3361" s="189"/>
    </row>
    <row r="3362" spans="4:4" x14ac:dyDescent="0.2">
      <c r="D3362" s="189"/>
    </row>
    <row r="3363" spans="4:4" x14ac:dyDescent="0.2">
      <c r="D3363" s="189"/>
    </row>
    <row r="3364" spans="4:4" x14ac:dyDescent="0.2">
      <c r="D3364" s="189"/>
    </row>
    <row r="3365" spans="4:4" x14ac:dyDescent="0.2">
      <c r="D3365" s="189"/>
    </row>
    <row r="3366" spans="4:4" x14ac:dyDescent="0.2">
      <c r="D3366" s="189"/>
    </row>
    <row r="3367" spans="4:4" x14ac:dyDescent="0.2">
      <c r="D3367" s="189"/>
    </row>
    <row r="3368" spans="4:4" x14ac:dyDescent="0.2">
      <c r="D3368" s="189"/>
    </row>
    <row r="3369" spans="4:4" x14ac:dyDescent="0.2">
      <c r="D3369" s="189"/>
    </row>
    <row r="3370" spans="4:4" x14ac:dyDescent="0.2">
      <c r="D3370" s="189"/>
    </row>
    <row r="3371" spans="4:4" x14ac:dyDescent="0.2">
      <c r="D3371" s="189"/>
    </row>
    <row r="3372" spans="4:4" x14ac:dyDescent="0.2">
      <c r="D3372" s="189"/>
    </row>
    <row r="3373" spans="4:4" x14ac:dyDescent="0.2">
      <c r="D3373" s="189"/>
    </row>
    <row r="3374" spans="4:4" x14ac:dyDescent="0.2">
      <c r="D3374" s="189"/>
    </row>
    <row r="3375" spans="4:4" x14ac:dyDescent="0.2">
      <c r="D3375" s="189"/>
    </row>
    <row r="3376" spans="4:4" x14ac:dyDescent="0.2">
      <c r="D3376" s="189"/>
    </row>
    <row r="3377" spans="4:4" x14ac:dyDescent="0.2">
      <c r="D3377" s="189"/>
    </row>
    <row r="3378" spans="4:4" x14ac:dyDescent="0.2">
      <c r="D3378" s="189"/>
    </row>
    <row r="3379" spans="4:4" x14ac:dyDescent="0.2">
      <c r="D3379" s="189"/>
    </row>
    <row r="3380" spans="4:4" x14ac:dyDescent="0.2">
      <c r="D3380" s="189"/>
    </row>
    <row r="3381" spans="4:4" x14ac:dyDescent="0.2">
      <c r="D3381" s="189"/>
    </row>
    <row r="3382" spans="4:4" x14ac:dyDescent="0.2">
      <c r="D3382" s="189"/>
    </row>
    <row r="3383" spans="4:4" x14ac:dyDescent="0.2">
      <c r="D3383" s="189"/>
    </row>
    <row r="3384" spans="4:4" x14ac:dyDescent="0.2">
      <c r="D3384" s="189"/>
    </row>
    <row r="3385" spans="4:4" x14ac:dyDescent="0.2">
      <c r="D3385" s="189"/>
    </row>
    <row r="3386" spans="4:4" x14ac:dyDescent="0.2">
      <c r="D3386" s="189"/>
    </row>
    <row r="3387" spans="4:4" x14ac:dyDescent="0.2">
      <c r="D3387" s="189"/>
    </row>
    <row r="3388" spans="4:4" x14ac:dyDescent="0.2">
      <c r="D3388" s="189"/>
    </row>
    <row r="3389" spans="4:4" x14ac:dyDescent="0.2">
      <c r="D3389" s="189"/>
    </row>
    <row r="3390" spans="4:4" x14ac:dyDescent="0.2">
      <c r="D3390" s="189"/>
    </row>
    <row r="3391" spans="4:4" x14ac:dyDescent="0.2">
      <c r="D3391" s="189"/>
    </row>
    <row r="3392" spans="4:4" x14ac:dyDescent="0.2">
      <c r="D3392" s="189"/>
    </row>
    <row r="3393" spans="4:4" x14ac:dyDescent="0.2">
      <c r="D3393" s="189"/>
    </row>
    <row r="3394" spans="4:4" x14ac:dyDescent="0.2">
      <c r="D3394" s="189"/>
    </row>
    <row r="3395" spans="4:4" x14ac:dyDescent="0.2">
      <c r="D3395" s="189"/>
    </row>
    <row r="3396" spans="4:4" x14ac:dyDescent="0.2">
      <c r="D3396" s="189"/>
    </row>
    <row r="3397" spans="4:4" x14ac:dyDescent="0.2">
      <c r="D3397" s="189"/>
    </row>
    <row r="3398" spans="4:4" x14ac:dyDescent="0.2">
      <c r="D3398" s="189"/>
    </row>
    <row r="3399" spans="4:4" x14ac:dyDescent="0.2">
      <c r="D3399" s="189"/>
    </row>
    <row r="3400" spans="4:4" x14ac:dyDescent="0.2">
      <c r="D3400" s="189"/>
    </row>
    <row r="3401" spans="4:4" x14ac:dyDescent="0.2">
      <c r="D3401" s="189"/>
    </row>
    <row r="3402" spans="4:4" x14ac:dyDescent="0.2">
      <c r="D3402" s="189"/>
    </row>
    <row r="3403" spans="4:4" x14ac:dyDescent="0.2">
      <c r="D3403" s="189"/>
    </row>
    <row r="3404" spans="4:4" x14ac:dyDescent="0.2">
      <c r="D3404" s="189"/>
    </row>
    <row r="3405" spans="4:4" x14ac:dyDescent="0.2">
      <c r="D3405" s="189"/>
    </row>
    <row r="3406" spans="4:4" x14ac:dyDescent="0.2">
      <c r="D3406" s="189"/>
    </row>
    <row r="3407" spans="4:4" x14ac:dyDescent="0.2">
      <c r="D3407" s="189"/>
    </row>
    <row r="3408" spans="4:4" x14ac:dyDescent="0.2">
      <c r="D3408" s="189"/>
    </row>
    <row r="3409" spans="4:4" x14ac:dyDescent="0.2">
      <c r="D3409" s="189"/>
    </row>
    <row r="3410" spans="4:4" x14ac:dyDescent="0.2">
      <c r="D3410" s="189"/>
    </row>
    <row r="3411" spans="4:4" x14ac:dyDescent="0.2">
      <c r="D3411" s="189"/>
    </row>
    <row r="3412" spans="4:4" x14ac:dyDescent="0.2">
      <c r="D3412" s="189"/>
    </row>
    <row r="3413" spans="4:4" x14ac:dyDescent="0.2">
      <c r="D3413" s="189"/>
    </row>
    <row r="3414" spans="4:4" x14ac:dyDescent="0.2">
      <c r="D3414" s="189"/>
    </row>
    <row r="3415" spans="4:4" x14ac:dyDescent="0.2">
      <c r="D3415" s="189"/>
    </row>
    <row r="3416" spans="4:4" x14ac:dyDescent="0.2">
      <c r="D3416" s="189"/>
    </row>
    <row r="3417" spans="4:4" x14ac:dyDescent="0.2">
      <c r="D3417" s="189"/>
    </row>
    <row r="3418" spans="4:4" x14ac:dyDescent="0.2">
      <c r="D3418" s="189"/>
    </row>
    <row r="3419" spans="4:4" x14ac:dyDescent="0.2">
      <c r="D3419" s="189"/>
    </row>
    <row r="3420" spans="4:4" x14ac:dyDescent="0.2">
      <c r="D3420" s="189"/>
    </row>
    <row r="3421" spans="4:4" x14ac:dyDescent="0.2">
      <c r="D3421" s="189"/>
    </row>
    <row r="3422" spans="4:4" x14ac:dyDescent="0.2">
      <c r="D3422" s="189"/>
    </row>
    <row r="3423" spans="4:4" x14ac:dyDescent="0.2">
      <c r="D3423" s="189"/>
    </row>
    <row r="3424" spans="4:4" x14ac:dyDescent="0.2">
      <c r="D3424" s="189"/>
    </row>
    <row r="3425" spans="4:4" x14ac:dyDescent="0.2">
      <c r="D3425" s="189"/>
    </row>
    <row r="3426" spans="4:4" x14ac:dyDescent="0.2">
      <c r="D3426" s="189"/>
    </row>
    <row r="3427" spans="4:4" x14ac:dyDescent="0.2">
      <c r="D3427" s="189"/>
    </row>
    <row r="3428" spans="4:4" x14ac:dyDescent="0.2">
      <c r="D3428" s="189"/>
    </row>
    <row r="3429" spans="4:4" x14ac:dyDescent="0.2">
      <c r="D3429" s="189"/>
    </row>
    <row r="3430" spans="4:4" x14ac:dyDescent="0.2">
      <c r="D3430" s="189"/>
    </row>
    <row r="3431" spans="4:4" x14ac:dyDescent="0.2">
      <c r="D3431" s="189"/>
    </row>
    <row r="3432" spans="4:4" x14ac:dyDescent="0.2">
      <c r="D3432" s="189"/>
    </row>
    <row r="3433" spans="4:4" x14ac:dyDescent="0.2">
      <c r="D3433" s="189"/>
    </row>
    <row r="3434" spans="4:4" x14ac:dyDescent="0.2">
      <c r="D3434" s="189"/>
    </row>
    <row r="3435" spans="4:4" x14ac:dyDescent="0.2">
      <c r="D3435" s="189"/>
    </row>
    <row r="3436" spans="4:4" x14ac:dyDescent="0.2">
      <c r="D3436" s="189"/>
    </row>
    <row r="3437" spans="4:4" x14ac:dyDescent="0.2">
      <c r="D3437" s="189"/>
    </row>
    <row r="3438" spans="4:4" x14ac:dyDescent="0.2">
      <c r="D3438" s="189"/>
    </row>
    <row r="3439" spans="4:4" x14ac:dyDescent="0.2">
      <c r="D3439" s="189"/>
    </row>
    <row r="3440" spans="4:4" x14ac:dyDescent="0.2">
      <c r="D3440" s="189"/>
    </row>
    <row r="3441" spans="4:4" x14ac:dyDescent="0.2">
      <c r="D3441" s="189"/>
    </row>
    <row r="3442" spans="4:4" x14ac:dyDescent="0.2">
      <c r="D3442" s="189"/>
    </row>
    <row r="3443" spans="4:4" x14ac:dyDescent="0.2">
      <c r="D3443" s="189"/>
    </row>
    <row r="3444" spans="4:4" x14ac:dyDescent="0.2">
      <c r="D3444" s="189"/>
    </row>
    <row r="3445" spans="4:4" x14ac:dyDescent="0.2">
      <c r="D3445" s="189"/>
    </row>
    <row r="3446" spans="4:4" x14ac:dyDescent="0.2">
      <c r="D3446" s="189"/>
    </row>
    <row r="3447" spans="4:4" x14ac:dyDescent="0.2">
      <c r="D3447" s="189"/>
    </row>
    <row r="3448" spans="4:4" x14ac:dyDescent="0.2">
      <c r="D3448" s="189"/>
    </row>
    <row r="3449" spans="4:4" x14ac:dyDescent="0.2">
      <c r="D3449" s="189"/>
    </row>
    <row r="3450" spans="4:4" x14ac:dyDescent="0.2">
      <c r="D3450" s="189"/>
    </row>
    <row r="3451" spans="4:4" x14ac:dyDescent="0.2">
      <c r="D3451" s="189"/>
    </row>
    <row r="3452" spans="4:4" x14ac:dyDescent="0.2">
      <c r="D3452" s="189"/>
    </row>
    <row r="3453" spans="4:4" x14ac:dyDescent="0.2">
      <c r="D3453" s="189"/>
    </row>
    <row r="3454" spans="4:4" x14ac:dyDescent="0.2">
      <c r="D3454" s="189"/>
    </row>
    <row r="3455" spans="4:4" x14ac:dyDescent="0.2">
      <c r="D3455" s="189"/>
    </row>
    <row r="3456" spans="4:4" x14ac:dyDescent="0.2">
      <c r="D3456" s="189"/>
    </row>
    <row r="3457" spans="4:4" x14ac:dyDescent="0.2">
      <c r="D3457" s="189"/>
    </row>
    <row r="3458" spans="4:4" x14ac:dyDescent="0.2">
      <c r="D3458" s="189"/>
    </row>
    <row r="3459" spans="4:4" x14ac:dyDescent="0.2">
      <c r="D3459" s="189"/>
    </row>
    <row r="3460" spans="4:4" x14ac:dyDescent="0.2">
      <c r="D3460" s="189"/>
    </row>
    <row r="3461" spans="4:4" x14ac:dyDescent="0.2">
      <c r="D3461" s="189"/>
    </row>
    <row r="3462" spans="4:4" x14ac:dyDescent="0.2">
      <c r="D3462" s="189"/>
    </row>
    <row r="3463" spans="4:4" x14ac:dyDescent="0.2">
      <c r="D3463" s="189"/>
    </row>
    <row r="3464" spans="4:4" x14ac:dyDescent="0.2">
      <c r="D3464" s="189"/>
    </row>
    <row r="3465" spans="4:4" x14ac:dyDescent="0.2">
      <c r="D3465" s="189"/>
    </row>
    <row r="3466" spans="4:4" x14ac:dyDescent="0.2">
      <c r="D3466" s="189"/>
    </row>
    <row r="3467" spans="4:4" x14ac:dyDescent="0.2">
      <c r="D3467" s="189"/>
    </row>
    <row r="3468" spans="4:4" x14ac:dyDescent="0.2">
      <c r="D3468" s="189"/>
    </row>
    <row r="3469" spans="4:4" x14ac:dyDescent="0.2">
      <c r="D3469" s="189"/>
    </row>
    <row r="3470" spans="4:4" x14ac:dyDescent="0.2">
      <c r="D3470" s="189"/>
    </row>
    <row r="3471" spans="4:4" x14ac:dyDescent="0.2">
      <c r="D3471" s="189"/>
    </row>
    <row r="3472" spans="4:4" x14ac:dyDescent="0.2">
      <c r="D3472" s="189"/>
    </row>
    <row r="3473" spans="4:4" x14ac:dyDescent="0.2">
      <c r="D3473" s="189"/>
    </row>
    <row r="3474" spans="4:4" x14ac:dyDescent="0.2">
      <c r="D3474" s="189"/>
    </row>
    <row r="3475" spans="4:4" x14ac:dyDescent="0.2">
      <c r="D3475" s="189"/>
    </row>
    <row r="3476" spans="4:4" x14ac:dyDescent="0.2">
      <c r="D3476" s="189"/>
    </row>
    <row r="3477" spans="4:4" x14ac:dyDescent="0.2">
      <c r="D3477" s="189"/>
    </row>
    <row r="3478" spans="4:4" x14ac:dyDescent="0.2">
      <c r="D3478" s="189"/>
    </row>
    <row r="3479" spans="4:4" x14ac:dyDescent="0.2">
      <c r="D3479" s="189"/>
    </row>
    <row r="3480" spans="4:4" x14ac:dyDescent="0.2">
      <c r="D3480" s="189"/>
    </row>
    <row r="3481" spans="4:4" x14ac:dyDescent="0.2">
      <c r="D3481" s="189"/>
    </row>
    <row r="3482" spans="4:4" x14ac:dyDescent="0.2">
      <c r="D3482" s="189"/>
    </row>
    <row r="3483" spans="4:4" x14ac:dyDescent="0.2">
      <c r="D3483" s="189"/>
    </row>
    <row r="3484" spans="4:4" x14ac:dyDescent="0.2">
      <c r="D3484" s="189"/>
    </row>
    <row r="3485" spans="4:4" x14ac:dyDescent="0.2">
      <c r="D3485" s="189"/>
    </row>
    <row r="3486" spans="4:4" x14ac:dyDescent="0.2">
      <c r="D3486" s="189"/>
    </row>
    <row r="3487" spans="4:4" x14ac:dyDescent="0.2">
      <c r="D3487" s="189"/>
    </row>
    <row r="3488" spans="4:4" x14ac:dyDescent="0.2">
      <c r="D3488" s="189"/>
    </row>
    <row r="3489" spans="4:4" x14ac:dyDescent="0.2">
      <c r="D3489" s="189"/>
    </row>
    <row r="3490" spans="4:4" x14ac:dyDescent="0.2">
      <c r="D3490" s="189"/>
    </row>
    <row r="3491" spans="4:4" x14ac:dyDescent="0.2">
      <c r="D3491" s="189"/>
    </row>
    <row r="3492" spans="4:4" x14ac:dyDescent="0.2">
      <c r="D3492" s="189"/>
    </row>
    <row r="3493" spans="4:4" x14ac:dyDescent="0.2">
      <c r="D3493" s="189"/>
    </row>
    <row r="3494" spans="4:4" x14ac:dyDescent="0.2">
      <c r="D3494" s="189"/>
    </row>
    <row r="3495" spans="4:4" x14ac:dyDescent="0.2">
      <c r="D3495" s="189"/>
    </row>
    <row r="3496" spans="4:4" x14ac:dyDescent="0.2">
      <c r="D3496" s="189"/>
    </row>
    <row r="3497" spans="4:4" x14ac:dyDescent="0.2">
      <c r="D3497" s="189"/>
    </row>
    <row r="3498" spans="4:4" x14ac:dyDescent="0.2">
      <c r="D3498" s="189"/>
    </row>
    <row r="3499" spans="4:4" x14ac:dyDescent="0.2">
      <c r="D3499" s="189"/>
    </row>
    <row r="3500" spans="4:4" x14ac:dyDescent="0.2">
      <c r="D3500" s="189"/>
    </row>
    <row r="3501" spans="4:4" x14ac:dyDescent="0.2">
      <c r="D3501" s="189"/>
    </row>
    <row r="3502" spans="4:4" x14ac:dyDescent="0.2">
      <c r="D3502" s="189"/>
    </row>
    <row r="3503" spans="4:4" x14ac:dyDescent="0.2">
      <c r="D3503" s="189"/>
    </row>
    <row r="3504" spans="4:4" x14ac:dyDescent="0.2">
      <c r="D3504" s="189"/>
    </row>
    <row r="3505" spans="4:4" x14ac:dyDescent="0.2">
      <c r="D3505" s="189"/>
    </row>
    <row r="3506" spans="4:4" x14ac:dyDescent="0.2">
      <c r="D3506" s="189"/>
    </row>
    <row r="3507" spans="4:4" x14ac:dyDescent="0.2">
      <c r="D3507" s="189"/>
    </row>
    <row r="3508" spans="4:4" x14ac:dyDescent="0.2">
      <c r="D3508" s="189"/>
    </row>
    <row r="3509" spans="4:4" x14ac:dyDescent="0.2">
      <c r="D3509" s="189"/>
    </row>
    <row r="3510" spans="4:4" x14ac:dyDescent="0.2">
      <c r="D3510" s="189"/>
    </row>
    <row r="3511" spans="4:4" x14ac:dyDescent="0.2">
      <c r="D3511" s="189"/>
    </row>
    <row r="3512" spans="4:4" x14ac:dyDescent="0.2">
      <c r="D3512" s="189"/>
    </row>
    <row r="3513" spans="4:4" x14ac:dyDescent="0.2">
      <c r="D3513" s="189"/>
    </row>
    <row r="3514" spans="4:4" x14ac:dyDescent="0.2">
      <c r="D3514" s="189"/>
    </row>
    <row r="3515" spans="4:4" x14ac:dyDescent="0.2">
      <c r="D3515" s="189"/>
    </row>
    <row r="3516" spans="4:4" x14ac:dyDescent="0.2">
      <c r="D3516" s="189"/>
    </row>
    <row r="3517" spans="4:4" x14ac:dyDescent="0.2">
      <c r="D3517" s="189"/>
    </row>
    <row r="3518" spans="4:4" x14ac:dyDescent="0.2">
      <c r="D3518" s="189"/>
    </row>
    <row r="3519" spans="4:4" x14ac:dyDescent="0.2">
      <c r="D3519" s="189"/>
    </row>
    <row r="3520" spans="4:4" x14ac:dyDescent="0.2">
      <c r="D3520" s="189"/>
    </row>
    <row r="3521" spans="4:4" x14ac:dyDescent="0.2">
      <c r="D3521" s="189"/>
    </row>
    <row r="3522" spans="4:4" x14ac:dyDescent="0.2">
      <c r="D3522" s="189"/>
    </row>
    <row r="3523" spans="4:4" x14ac:dyDescent="0.2">
      <c r="D3523" s="189"/>
    </row>
    <row r="3524" spans="4:4" x14ac:dyDescent="0.2">
      <c r="D3524" s="189"/>
    </row>
    <row r="3525" spans="4:4" x14ac:dyDescent="0.2">
      <c r="D3525" s="189"/>
    </row>
    <row r="3526" spans="4:4" x14ac:dyDescent="0.2">
      <c r="D3526" s="189"/>
    </row>
    <row r="3527" spans="4:4" x14ac:dyDescent="0.2">
      <c r="D3527" s="189"/>
    </row>
    <row r="3528" spans="4:4" x14ac:dyDescent="0.2">
      <c r="D3528" s="189"/>
    </row>
    <row r="3529" spans="4:4" x14ac:dyDescent="0.2">
      <c r="D3529" s="189"/>
    </row>
    <row r="3530" spans="4:4" x14ac:dyDescent="0.2">
      <c r="D3530" s="189"/>
    </row>
    <row r="3531" spans="4:4" x14ac:dyDescent="0.2">
      <c r="D3531" s="189"/>
    </row>
    <row r="3532" spans="4:4" x14ac:dyDescent="0.2">
      <c r="D3532" s="189"/>
    </row>
    <row r="3533" spans="4:4" x14ac:dyDescent="0.2">
      <c r="D3533" s="189"/>
    </row>
    <row r="3534" spans="4:4" x14ac:dyDescent="0.2">
      <c r="D3534" s="189"/>
    </row>
    <row r="3535" spans="4:4" x14ac:dyDescent="0.2">
      <c r="D3535" s="189"/>
    </row>
    <row r="3536" spans="4:4" x14ac:dyDescent="0.2">
      <c r="D3536" s="189"/>
    </row>
    <row r="3537" spans="4:4" x14ac:dyDescent="0.2">
      <c r="D3537" s="189"/>
    </row>
    <row r="3538" spans="4:4" x14ac:dyDescent="0.2">
      <c r="D3538" s="189"/>
    </row>
    <row r="3539" spans="4:4" x14ac:dyDescent="0.2">
      <c r="D3539" s="189"/>
    </row>
    <row r="3540" spans="4:4" x14ac:dyDescent="0.2">
      <c r="D3540" s="189"/>
    </row>
    <row r="3541" spans="4:4" x14ac:dyDescent="0.2">
      <c r="D3541" s="189"/>
    </row>
    <row r="3542" spans="4:4" x14ac:dyDescent="0.2">
      <c r="D3542" s="189"/>
    </row>
    <row r="3543" spans="4:4" x14ac:dyDescent="0.2">
      <c r="D3543" s="189"/>
    </row>
    <row r="3544" spans="4:4" x14ac:dyDescent="0.2">
      <c r="D3544" s="189"/>
    </row>
    <row r="3545" spans="4:4" x14ac:dyDescent="0.2">
      <c r="D3545" s="189"/>
    </row>
    <row r="3546" spans="4:4" x14ac:dyDescent="0.2">
      <c r="D3546" s="189"/>
    </row>
    <row r="3547" spans="4:4" x14ac:dyDescent="0.2">
      <c r="D3547" s="189"/>
    </row>
    <row r="3548" spans="4:4" x14ac:dyDescent="0.2">
      <c r="D3548" s="189"/>
    </row>
    <row r="3549" spans="4:4" x14ac:dyDescent="0.2">
      <c r="D3549" s="189"/>
    </row>
    <row r="3550" spans="4:4" x14ac:dyDescent="0.2">
      <c r="D3550" s="189"/>
    </row>
    <row r="3551" spans="4:4" x14ac:dyDescent="0.2">
      <c r="D3551" s="189"/>
    </row>
    <row r="3552" spans="4:4" x14ac:dyDescent="0.2">
      <c r="D3552" s="189"/>
    </row>
    <row r="3553" spans="4:4" x14ac:dyDescent="0.2">
      <c r="D3553" s="189"/>
    </row>
    <row r="3554" spans="4:4" x14ac:dyDescent="0.2">
      <c r="D3554" s="189"/>
    </row>
    <row r="3555" spans="4:4" x14ac:dyDescent="0.2">
      <c r="D3555" s="189"/>
    </row>
    <row r="3556" spans="4:4" x14ac:dyDescent="0.2">
      <c r="D3556" s="189"/>
    </row>
    <row r="3557" spans="4:4" x14ac:dyDescent="0.2">
      <c r="D3557" s="189"/>
    </row>
    <row r="3558" spans="4:4" x14ac:dyDescent="0.2">
      <c r="D3558" s="189"/>
    </row>
    <row r="3559" spans="4:4" x14ac:dyDescent="0.2">
      <c r="D3559" s="189"/>
    </row>
    <row r="3560" spans="4:4" x14ac:dyDescent="0.2">
      <c r="D3560" s="189"/>
    </row>
    <row r="3561" spans="4:4" x14ac:dyDescent="0.2">
      <c r="D3561" s="189"/>
    </row>
    <row r="3562" spans="4:4" x14ac:dyDescent="0.2">
      <c r="D3562" s="189"/>
    </row>
    <row r="3563" spans="4:4" x14ac:dyDescent="0.2">
      <c r="D3563" s="189"/>
    </row>
    <row r="3564" spans="4:4" x14ac:dyDescent="0.2">
      <c r="D3564" s="189"/>
    </row>
    <row r="3565" spans="4:4" x14ac:dyDescent="0.2">
      <c r="D3565" s="189"/>
    </row>
    <row r="3566" spans="4:4" x14ac:dyDescent="0.2">
      <c r="D3566" s="189"/>
    </row>
    <row r="3567" spans="4:4" x14ac:dyDescent="0.2">
      <c r="D3567" s="189"/>
    </row>
    <row r="3568" spans="4:4" x14ac:dyDescent="0.2">
      <c r="D3568" s="189"/>
    </row>
    <row r="3569" spans="4:4" x14ac:dyDescent="0.2">
      <c r="D3569" s="189"/>
    </row>
    <row r="3570" spans="4:4" x14ac:dyDescent="0.2">
      <c r="D3570" s="189"/>
    </row>
    <row r="3571" spans="4:4" x14ac:dyDescent="0.2">
      <c r="D3571" s="189"/>
    </row>
    <row r="3572" spans="4:4" x14ac:dyDescent="0.2">
      <c r="D3572" s="189"/>
    </row>
    <row r="3573" spans="4:4" x14ac:dyDescent="0.2">
      <c r="D3573" s="189"/>
    </row>
    <row r="3574" spans="4:4" x14ac:dyDescent="0.2">
      <c r="D3574" s="189"/>
    </row>
    <row r="3575" spans="4:4" x14ac:dyDescent="0.2">
      <c r="D3575" s="189"/>
    </row>
    <row r="3576" spans="4:4" x14ac:dyDescent="0.2">
      <c r="D3576" s="189"/>
    </row>
    <row r="3577" spans="4:4" x14ac:dyDescent="0.2">
      <c r="D3577" s="189"/>
    </row>
    <row r="3578" spans="4:4" x14ac:dyDescent="0.2">
      <c r="D3578" s="189"/>
    </row>
    <row r="3579" spans="4:4" x14ac:dyDescent="0.2">
      <c r="D3579" s="189"/>
    </row>
    <row r="3580" spans="4:4" x14ac:dyDescent="0.2">
      <c r="D3580" s="189"/>
    </row>
    <row r="3581" spans="4:4" x14ac:dyDescent="0.2">
      <c r="D3581" s="189"/>
    </row>
    <row r="3582" spans="4:4" x14ac:dyDescent="0.2">
      <c r="D3582" s="189"/>
    </row>
    <row r="3583" spans="4:4" x14ac:dyDescent="0.2">
      <c r="D3583" s="189"/>
    </row>
    <row r="3584" spans="4:4" x14ac:dyDescent="0.2">
      <c r="D3584" s="189"/>
    </row>
    <row r="3585" spans="4:4" x14ac:dyDescent="0.2">
      <c r="D3585" s="189"/>
    </row>
    <row r="3586" spans="4:4" x14ac:dyDescent="0.2">
      <c r="D3586" s="189"/>
    </row>
    <row r="3587" spans="4:4" x14ac:dyDescent="0.2">
      <c r="D3587" s="189"/>
    </row>
    <row r="3588" spans="4:4" x14ac:dyDescent="0.2">
      <c r="D3588" s="189"/>
    </row>
    <row r="3589" spans="4:4" x14ac:dyDescent="0.2">
      <c r="D3589" s="189"/>
    </row>
    <row r="3590" spans="4:4" x14ac:dyDescent="0.2">
      <c r="D3590" s="189"/>
    </row>
    <row r="3591" spans="4:4" x14ac:dyDescent="0.2">
      <c r="D3591" s="189"/>
    </row>
    <row r="3592" spans="4:4" x14ac:dyDescent="0.2">
      <c r="D3592" s="189"/>
    </row>
    <row r="3593" spans="4:4" x14ac:dyDescent="0.2">
      <c r="D3593" s="189"/>
    </row>
    <row r="3594" spans="4:4" x14ac:dyDescent="0.2">
      <c r="D3594" s="189"/>
    </row>
    <row r="3595" spans="4:4" x14ac:dyDescent="0.2">
      <c r="D3595" s="189"/>
    </row>
    <row r="3596" spans="4:4" x14ac:dyDescent="0.2">
      <c r="D3596" s="189"/>
    </row>
    <row r="3597" spans="4:4" x14ac:dyDescent="0.2">
      <c r="D3597" s="189"/>
    </row>
    <row r="3598" spans="4:4" x14ac:dyDescent="0.2">
      <c r="D3598" s="189"/>
    </row>
    <row r="3599" spans="4:4" x14ac:dyDescent="0.2">
      <c r="D3599" s="189"/>
    </row>
    <row r="3600" spans="4:4" x14ac:dyDescent="0.2">
      <c r="D3600" s="189"/>
    </row>
    <row r="3601" spans="4:4" x14ac:dyDescent="0.2">
      <c r="D3601" s="189"/>
    </row>
    <row r="3602" spans="4:4" x14ac:dyDescent="0.2">
      <c r="D3602" s="189"/>
    </row>
    <row r="3603" spans="4:4" x14ac:dyDescent="0.2">
      <c r="D3603" s="189"/>
    </row>
    <row r="3604" spans="4:4" x14ac:dyDescent="0.2">
      <c r="D3604" s="189"/>
    </row>
    <row r="3605" spans="4:4" x14ac:dyDescent="0.2">
      <c r="D3605" s="189"/>
    </row>
    <row r="3606" spans="4:4" x14ac:dyDescent="0.2">
      <c r="D3606" s="189"/>
    </row>
    <row r="3607" spans="4:4" x14ac:dyDescent="0.2">
      <c r="D3607" s="189"/>
    </row>
    <row r="3608" spans="4:4" x14ac:dyDescent="0.2">
      <c r="D3608" s="189"/>
    </row>
    <row r="3609" spans="4:4" x14ac:dyDescent="0.2">
      <c r="D3609" s="189"/>
    </row>
    <row r="3610" spans="4:4" x14ac:dyDescent="0.2">
      <c r="D3610" s="189"/>
    </row>
    <row r="3611" spans="4:4" x14ac:dyDescent="0.2">
      <c r="D3611" s="189"/>
    </row>
    <row r="3612" spans="4:4" x14ac:dyDescent="0.2">
      <c r="D3612" s="189"/>
    </row>
    <row r="3613" spans="4:4" x14ac:dyDescent="0.2">
      <c r="D3613" s="189"/>
    </row>
    <row r="3614" spans="4:4" x14ac:dyDescent="0.2">
      <c r="D3614" s="189"/>
    </row>
    <row r="3615" spans="4:4" x14ac:dyDescent="0.2">
      <c r="D3615" s="189"/>
    </row>
    <row r="3616" spans="4:4" x14ac:dyDescent="0.2">
      <c r="D3616" s="189"/>
    </row>
    <row r="3617" spans="4:4" x14ac:dyDescent="0.2">
      <c r="D3617" s="189"/>
    </row>
    <row r="3618" spans="4:4" x14ac:dyDescent="0.2">
      <c r="D3618" s="189"/>
    </row>
    <row r="3619" spans="4:4" x14ac:dyDescent="0.2">
      <c r="D3619" s="189"/>
    </row>
    <row r="3620" spans="4:4" x14ac:dyDescent="0.2">
      <c r="D3620" s="189"/>
    </row>
    <row r="3621" spans="4:4" x14ac:dyDescent="0.2">
      <c r="D3621" s="189"/>
    </row>
    <row r="3622" spans="4:4" x14ac:dyDescent="0.2">
      <c r="D3622" s="189"/>
    </row>
    <row r="3623" spans="4:4" x14ac:dyDescent="0.2">
      <c r="D3623" s="189"/>
    </row>
    <row r="3624" spans="4:4" x14ac:dyDescent="0.2">
      <c r="D3624" s="189"/>
    </row>
    <row r="3625" spans="4:4" x14ac:dyDescent="0.2">
      <c r="D3625" s="189"/>
    </row>
    <row r="3626" spans="4:4" x14ac:dyDescent="0.2">
      <c r="D3626" s="189"/>
    </row>
    <row r="3627" spans="4:4" x14ac:dyDescent="0.2">
      <c r="D3627" s="189"/>
    </row>
    <row r="3628" spans="4:4" x14ac:dyDescent="0.2">
      <c r="D3628" s="189"/>
    </row>
    <row r="3629" spans="4:4" x14ac:dyDescent="0.2">
      <c r="D3629" s="189"/>
    </row>
    <row r="3630" spans="4:4" x14ac:dyDescent="0.2">
      <c r="D3630" s="189"/>
    </row>
    <row r="3631" spans="4:4" x14ac:dyDescent="0.2">
      <c r="D3631" s="189"/>
    </row>
    <row r="3632" spans="4:4" x14ac:dyDescent="0.2">
      <c r="D3632" s="189"/>
    </row>
    <row r="3633" spans="4:4" x14ac:dyDescent="0.2">
      <c r="D3633" s="189"/>
    </row>
    <row r="3634" spans="4:4" x14ac:dyDescent="0.2">
      <c r="D3634" s="189"/>
    </row>
    <row r="3635" spans="4:4" x14ac:dyDescent="0.2">
      <c r="D3635" s="189"/>
    </row>
    <row r="3636" spans="4:4" x14ac:dyDescent="0.2">
      <c r="D3636" s="189"/>
    </row>
    <row r="3637" spans="4:4" x14ac:dyDescent="0.2">
      <c r="D3637" s="189"/>
    </row>
    <row r="3638" spans="4:4" x14ac:dyDescent="0.2">
      <c r="D3638" s="189"/>
    </row>
    <row r="3639" spans="4:4" x14ac:dyDescent="0.2">
      <c r="D3639" s="189"/>
    </row>
    <row r="3640" spans="4:4" x14ac:dyDescent="0.2">
      <c r="D3640" s="189"/>
    </row>
    <row r="3641" spans="4:4" x14ac:dyDescent="0.2">
      <c r="D3641" s="189"/>
    </row>
    <row r="3642" spans="4:4" x14ac:dyDescent="0.2">
      <c r="D3642" s="189"/>
    </row>
    <row r="3643" spans="4:4" x14ac:dyDescent="0.2">
      <c r="D3643" s="189"/>
    </row>
    <row r="3644" spans="4:4" x14ac:dyDescent="0.2">
      <c r="D3644" s="189"/>
    </row>
    <row r="3645" spans="4:4" x14ac:dyDescent="0.2">
      <c r="D3645" s="189"/>
    </row>
    <row r="3646" spans="4:4" x14ac:dyDescent="0.2">
      <c r="D3646" s="189"/>
    </row>
    <row r="3647" spans="4:4" x14ac:dyDescent="0.2">
      <c r="D3647" s="189"/>
    </row>
    <row r="3648" spans="4:4" x14ac:dyDescent="0.2">
      <c r="D3648" s="189"/>
    </row>
    <row r="3649" spans="4:4" x14ac:dyDescent="0.2">
      <c r="D3649" s="189"/>
    </row>
    <row r="3650" spans="4:4" x14ac:dyDescent="0.2">
      <c r="D3650" s="189"/>
    </row>
    <row r="3651" spans="4:4" x14ac:dyDescent="0.2">
      <c r="D3651" s="189"/>
    </row>
    <row r="3652" spans="4:4" x14ac:dyDescent="0.2">
      <c r="D3652" s="189"/>
    </row>
    <row r="3653" spans="4:4" x14ac:dyDescent="0.2">
      <c r="D3653" s="189"/>
    </row>
    <row r="3654" spans="4:4" x14ac:dyDescent="0.2">
      <c r="D3654" s="189"/>
    </row>
    <row r="3655" spans="4:4" x14ac:dyDescent="0.2">
      <c r="D3655" s="189"/>
    </row>
    <row r="3656" spans="4:4" x14ac:dyDescent="0.2">
      <c r="D3656" s="189"/>
    </row>
    <row r="3657" spans="4:4" x14ac:dyDescent="0.2">
      <c r="D3657" s="189"/>
    </row>
    <row r="3658" spans="4:4" x14ac:dyDescent="0.2">
      <c r="D3658" s="189"/>
    </row>
    <row r="3659" spans="4:4" x14ac:dyDescent="0.2">
      <c r="D3659" s="189"/>
    </row>
    <row r="3660" spans="4:4" x14ac:dyDescent="0.2">
      <c r="D3660" s="189"/>
    </row>
    <row r="3661" spans="4:4" x14ac:dyDescent="0.2">
      <c r="D3661" s="189"/>
    </row>
    <row r="3662" spans="4:4" x14ac:dyDescent="0.2">
      <c r="D3662" s="189"/>
    </row>
    <row r="3663" spans="4:4" x14ac:dyDescent="0.2">
      <c r="D3663" s="189"/>
    </row>
    <row r="3664" spans="4:4" x14ac:dyDescent="0.2">
      <c r="D3664" s="189"/>
    </row>
    <row r="3665" spans="4:4" x14ac:dyDescent="0.2">
      <c r="D3665" s="189"/>
    </row>
    <row r="3666" spans="4:4" x14ac:dyDescent="0.2">
      <c r="D3666" s="189"/>
    </row>
    <row r="3667" spans="4:4" x14ac:dyDescent="0.2">
      <c r="D3667" s="189"/>
    </row>
    <row r="3668" spans="4:4" x14ac:dyDescent="0.2">
      <c r="D3668" s="189"/>
    </row>
    <row r="3669" spans="4:4" x14ac:dyDescent="0.2">
      <c r="D3669" s="189"/>
    </row>
    <row r="3670" spans="4:4" x14ac:dyDescent="0.2">
      <c r="D3670" s="189"/>
    </row>
    <row r="3671" spans="4:4" x14ac:dyDescent="0.2">
      <c r="D3671" s="189"/>
    </row>
    <row r="3672" spans="4:4" x14ac:dyDescent="0.2">
      <c r="D3672" s="189"/>
    </row>
    <row r="3673" spans="4:4" x14ac:dyDescent="0.2">
      <c r="D3673" s="189"/>
    </row>
    <row r="3674" spans="4:4" x14ac:dyDescent="0.2">
      <c r="D3674" s="189"/>
    </row>
    <row r="3675" spans="4:4" x14ac:dyDescent="0.2">
      <c r="D3675" s="189"/>
    </row>
    <row r="3676" spans="4:4" x14ac:dyDescent="0.2">
      <c r="D3676" s="189"/>
    </row>
    <row r="3677" spans="4:4" x14ac:dyDescent="0.2">
      <c r="D3677" s="189"/>
    </row>
    <row r="3678" spans="4:4" x14ac:dyDescent="0.2">
      <c r="D3678" s="189"/>
    </row>
    <row r="3679" spans="4:4" x14ac:dyDescent="0.2">
      <c r="D3679" s="189"/>
    </row>
    <row r="3680" spans="4:4" x14ac:dyDescent="0.2">
      <c r="D3680" s="189"/>
    </row>
    <row r="3681" spans="4:4" x14ac:dyDescent="0.2">
      <c r="D3681" s="189"/>
    </row>
    <row r="3682" spans="4:4" x14ac:dyDescent="0.2">
      <c r="D3682" s="189"/>
    </row>
    <row r="3683" spans="4:4" x14ac:dyDescent="0.2">
      <c r="D3683" s="189"/>
    </row>
    <row r="3684" spans="4:4" x14ac:dyDescent="0.2">
      <c r="D3684" s="189"/>
    </row>
    <row r="3685" spans="4:4" x14ac:dyDescent="0.2">
      <c r="D3685" s="189"/>
    </row>
    <row r="3686" spans="4:4" x14ac:dyDescent="0.2">
      <c r="D3686" s="189"/>
    </row>
    <row r="3687" spans="4:4" x14ac:dyDescent="0.2">
      <c r="D3687" s="189"/>
    </row>
    <row r="3688" spans="4:4" x14ac:dyDescent="0.2">
      <c r="D3688" s="189"/>
    </row>
    <row r="3689" spans="4:4" x14ac:dyDescent="0.2">
      <c r="D3689" s="189"/>
    </row>
    <row r="3690" spans="4:4" x14ac:dyDescent="0.2">
      <c r="D3690" s="189"/>
    </row>
    <row r="3691" spans="4:4" x14ac:dyDescent="0.2">
      <c r="D3691" s="189"/>
    </row>
    <row r="3692" spans="4:4" x14ac:dyDescent="0.2">
      <c r="D3692" s="189"/>
    </row>
    <row r="3693" spans="4:4" x14ac:dyDescent="0.2">
      <c r="D3693" s="189"/>
    </row>
    <row r="3694" spans="4:4" x14ac:dyDescent="0.2">
      <c r="D3694" s="189"/>
    </row>
    <row r="3695" spans="4:4" x14ac:dyDescent="0.2">
      <c r="D3695" s="189"/>
    </row>
    <row r="3696" spans="4:4" x14ac:dyDescent="0.2">
      <c r="D3696" s="189"/>
    </row>
    <row r="3697" spans="4:4" x14ac:dyDescent="0.2">
      <c r="D3697" s="189"/>
    </row>
    <row r="3698" spans="4:4" x14ac:dyDescent="0.2">
      <c r="D3698" s="189"/>
    </row>
    <row r="3699" spans="4:4" x14ac:dyDescent="0.2">
      <c r="D3699" s="189"/>
    </row>
    <row r="3700" spans="4:4" x14ac:dyDescent="0.2">
      <c r="D3700" s="189"/>
    </row>
    <row r="3701" spans="4:4" x14ac:dyDescent="0.2">
      <c r="D3701" s="189"/>
    </row>
    <row r="3702" spans="4:4" x14ac:dyDescent="0.2">
      <c r="D3702" s="189"/>
    </row>
    <row r="3703" spans="4:4" x14ac:dyDescent="0.2">
      <c r="D3703" s="189"/>
    </row>
    <row r="3704" spans="4:4" x14ac:dyDescent="0.2">
      <c r="D3704" s="189"/>
    </row>
    <row r="3705" spans="4:4" x14ac:dyDescent="0.2">
      <c r="D3705" s="189"/>
    </row>
    <row r="3706" spans="4:4" x14ac:dyDescent="0.2">
      <c r="D3706" s="189"/>
    </row>
    <row r="3707" spans="4:4" x14ac:dyDescent="0.2">
      <c r="D3707" s="189"/>
    </row>
    <row r="3708" spans="4:4" x14ac:dyDescent="0.2">
      <c r="D3708" s="189"/>
    </row>
    <row r="3709" spans="4:4" x14ac:dyDescent="0.2">
      <c r="D3709" s="189"/>
    </row>
    <row r="3710" spans="4:4" x14ac:dyDescent="0.2">
      <c r="D3710" s="189"/>
    </row>
    <row r="3711" spans="4:4" x14ac:dyDescent="0.2">
      <c r="D3711" s="189"/>
    </row>
    <row r="3712" spans="4:4" x14ac:dyDescent="0.2">
      <c r="D3712" s="189"/>
    </row>
    <row r="3713" spans="4:4" x14ac:dyDescent="0.2">
      <c r="D3713" s="189"/>
    </row>
    <row r="3714" spans="4:4" x14ac:dyDescent="0.2">
      <c r="D3714" s="189"/>
    </row>
    <row r="3715" spans="4:4" x14ac:dyDescent="0.2">
      <c r="D3715" s="189"/>
    </row>
    <row r="3716" spans="4:4" x14ac:dyDescent="0.2">
      <c r="D3716" s="189"/>
    </row>
    <row r="3717" spans="4:4" x14ac:dyDescent="0.2">
      <c r="D3717" s="189"/>
    </row>
    <row r="3718" spans="4:4" x14ac:dyDescent="0.2">
      <c r="D3718" s="189"/>
    </row>
    <row r="3719" spans="4:4" x14ac:dyDescent="0.2">
      <c r="D3719" s="189"/>
    </row>
    <row r="3720" spans="4:4" x14ac:dyDescent="0.2">
      <c r="D3720" s="189"/>
    </row>
    <row r="3721" spans="4:4" x14ac:dyDescent="0.2">
      <c r="D3721" s="189"/>
    </row>
    <row r="3722" spans="4:4" x14ac:dyDescent="0.2">
      <c r="D3722" s="189"/>
    </row>
    <row r="3723" spans="4:4" x14ac:dyDescent="0.2">
      <c r="D3723" s="189"/>
    </row>
    <row r="3724" spans="4:4" x14ac:dyDescent="0.2">
      <c r="D3724" s="189"/>
    </row>
    <row r="3725" spans="4:4" x14ac:dyDescent="0.2">
      <c r="D3725" s="189"/>
    </row>
    <row r="3726" spans="4:4" x14ac:dyDescent="0.2">
      <c r="D3726" s="189"/>
    </row>
    <row r="3727" spans="4:4" x14ac:dyDescent="0.2">
      <c r="D3727" s="189"/>
    </row>
    <row r="3728" spans="4:4" x14ac:dyDescent="0.2">
      <c r="D3728" s="189"/>
    </row>
    <row r="3729" spans="4:4" x14ac:dyDescent="0.2">
      <c r="D3729" s="189"/>
    </row>
    <row r="3730" spans="4:4" x14ac:dyDescent="0.2">
      <c r="D3730" s="189"/>
    </row>
    <row r="3731" spans="4:4" x14ac:dyDescent="0.2">
      <c r="D3731" s="189"/>
    </row>
    <row r="3732" spans="4:4" x14ac:dyDescent="0.2">
      <c r="D3732" s="189"/>
    </row>
    <row r="3733" spans="4:4" x14ac:dyDescent="0.2">
      <c r="D3733" s="189"/>
    </row>
    <row r="3734" spans="4:4" x14ac:dyDescent="0.2">
      <c r="D3734" s="189"/>
    </row>
    <row r="3735" spans="4:4" x14ac:dyDescent="0.2">
      <c r="D3735" s="189"/>
    </row>
    <row r="3736" spans="4:4" x14ac:dyDescent="0.2">
      <c r="D3736" s="189"/>
    </row>
    <row r="3737" spans="4:4" x14ac:dyDescent="0.2">
      <c r="D3737" s="189"/>
    </row>
    <row r="3738" spans="4:4" x14ac:dyDescent="0.2">
      <c r="D3738" s="189"/>
    </row>
    <row r="3739" spans="4:4" x14ac:dyDescent="0.2">
      <c r="D3739" s="189"/>
    </row>
    <row r="3740" spans="4:4" x14ac:dyDescent="0.2">
      <c r="D3740" s="189"/>
    </row>
    <row r="3741" spans="4:4" x14ac:dyDescent="0.2">
      <c r="D3741" s="189"/>
    </row>
    <row r="3742" spans="4:4" x14ac:dyDescent="0.2">
      <c r="D3742" s="189"/>
    </row>
    <row r="3743" spans="4:4" x14ac:dyDescent="0.2">
      <c r="D3743" s="189"/>
    </row>
    <row r="3744" spans="4:4" x14ac:dyDescent="0.2">
      <c r="D3744" s="189"/>
    </row>
    <row r="3745" spans="4:4" x14ac:dyDescent="0.2">
      <c r="D3745" s="189"/>
    </row>
    <row r="3746" spans="4:4" x14ac:dyDescent="0.2">
      <c r="D3746" s="189"/>
    </row>
    <row r="3747" spans="4:4" x14ac:dyDescent="0.2">
      <c r="D3747" s="189"/>
    </row>
    <row r="3748" spans="4:4" x14ac:dyDescent="0.2">
      <c r="D3748" s="189"/>
    </row>
    <row r="3749" spans="4:4" x14ac:dyDescent="0.2">
      <c r="D3749" s="189"/>
    </row>
    <row r="3750" spans="4:4" x14ac:dyDescent="0.2">
      <c r="D3750" s="189"/>
    </row>
    <row r="3751" spans="4:4" x14ac:dyDescent="0.2">
      <c r="D3751" s="189"/>
    </row>
    <row r="3752" spans="4:4" x14ac:dyDescent="0.2">
      <c r="D3752" s="189"/>
    </row>
    <row r="3753" spans="4:4" x14ac:dyDescent="0.2">
      <c r="D3753" s="189"/>
    </row>
    <row r="3754" spans="4:4" x14ac:dyDescent="0.2">
      <c r="D3754" s="189"/>
    </row>
    <row r="3755" spans="4:4" x14ac:dyDescent="0.2">
      <c r="D3755" s="189"/>
    </row>
    <row r="3756" spans="4:4" x14ac:dyDescent="0.2">
      <c r="D3756" s="189"/>
    </row>
    <row r="3757" spans="4:4" x14ac:dyDescent="0.2">
      <c r="D3757" s="189"/>
    </row>
    <row r="3758" spans="4:4" x14ac:dyDescent="0.2">
      <c r="D3758" s="189"/>
    </row>
    <row r="3759" spans="4:4" x14ac:dyDescent="0.2">
      <c r="D3759" s="189"/>
    </row>
    <row r="3760" spans="4:4" x14ac:dyDescent="0.2">
      <c r="D3760" s="189"/>
    </row>
    <row r="3761" spans="4:4" x14ac:dyDescent="0.2">
      <c r="D3761" s="189"/>
    </row>
    <row r="3762" spans="4:4" x14ac:dyDescent="0.2">
      <c r="D3762" s="189"/>
    </row>
    <row r="3763" spans="4:4" x14ac:dyDescent="0.2">
      <c r="D3763" s="189"/>
    </row>
    <row r="3764" spans="4:4" x14ac:dyDescent="0.2">
      <c r="D3764" s="189"/>
    </row>
    <row r="3765" spans="4:4" x14ac:dyDescent="0.2">
      <c r="D3765" s="189"/>
    </row>
    <row r="3766" spans="4:4" x14ac:dyDescent="0.2">
      <c r="D3766" s="189"/>
    </row>
    <row r="3767" spans="4:4" x14ac:dyDescent="0.2">
      <c r="D3767" s="189"/>
    </row>
    <row r="3768" spans="4:4" x14ac:dyDescent="0.2">
      <c r="D3768" s="189"/>
    </row>
    <row r="3769" spans="4:4" x14ac:dyDescent="0.2">
      <c r="D3769" s="189"/>
    </row>
    <row r="3770" spans="4:4" x14ac:dyDescent="0.2">
      <c r="D3770" s="189"/>
    </row>
    <row r="3771" spans="4:4" x14ac:dyDescent="0.2">
      <c r="D3771" s="189"/>
    </row>
    <row r="3772" spans="4:4" x14ac:dyDescent="0.2">
      <c r="D3772" s="189"/>
    </row>
    <row r="3773" spans="4:4" x14ac:dyDescent="0.2">
      <c r="D3773" s="189"/>
    </row>
    <row r="3774" spans="4:4" x14ac:dyDescent="0.2">
      <c r="D3774" s="189"/>
    </row>
    <row r="3775" spans="4:4" x14ac:dyDescent="0.2">
      <c r="D3775" s="189"/>
    </row>
    <row r="3776" spans="4:4" x14ac:dyDescent="0.2">
      <c r="D3776" s="189"/>
    </row>
    <row r="3777" spans="4:4" x14ac:dyDescent="0.2">
      <c r="D3777" s="189"/>
    </row>
    <row r="3778" spans="4:4" x14ac:dyDescent="0.2">
      <c r="D3778" s="189"/>
    </row>
    <row r="3779" spans="4:4" x14ac:dyDescent="0.2">
      <c r="D3779" s="189"/>
    </row>
    <row r="3780" spans="4:4" x14ac:dyDescent="0.2">
      <c r="D3780" s="189"/>
    </row>
    <row r="3781" spans="4:4" x14ac:dyDescent="0.2">
      <c r="D3781" s="189"/>
    </row>
    <row r="3782" spans="4:4" x14ac:dyDescent="0.2">
      <c r="D3782" s="189"/>
    </row>
    <row r="3783" spans="4:4" x14ac:dyDescent="0.2">
      <c r="D3783" s="189"/>
    </row>
    <row r="3784" spans="4:4" x14ac:dyDescent="0.2">
      <c r="D3784" s="189"/>
    </row>
    <row r="3785" spans="4:4" x14ac:dyDescent="0.2">
      <c r="D3785" s="189"/>
    </row>
    <row r="3786" spans="4:4" x14ac:dyDescent="0.2">
      <c r="D3786" s="189"/>
    </row>
    <row r="3787" spans="4:4" x14ac:dyDescent="0.2">
      <c r="D3787" s="189"/>
    </row>
    <row r="3788" spans="4:4" x14ac:dyDescent="0.2">
      <c r="D3788" s="189"/>
    </row>
    <row r="3789" spans="4:4" x14ac:dyDescent="0.2">
      <c r="D3789" s="189"/>
    </row>
    <row r="3790" spans="4:4" x14ac:dyDescent="0.2">
      <c r="D3790" s="189"/>
    </row>
    <row r="3791" spans="4:4" x14ac:dyDescent="0.2">
      <c r="D3791" s="189"/>
    </row>
    <row r="3792" spans="4:4" x14ac:dyDescent="0.2">
      <c r="D3792" s="189"/>
    </row>
    <row r="3793" spans="4:4" x14ac:dyDescent="0.2">
      <c r="D3793" s="189"/>
    </row>
    <row r="3794" spans="4:4" x14ac:dyDescent="0.2">
      <c r="D3794" s="189"/>
    </row>
    <row r="3795" spans="4:4" x14ac:dyDescent="0.2">
      <c r="D3795" s="189"/>
    </row>
    <row r="3796" spans="4:4" x14ac:dyDescent="0.2">
      <c r="D3796" s="189"/>
    </row>
    <row r="3797" spans="4:4" x14ac:dyDescent="0.2">
      <c r="D3797" s="189"/>
    </row>
    <row r="3798" spans="4:4" x14ac:dyDescent="0.2">
      <c r="D3798" s="189"/>
    </row>
    <row r="3799" spans="4:4" x14ac:dyDescent="0.2">
      <c r="D3799" s="189"/>
    </row>
    <row r="3800" spans="4:4" x14ac:dyDescent="0.2">
      <c r="D3800" s="189"/>
    </row>
    <row r="3801" spans="4:4" x14ac:dyDescent="0.2">
      <c r="D3801" s="189"/>
    </row>
    <row r="3802" spans="4:4" x14ac:dyDescent="0.2">
      <c r="D3802" s="189"/>
    </row>
    <row r="3803" spans="4:4" x14ac:dyDescent="0.2">
      <c r="D3803" s="189"/>
    </row>
    <row r="3804" spans="4:4" x14ac:dyDescent="0.2">
      <c r="D3804" s="189"/>
    </row>
    <row r="3805" spans="4:4" x14ac:dyDescent="0.2">
      <c r="D3805" s="189"/>
    </row>
    <row r="3806" spans="4:4" x14ac:dyDescent="0.2">
      <c r="D3806" s="189"/>
    </row>
    <row r="3807" spans="4:4" x14ac:dyDescent="0.2">
      <c r="D3807" s="189"/>
    </row>
    <row r="3808" spans="4:4" x14ac:dyDescent="0.2">
      <c r="D3808" s="189"/>
    </row>
    <row r="3809" spans="4:4" x14ac:dyDescent="0.2">
      <c r="D3809" s="189"/>
    </row>
    <row r="3810" spans="4:4" x14ac:dyDescent="0.2">
      <c r="D3810" s="189"/>
    </row>
    <row r="3811" spans="4:4" x14ac:dyDescent="0.2">
      <c r="D3811" s="189"/>
    </row>
    <row r="3812" spans="4:4" x14ac:dyDescent="0.2">
      <c r="D3812" s="189"/>
    </row>
    <row r="3813" spans="4:4" x14ac:dyDescent="0.2">
      <c r="D3813" s="189"/>
    </row>
    <row r="3814" spans="4:4" x14ac:dyDescent="0.2">
      <c r="D3814" s="189"/>
    </row>
    <row r="3815" spans="4:4" x14ac:dyDescent="0.2">
      <c r="D3815" s="189"/>
    </row>
    <row r="3816" spans="4:4" x14ac:dyDescent="0.2">
      <c r="D3816" s="189"/>
    </row>
    <row r="3817" spans="4:4" x14ac:dyDescent="0.2">
      <c r="D3817" s="189"/>
    </row>
    <row r="3818" spans="4:4" x14ac:dyDescent="0.2">
      <c r="D3818" s="189"/>
    </row>
    <row r="3819" spans="4:4" x14ac:dyDescent="0.2">
      <c r="D3819" s="189"/>
    </row>
    <row r="3820" spans="4:4" x14ac:dyDescent="0.2">
      <c r="D3820" s="189"/>
    </row>
    <row r="3821" spans="4:4" x14ac:dyDescent="0.2">
      <c r="D3821" s="189"/>
    </row>
    <row r="3822" spans="4:4" x14ac:dyDescent="0.2">
      <c r="D3822" s="189"/>
    </row>
    <row r="3823" spans="4:4" x14ac:dyDescent="0.2">
      <c r="D3823" s="189"/>
    </row>
    <row r="3824" spans="4:4" x14ac:dyDescent="0.2">
      <c r="D3824" s="189"/>
    </row>
    <row r="3825" spans="4:4" x14ac:dyDescent="0.2">
      <c r="D3825" s="189"/>
    </row>
    <row r="3826" spans="4:4" x14ac:dyDescent="0.2">
      <c r="D3826" s="189"/>
    </row>
    <row r="3827" spans="4:4" x14ac:dyDescent="0.2">
      <c r="D3827" s="189"/>
    </row>
    <row r="3828" spans="4:4" x14ac:dyDescent="0.2">
      <c r="D3828" s="189"/>
    </row>
    <row r="3829" spans="4:4" x14ac:dyDescent="0.2">
      <c r="D3829" s="189"/>
    </row>
    <row r="3830" spans="4:4" x14ac:dyDescent="0.2">
      <c r="D3830" s="189"/>
    </row>
    <row r="3831" spans="4:4" x14ac:dyDescent="0.2">
      <c r="D3831" s="189"/>
    </row>
    <row r="3832" spans="4:4" x14ac:dyDescent="0.2">
      <c r="D3832" s="189"/>
    </row>
    <row r="3833" spans="4:4" x14ac:dyDescent="0.2">
      <c r="D3833" s="189"/>
    </row>
    <row r="3834" spans="4:4" x14ac:dyDescent="0.2">
      <c r="D3834" s="189"/>
    </row>
    <row r="3835" spans="4:4" x14ac:dyDescent="0.2">
      <c r="D3835" s="189"/>
    </row>
    <row r="3836" spans="4:4" x14ac:dyDescent="0.2">
      <c r="D3836" s="189"/>
    </row>
    <row r="3837" spans="4:4" x14ac:dyDescent="0.2">
      <c r="D3837" s="189"/>
    </row>
    <row r="3838" spans="4:4" x14ac:dyDescent="0.2">
      <c r="D3838" s="189"/>
    </row>
    <row r="3839" spans="4:4" x14ac:dyDescent="0.2">
      <c r="D3839" s="189"/>
    </row>
    <row r="3840" spans="4:4" x14ac:dyDescent="0.2">
      <c r="D3840" s="189"/>
    </row>
    <row r="3841" spans="4:4" x14ac:dyDescent="0.2">
      <c r="D3841" s="189"/>
    </row>
    <row r="3842" spans="4:4" x14ac:dyDescent="0.2">
      <c r="D3842" s="189"/>
    </row>
    <row r="3843" spans="4:4" x14ac:dyDescent="0.2">
      <c r="D3843" s="189"/>
    </row>
    <row r="3844" spans="4:4" x14ac:dyDescent="0.2">
      <c r="D3844" s="189"/>
    </row>
    <row r="3845" spans="4:4" x14ac:dyDescent="0.2">
      <c r="D3845" s="189"/>
    </row>
    <row r="3846" spans="4:4" x14ac:dyDescent="0.2">
      <c r="D3846" s="189"/>
    </row>
    <row r="3847" spans="4:4" x14ac:dyDescent="0.2">
      <c r="D3847" s="189"/>
    </row>
    <row r="3848" spans="4:4" x14ac:dyDescent="0.2">
      <c r="D3848" s="189"/>
    </row>
    <row r="3849" spans="4:4" x14ac:dyDescent="0.2">
      <c r="D3849" s="189"/>
    </row>
    <row r="3850" spans="4:4" x14ac:dyDescent="0.2">
      <c r="D3850" s="189"/>
    </row>
    <row r="3851" spans="4:4" x14ac:dyDescent="0.2">
      <c r="D3851" s="189"/>
    </row>
    <row r="3852" spans="4:4" x14ac:dyDescent="0.2">
      <c r="D3852" s="189"/>
    </row>
    <row r="3853" spans="4:4" x14ac:dyDescent="0.2">
      <c r="D3853" s="189"/>
    </row>
    <row r="3854" spans="4:4" x14ac:dyDescent="0.2">
      <c r="D3854" s="189"/>
    </row>
    <row r="3855" spans="4:4" x14ac:dyDescent="0.2">
      <c r="D3855" s="189"/>
    </row>
    <row r="3856" spans="4:4" x14ac:dyDescent="0.2">
      <c r="D3856" s="189"/>
    </row>
    <row r="3857" spans="4:4" x14ac:dyDescent="0.2">
      <c r="D3857" s="189"/>
    </row>
    <row r="3858" spans="4:4" x14ac:dyDescent="0.2">
      <c r="D3858" s="189"/>
    </row>
    <row r="3859" spans="4:4" x14ac:dyDescent="0.2">
      <c r="D3859" s="189"/>
    </row>
    <row r="3860" spans="4:4" x14ac:dyDescent="0.2">
      <c r="D3860" s="189"/>
    </row>
    <row r="3861" spans="4:4" x14ac:dyDescent="0.2">
      <c r="D3861" s="189"/>
    </row>
    <row r="3862" spans="4:4" x14ac:dyDescent="0.2">
      <c r="D3862" s="189"/>
    </row>
    <row r="3863" spans="4:4" x14ac:dyDescent="0.2">
      <c r="D3863" s="189"/>
    </row>
    <row r="3864" spans="4:4" x14ac:dyDescent="0.2">
      <c r="D3864" s="189"/>
    </row>
    <row r="3865" spans="4:4" x14ac:dyDescent="0.2">
      <c r="D3865" s="189"/>
    </row>
    <row r="3866" spans="4:4" x14ac:dyDescent="0.2">
      <c r="D3866" s="189"/>
    </row>
    <row r="3867" spans="4:4" x14ac:dyDescent="0.2">
      <c r="D3867" s="189"/>
    </row>
    <row r="3868" spans="4:4" x14ac:dyDescent="0.2">
      <c r="D3868" s="189"/>
    </row>
    <row r="3869" spans="4:4" x14ac:dyDescent="0.2">
      <c r="D3869" s="189"/>
    </row>
    <row r="3870" spans="4:4" x14ac:dyDescent="0.2">
      <c r="D3870" s="189"/>
    </row>
    <row r="3871" spans="4:4" x14ac:dyDescent="0.2">
      <c r="D3871" s="189"/>
    </row>
    <row r="3872" spans="4:4" x14ac:dyDescent="0.2">
      <c r="D3872" s="189"/>
    </row>
    <row r="3873" spans="4:4" x14ac:dyDescent="0.2">
      <c r="D3873" s="189"/>
    </row>
    <row r="3874" spans="4:4" x14ac:dyDescent="0.2">
      <c r="D3874" s="189"/>
    </row>
    <row r="3875" spans="4:4" x14ac:dyDescent="0.2">
      <c r="D3875" s="189"/>
    </row>
    <row r="3876" spans="4:4" x14ac:dyDescent="0.2">
      <c r="D3876" s="189"/>
    </row>
    <row r="3877" spans="4:4" x14ac:dyDescent="0.2">
      <c r="D3877" s="189"/>
    </row>
    <row r="3878" spans="4:4" x14ac:dyDescent="0.2">
      <c r="D3878" s="189"/>
    </row>
    <row r="3879" spans="4:4" x14ac:dyDescent="0.2">
      <c r="D3879" s="189"/>
    </row>
    <row r="3880" spans="4:4" x14ac:dyDescent="0.2">
      <c r="D3880" s="189"/>
    </row>
    <row r="3881" spans="4:4" x14ac:dyDescent="0.2">
      <c r="D3881" s="189"/>
    </row>
    <row r="3882" spans="4:4" x14ac:dyDescent="0.2">
      <c r="D3882" s="189"/>
    </row>
    <row r="3883" spans="4:4" x14ac:dyDescent="0.2">
      <c r="D3883" s="189"/>
    </row>
    <row r="3884" spans="4:4" x14ac:dyDescent="0.2">
      <c r="D3884" s="189"/>
    </row>
    <row r="3885" spans="4:4" x14ac:dyDescent="0.2">
      <c r="D3885" s="189"/>
    </row>
    <row r="3886" spans="4:4" x14ac:dyDescent="0.2">
      <c r="D3886" s="189"/>
    </row>
    <row r="3887" spans="4:4" x14ac:dyDescent="0.2">
      <c r="D3887" s="189"/>
    </row>
    <row r="3888" spans="4:4" x14ac:dyDescent="0.2">
      <c r="D3888" s="189"/>
    </row>
    <row r="3889" spans="4:4" x14ac:dyDescent="0.2">
      <c r="D3889" s="189"/>
    </row>
    <row r="3890" spans="4:4" x14ac:dyDescent="0.2">
      <c r="D3890" s="189"/>
    </row>
    <row r="3891" spans="4:4" x14ac:dyDescent="0.2">
      <c r="D3891" s="189"/>
    </row>
    <row r="3892" spans="4:4" x14ac:dyDescent="0.2">
      <c r="D3892" s="189"/>
    </row>
    <row r="3893" spans="4:4" x14ac:dyDescent="0.2">
      <c r="D3893" s="189"/>
    </row>
    <row r="3894" spans="4:4" x14ac:dyDescent="0.2">
      <c r="D3894" s="189"/>
    </row>
    <row r="3895" spans="4:4" x14ac:dyDescent="0.2">
      <c r="D3895" s="189"/>
    </row>
    <row r="3896" spans="4:4" x14ac:dyDescent="0.2">
      <c r="D3896" s="189"/>
    </row>
    <row r="3897" spans="4:4" x14ac:dyDescent="0.2">
      <c r="D3897" s="189"/>
    </row>
    <row r="3898" spans="4:4" x14ac:dyDescent="0.2">
      <c r="D3898" s="189"/>
    </row>
    <row r="3899" spans="4:4" x14ac:dyDescent="0.2">
      <c r="D3899" s="189"/>
    </row>
    <row r="3900" spans="4:4" x14ac:dyDescent="0.2">
      <c r="D3900" s="189"/>
    </row>
    <row r="3901" spans="4:4" x14ac:dyDescent="0.2">
      <c r="D3901" s="189"/>
    </row>
    <row r="3902" spans="4:4" x14ac:dyDescent="0.2">
      <c r="D3902" s="189"/>
    </row>
    <row r="3903" spans="4:4" x14ac:dyDescent="0.2">
      <c r="D3903" s="189"/>
    </row>
    <row r="3904" spans="4:4" x14ac:dyDescent="0.2">
      <c r="D3904" s="189"/>
    </row>
    <row r="3905" spans="4:4" x14ac:dyDescent="0.2">
      <c r="D3905" s="189"/>
    </row>
    <row r="3906" spans="4:4" x14ac:dyDescent="0.2">
      <c r="D3906" s="189"/>
    </row>
    <row r="3907" spans="4:4" x14ac:dyDescent="0.2">
      <c r="D3907" s="189"/>
    </row>
    <row r="3908" spans="4:4" x14ac:dyDescent="0.2">
      <c r="D3908" s="189"/>
    </row>
    <row r="3909" spans="4:4" x14ac:dyDescent="0.2">
      <c r="D3909" s="189"/>
    </row>
    <row r="3910" spans="4:4" x14ac:dyDescent="0.2">
      <c r="D3910" s="189"/>
    </row>
    <row r="3911" spans="4:4" x14ac:dyDescent="0.2">
      <c r="D3911" s="189"/>
    </row>
    <row r="3912" spans="4:4" x14ac:dyDescent="0.2">
      <c r="D3912" s="189"/>
    </row>
    <row r="3913" spans="4:4" x14ac:dyDescent="0.2">
      <c r="D3913" s="189"/>
    </row>
    <row r="3914" spans="4:4" x14ac:dyDescent="0.2">
      <c r="D3914" s="189"/>
    </row>
    <row r="3915" spans="4:4" x14ac:dyDescent="0.2">
      <c r="D3915" s="189"/>
    </row>
    <row r="3916" spans="4:4" x14ac:dyDescent="0.2">
      <c r="D3916" s="189"/>
    </row>
    <row r="3917" spans="4:4" x14ac:dyDescent="0.2">
      <c r="D3917" s="189"/>
    </row>
    <row r="3918" spans="4:4" x14ac:dyDescent="0.2">
      <c r="D3918" s="189"/>
    </row>
    <row r="3919" spans="4:4" x14ac:dyDescent="0.2">
      <c r="D3919" s="189"/>
    </row>
    <row r="3920" spans="4:4" x14ac:dyDescent="0.2">
      <c r="D3920" s="189"/>
    </row>
    <row r="3921" spans="4:4" x14ac:dyDescent="0.2">
      <c r="D3921" s="189"/>
    </row>
    <row r="3922" spans="4:4" x14ac:dyDescent="0.2">
      <c r="D3922" s="189"/>
    </row>
    <row r="3923" spans="4:4" x14ac:dyDescent="0.2">
      <c r="D3923" s="189"/>
    </row>
    <row r="3924" spans="4:4" x14ac:dyDescent="0.2">
      <c r="D3924" s="189"/>
    </row>
    <row r="3925" spans="4:4" x14ac:dyDescent="0.2">
      <c r="D3925" s="189"/>
    </row>
    <row r="3926" spans="4:4" x14ac:dyDescent="0.2">
      <c r="D3926" s="189"/>
    </row>
    <row r="3927" spans="4:4" x14ac:dyDescent="0.2">
      <c r="D3927" s="189"/>
    </row>
    <row r="3928" spans="4:4" x14ac:dyDescent="0.2">
      <c r="D3928" s="189"/>
    </row>
    <row r="3929" spans="4:4" x14ac:dyDescent="0.2">
      <c r="D3929" s="189"/>
    </row>
    <row r="3930" spans="4:4" x14ac:dyDescent="0.2">
      <c r="D3930" s="189"/>
    </row>
    <row r="3931" spans="4:4" x14ac:dyDescent="0.2">
      <c r="D3931" s="189"/>
    </row>
    <row r="3932" spans="4:4" x14ac:dyDescent="0.2">
      <c r="D3932" s="189"/>
    </row>
    <row r="3933" spans="4:4" x14ac:dyDescent="0.2">
      <c r="D3933" s="189"/>
    </row>
    <row r="3934" spans="4:4" x14ac:dyDescent="0.2">
      <c r="D3934" s="189"/>
    </row>
    <row r="3935" spans="4:4" x14ac:dyDescent="0.2">
      <c r="D3935" s="189"/>
    </row>
    <row r="3936" spans="4:4" x14ac:dyDescent="0.2">
      <c r="D3936" s="189"/>
    </row>
    <row r="3937" spans="4:4" x14ac:dyDescent="0.2">
      <c r="D3937" s="189"/>
    </row>
    <row r="3938" spans="4:4" x14ac:dyDescent="0.2">
      <c r="D3938" s="189"/>
    </row>
    <row r="3939" spans="4:4" x14ac:dyDescent="0.2">
      <c r="D3939" s="189"/>
    </row>
    <row r="3940" spans="4:4" x14ac:dyDescent="0.2">
      <c r="D3940" s="189"/>
    </row>
    <row r="3941" spans="4:4" x14ac:dyDescent="0.2">
      <c r="D3941" s="189"/>
    </row>
    <row r="3942" spans="4:4" x14ac:dyDescent="0.2">
      <c r="D3942" s="189"/>
    </row>
    <row r="3943" spans="4:4" x14ac:dyDescent="0.2">
      <c r="D3943" s="189"/>
    </row>
    <row r="3944" spans="4:4" x14ac:dyDescent="0.2">
      <c r="D3944" s="189"/>
    </row>
    <row r="3945" spans="4:4" x14ac:dyDescent="0.2">
      <c r="D3945" s="189"/>
    </row>
    <row r="3946" spans="4:4" x14ac:dyDescent="0.2">
      <c r="D3946" s="189"/>
    </row>
    <row r="3947" spans="4:4" x14ac:dyDescent="0.2">
      <c r="D3947" s="189"/>
    </row>
    <row r="3948" spans="4:4" x14ac:dyDescent="0.2">
      <c r="D3948" s="189"/>
    </row>
    <row r="3949" spans="4:4" x14ac:dyDescent="0.2">
      <c r="D3949" s="189"/>
    </row>
    <row r="3950" spans="4:4" x14ac:dyDescent="0.2">
      <c r="D3950" s="189"/>
    </row>
    <row r="3951" spans="4:4" x14ac:dyDescent="0.2">
      <c r="D3951" s="189"/>
    </row>
    <row r="3952" spans="4:4" x14ac:dyDescent="0.2">
      <c r="D3952" s="189"/>
    </row>
    <row r="3953" spans="4:4" x14ac:dyDescent="0.2">
      <c r="D3953" s="189"/>
    </row>
    <row r="3954" spans="4:4" x14ac:dyDescent="0.2">
      <c r="D3954" s="189"/>
    </row>
    <row r="3955" spans="4:4" x14ac:dyDescent="0.2">
      <c r="D3955" s="189"/>
    </row>
    <row r="3956" spans="4:4" x14ac:dyDescent="0.2">
      <c r="D3956" s="189"/>
    </row>
    <row r="3957" spans="4:4" x14ac:dyDescent="0.2">
      <c r="D3957" s="189"/>
    </row>
    <row r="3958" spans="4:4" x14ac:dyDescent="0.2">
      <c r="D3958" s="189"/>
    </row>
    <row r="3959" spans="4:4" x14ac:dyDescent="0.2">
      <c r="D3959" s="189"/>
    </row>
    <row r="3960" spans="4:4" x14ac:dyDescent="0.2">
      <c r="D3960" s="189"/>
    </row>
    <row r="3961" spans="4:4" x14ac:dyDescent="0.2">
      <c r="D3961" s="189"/>
    </row>
    <row r="3962" spans="4:4" x14ac:dyDescent="0.2">
      <c r="D3962" s="189"/>
    </row>
    <row r="3963" spans="4:4" x14ac:dyDescent="0.2">
      <c r="D3963" s="189"/>
    </row>
    <row r="3964" spans="4:4" x14ac:dyDescent="0.2">
      <c r="D3964" s="189"/>
    </row>
    <row r="3965" spans="4:4" x14ac:dyDescent="0.2">
      <c r="D3965" s="189"/>
    </row>
    <row r="3966" spans="4:4" x14ac:dyDescent="0.2">
      <c r="D3966" s="189"/>
    </row>
    <row r="3967" spans="4:4" x14ac:dyDescent="0.2">
      <c r="D3967" s="189"/>
    </row>
    <row r="3968" spans="4:4" x14ac:dyDescent="0.2">
      <c r="D3968" s="189"/>
    </row>
    <row r="3969" spans="4:4" x14ac:dyDescent="0.2">
      <c r="D3969" s="189"/>
    </row>
    <row r="3970" spans="4:4" x14ac:dyDescent="0.2">
      <c r="D3970" s="189"/>
    </row>
    <row r="3971" spans="4:4" x14ac:dyDescent="0.2">
      <c r="D3971" s="189"/>
    </row>
    <row r="3972" spans="4:4" x14ac:dyDescent="0.2">
      <c r="D3972" s="189"/>
    </row>
    <row r="3973" spans="4:4" x14ac:dyDescent="0.2">
      <c r="D3973" s="189"/>
    </row>
    <row r="3974" spans="4:4" x14ac:dyDescent="0.2">
      <c r="D3974" s="189"/>
    </row>
    <row r="3975" spans="4:4" x14ac:dyDescent="0.2">
      <c r="D3975" s="189"/>
    </row>
    <row r="3976" spans="4:4" x14ac:dyDescent="0.2">
      <c r="D3976" s="189"/>
    </row>
    <row r="3977" spans="4:4" x14ac:dyDescent="0.2">
      <c r="D3977" s="189"/>
    </row>
    <row r="3978" spans="4:4" x14ac:dyDescent="0.2">
      <c r="D3978" s="189"/>
    </row>
    <row r="3979" spans="4:4" x14ac:dyDescent="0.2">
      <c r="D3979" s="189"/>
    </row>
    <row r="3980" spans="4:4" x14ac:dyDescent="0.2">
      <c r="D3980" s="189"/>
    </row>
    <row r="3981" spans="4:4" x14ac:dyDescent="0.2">
      <c r="D3981" s="189"/>
    </row>
    <row r="3982" spans="4:4" x14ac:dyDescent="0.2">
      <c r="D3982" s="189"/>
    </row>
    <row r="3983" spans="4:4" x14ac:dyDescent="0.2">
      <c r="D3983" s="189"/>
    </row>
    <row r="3984" spans="4:4" x14ac:dyDescent="0.2">
      <c r="D3984" s="189"/>
    </row>
    <row r="3985" spans="4:4" x14ac:dyDescent="0.2">
      <c r="D3985" s="189"/>
    </row>
    <row r="3986" spans="4:4" x14ac:dyDescent="0.2">
      <c r="D3986" s="189"/>
    </row>
    <row r="3987" spans="4:4" x14ac:dyDescent="0.2">
      <c r="D3987" s="189"/>
    </row>
    <row r="3988" spans="4:4" x14ac:dyDescent="0.2">
      <c r="D3988" s="189"/>
    </row>
    <row r="3989" spans="4:4" x14ac:dyDescent="0.2">
      <c r="D3989" s="189"/>
    </row>
    <row r="3990" spans="4:4" x14ac:dyDescent="0.2">
      <c r="D3990" s="189"/>
    </row>
    <row r="3991" spans="4:4" x14ac:dyDescent="0.2">
      <c r="D3991" s="189"/>
    </row>
    <row r="3992" spans="4:4" x14ac:dyDescent="0.2">
      <c r="D3992" s="189"/>
    </row>
    <row r="3993" spans="4:4" x14ac:dyDescent="0.2">
      <c r="D3993" s="189"/>
    </row>
    <row r="3994" spans="4:4" x14ac:dyDescent="0.2">
      <c r="D3994" s="189"/>
    </row>
    <row r="3995" spans="4:4" x14ac:dyDescent="0.2">
      <c r="D3995" s="189"/>
    </row>
    <row r="3996" spans="4:4" x14ac:dyDescent="0.2">
      <c r="D3996" s="189"/>
    </row>
    <row r="3997" spans="4:4" x14ac:dyDescent="0.2">
      <c r="D3997" s="189"/>
    </row>
    <row r="3998" spans="4:4" x14ac:dyDescent="0.2">
      <c r="D3998" s="189"/>
    </row>
    <row r="3999" spans="4:4" x14ac:dyDescent="0.2">
      <c r="D3999" s="189"/>
    </row>
    <row r="4000" spans="4:4" x14ac:dyDescent="0.2">
      <c r="D4000" s="189"/>
    </row>
    <row r="4001" spans="4:4" x14ac:dyDescent="0.2">
      <c r="D4001" s="189"/>
    </row>
    <row r="4002" spans="4:4" x14ac:dyDescent="0.2">
      <c r="D4002" s="189"/>
    </row>
    <row r="4003" spans="4:4" x14ac:dyDescent="0.2">
      <c r="D4003" s="189"/>
    </row>
    <row r="4004" spans="4:4" x14ac:dyDescent="0.2">
      <c r="D4004" s="189"/>
    </row>
    <row r="4005" spans="4:4" x14ac:dyDescent="0.2">
      <c r="D4005" s="189"/>
    </row>
    <row r="4006" spans="4:4" x14ac:dyDescent="0.2">
      <c r="D4006" s="189"/>
    </row>
    <row r="4007" spans="4:4" x14ac:dyDescent="0.2">
      <c r="D4007" s="189"/>
    </row>
    <row r="4008" spans="4:4" x14ac:dyDescent="0.2">
      <c r="D4008" s="189"/>
    </row>
    <row r="4009" spans="4:4" x14ac:dyDescent="0.2">
      <c r="D4009" s="189"/>
    </row>
    <row r="4010" spans="4:4" x14ac:dyDescent="0.2">
      <c r="D4010" s="189"/>
    </row>
    <row r="4011" spans="4:4" x14ac:dyDescent="0.2">
      <c r="D4011" s="189"/>
    </row>
    <row r="4012" spans="4:4" x14ac:dyDescent="0.2">
      <c r="D4012" s="189"/>
    </row>
    <row r="4013" spans="4:4" x14ac:dyDescent="0.2">
      <c r="D4013" s="189"/>
    </row>
    <row r="4014" spans="4:4" x14ac:dyDescent="0.2">
      <c r="D4014" s="189"/>
    </row>
    <row r="4015" spans="4:4" x14ac:dyDescent="0.2">
      <c r="D4015" s="189"/>
    </row>
    <row r="4016" spans="4:4" x14ac:dyDescent="0.2">
      <c r="D4016" s="189"/>
    </row>
    <row r="4017" spans="4:4" x14ac:dyDescent="0.2">
      <c r="D4017" s="189"/>
    </row>
    <row r="4018" spans="4:4" x14ac:dyDescent="0.2">
      <c r="D4018" s="189"/>
    </row>
    <row r="4019" spans="4:4" x14ac:dyDescent="0.2">
      <c r="D4019" s="189"/>
    </row>
    <row r="4020" spans="4:4" x14ac:dyDescent="0.2">
      <c r="D4020" s="189"/>
    </row>
    <row r="4021" spans="4:4" x14ac:dyDescent="0.2">
      <c r="D4021" s="189"/>
    </row>
    <row r="4022" spans="4:4" x14ac:dyDescent="0.2">
      <c r="D4022" s="189"/>
    </row>
    <row r="4023" spans="4:4" x14ac:dyDescent="0.2">
      <c r="D4023" s="189"/>
    </row>
    <row r="4024" spans="4:4" x14ac:dyDescent="0.2">
      <c r="D4024" s="189"/>
    </row>
    <row r="4025" spans="4:4" x14ac:dyDescent="0.2">
      <c r="D4025" s="189"/>
    </row>
    <row r="4026" spans="4:4" x14ac:dyDescent="0.2">
      <c r="D4026" s="189"/>
    </row>
    <row r="4027" spans="4:4" x14ac:dyDescent="0.2">
      <c r="D4027" s="189"/>
    </row>
    <row r="4028" spans="4:4" x14ac:dyDescent="0.2">
      <c r="D4028" s="189"/>
    </row>
    <row r="4029" spans="4:4" x14ac:dyDescent="0.2">
      <c r="D4029" s="189"/>
    </row>
    <row r="4030" spans="4:4" x14ac:dyDescent="0.2">
      <c r="D4030" s="189"/>
    </row>
    <row r="4031" spans="4:4" x14ac:dyDescent="0.2">
      <c r="D4031" s="189"/>
    </row>
    <row r="4032" spans="4:4" x14ac:dyDescent="0.2">
      <c r="D4032" s="189"/>
    </row>
    <row r="4033" spans="4:4" x14ac:dyDescent="0.2">
      <c r="D4033" s="189"/>
    </row>
    <row r="4034" spans="4:4" x14ac:dyDescent="0.2">
      <c r="D4034" s="189"/>
    </row>
    <row r="4035" spans="4:4" x14ac:dyDescent="0.2">
      <c r="D4035" s="189"/>
    </row>
    <row r="4036" spans="4:4" x14ac:dyDescent="0.2">
      <c r="D4036" s="189"/>
    </row>
    <row r="4037" spans="4:4" x14ac:dyDescent="0.2">
      <c r="D4037" s="189"/>
    </row>
    <row r="4038" spans="4:4" x14ac:dyDescent="0.2">
      <c r="D4038" s="189"/>
    </row>
    <row r="4039" spans="4:4" x14ac:dyDescent="0.2">
      <c r="D4039" s="189"/>
    </row>
    <row r="4040" spans="4:4" x14ac:dyDescent="0.2">
      <c r="D4040" s="189"/>
    </row>
    <row r="4041" spans="4:4" x14ac:dyDescent="0.2">
      <c r="D4041" s="189"/>
    </row>
    <row r="4042" spans="4:4" x14ac:dyDescent="0.2">
      <c r="D4042" s="189"/>
    </row>
    <row r="4043" spans="4:4" x14ac:dyDescent="0.2">
      <c r="D4043" s="189"/>
    </row>
    <row r="4044" spans="4:4" x14ac:dyDescent="0.2">
      <c r="D4044" s="189"/>
    </row>
    <row r="4045" spans="4:4" x14ac:dyDescent="0.2">
      <c r="D4045" s="189"/>
    </row>
    <row r="4046" spans="4:4" x14ac:dyDescent="0.2">
      <c r="D4046" s="189"/>
    </row>
    <row r="4047" spans="4:4" x14ac:dyDescent="0.2">
      <c r="D4047" s="189"/>
    </row>
    <row r="4048" spans="4:4" x14ac:dyDescent="0.2">
      <c r="D4048" s="189"/>
    </row>
    <row r="4049" spans="4:4" x14ac:dyDescent="0.2">
      <c r="D4049" s="189"/>
    </row>
    <row r="4050" spans="4:4" x14ac:dyDescent="0.2">
      <c r="D4050" s="189"/>
    </row>
    <row r="4051" spans="4:4" x14ac:dyDescent="0.2">
      <c r="D4051" s="189"/>
    </row>
    <row r="4052" spans="4:4" x14ac:dyDescent="0.2">
      <c r="D4052" s="189"/>
    </row>
    <row r="4053" spans="4:4" x14ac:dyDescent="0.2">
      <c r="D4053" s="189"/>
    </row>
    <row r="4054" spans="4:4" x14ac:dyDescent="0.2">
      <c r="D4054" s="189"/>
    </row>
    <row r="4055" spans="4:4" x14ac:dyDescent="0.2">
      <c r="D4055" s="189"/>
    </row>
    <row r="4056" spans="4:4" x14ac:dyDescent="0.2">
      <c r="D4056" s="189"/>
    </row>
    <row r="4057" spans="4:4" x14ac:dyDescent="0.2">
      <c r="D4057" s="189"/>
    </row>
    <row r="4058" spans="4:4" x14ac:dyDescent="0.2">
      <c r="D4058" s="189"/>
    </row>
    <row r="4059" spans="4:4" x14ac:dyDescent="0.2">
      <c r="D4059" s="189"/>
    </row>
    <row r="4060" spans="4:4" x14ac:dyDescent="0.2">
      <c r="D4060" s="189"/>
    </row>
    <row r="4061" spans="4:4" x14ac:dyDescent="0.2">
      <c r="D4061" s="189"/>
    </row>
    <row r="4062" spans="4:4" x14ac:dyDescent="0.2">
      <c r="D4062" s="189"/>
    </row>
    <row r="4063" spans="4:4" x14ac:dyDescent="0.2">
      <c r="D4063" s="189"/>
    </row>
    <row r="4064" spans="4:4" x14ac:dyDescent="0.2">
      <c r="D4064" s="189"/>
    </row>
    <row r="4065" spans="4:4" x14ac:dyDescent="0.2">
      <c r="D4065" s="189"/>
    </row>
    <row r="4066" spans="4:4" x14ac:dyDescent="0.2">
      <c r="D4066" s="189"/>
    </row>
    <row r="4067" spans="4:4" x14ac:dyDescent="0.2">
      <c r="D4067" s="189"/>
    </row>
    <row r="4068" spans="4:4" x14ac:dyDescent="0.2">
      <c r="D4068" s="189"/>
    </row>
    <row r="4069" spans="4:4" x14ac:dyDescent="0.2">
      <c r="D4069" s="189"/>
    </row>
    <row r="4070" spans="4:4" x14ac:dyDescent="0.2">
      <c r="D4070" s="189"/>
    </row>
    <row r="4071" spans="4:4" x14ac:dyDescent="0.2">
      <c r="D4071" s="189"/>
    </row>
    <row r="4072" spans="4:4" x14ac:dyDescent="0.2">
      <c r="D4072" s="189"/>
    </row>
    <row r="4073" spans="4:4" x14ac:dyDescent="0.2">
      <c r="D4073" s="189"/>
    </row>
    <row r="4074" spans="4:4" x14ac:dyDescent="0.2">
      <c r="D4074" s="189"/>
    </row>
    <row r="4075" spans="4:4" x14ac:dyDescent="0.2">
      <c r="D4075" s="189"/>
    </row>
    <row r="4076" spans="4:4" x14ac:dyDescent="0.2">
      <c r="D4076" s="189"/>
    </row>
    <row r="4077" spans="4:4" x14ac:dyDescent="0.2">
      <c r="D4077" s="189"/>
    </row>
    <row r="4078" spans="4:4" x14ac:dyDescent="0.2">
      <c r="D4078" s="189"/>
    </row>
    <row r="4079" spans="4:4" x14ac:dyDescent="0.2">
      <c r="D4079" s="189"/>
    </row>
    <row r="4080" spans="4:4" x14ac:dyDescent="0.2">
      <c r="D4080" s="189"/>
    </row>
    <row r="4081" spans="4:4" x14ac:dyDescent="0.2">
      <c r="D4081" s="189"/>
    </row>
    <row r="4082" spans="4:4" x14ac:dyDescent="0.2">
      <c r="D4082" s="189"/>
    </row>
    <row r="4083" spans="4:4" x14ac:dyDescent="0.2">
      <c r="D4083" s="189"/>
    </row>
    <row r="4084" spans="4:4" x14ac:dyDescent="0.2">
      <c r="D4084" s="189"/>
    </row>
    <row r="4085" spans="4:4" x14ac:dyDescent="0.2">
      <c r="D4085" s="189"/>
    </row>
    <row r="4086" spans="4:4" x14ac:dyDescent="0.2">
      <c r="D4086" s="189"/>
    </row>
    <row r="4087" spans="4:4" x14ac:dyDescent="0.2">
      <c r="D4087" s="189"/>
    </row>
    <row r="4088" spans="4:4" x14ac:dyDescent="0.2">
      <c r="D4088" s="189"/>
    </row>
    <row r="4089" spans="4:4" x14ac:dyDescent="0.2">
      <c r="D4089" s="189"/>
    </row>
    <row r="4090" spans="4:4" x14ac:dyDescent="0.2">
      <c r="D4090" s="189"/>
    </row>
    <row r="4091" spans="4:4" x14ac:dyDescent="0.2">
      <c r="D4091" s="189"/>
    </row>
    <row r="4092" spans="4:4" x14ac:dyDescent="0.2">
      <c r="D4092" s="189"/>
    </row>
    <row r="4093" spans="4:4" x14ac:dyDescent="0.2">
      <c r="D4093" s="189"/>
    </row>
    <row r="4094" spans="4:4" x14ac:dyDescent="0.2">
      <c r="D4094" s="189"/>
    </row>
    <row r="4095" spans="4:4" x14ac:dyDescent="0.2">
      <c r="D4095" s="189"/>
    </row>
    <row r="4096" spans="4:4" x14ac:dyDescent="0.2">
      <c r="D4096" s="189"/>
    </row>
    <row r="4097" spans="4:4" x14ac:dyDescent="0.2">
      <c r="D4097" s="189"/>
    </row>
    <row r="4098" spans="4:4" x14ac:dyDescent="0.2">
      <c r="D4098" s="189"/>
    </row>
    <row r="4099" spans="4:4" x14ac:dyDescent="0.2">
      <c r="D4099" s="189"/>
    </row>
    <row r="4100" spans="4:4" x14ac:dyDescent="0.2">
      <c r="D4100" s="189"/>
    </row>
    <row r="4101" spans="4:4" x14ac:dyDescent="0.2">
      <c r="D4101" s="189"/>
    </row>
    <row r="4102" spans="4:4" x14ac:dyDescent="0.2">
      <c r="D4102" s="189"/>
    </row>
    <row r="4103" spans="4:4" x14ac:dyDescent="0.2">
      <c r="D4103" s="189"/>
    </row>
    <row r="4104" spans="4:4" x14ac:dyDescent="0.2">
      <c r="D4104" s="189"/>
    </row>
    <row r="4105" spans="4:4" x14ac:dyDescent="0.2">
      <c r="D4105" s="189"/>
    </row>
    <row r="4106" spans="4:4" x14ac:dyDescent="0.2">
      <c r="D4106" s="189"/>
    </row>
    <row r="4107" spans="4:4" x14ac:dyDescent="0.2">
      <c r="D4107" s="189"/>
    </row>
    <row r="4108" spans="4:4" x14ac:dyDescent="0.2">
      <c r="D4108" s="189"/>
    </row>
    <row r="4109" spans="4:4" x14ac:dyDescent="0.2">
      <c r="D4109" s="189"/>
    </row>
    <row r="4110" spans="4:4" x14ac:dyDescent="0.2">
      <c r="D4110" s="189"/>
    </row>
    <row r="4111" spans="4:4" x14ac:dyDescent="0.2">
      <c r="D4111" s="189"/>
    </row>
    <row r="4112" spans="4:4" x14ac:dyDescent="0.2">
      <c r="D4112" s="189"/>
    </row>
    <row r="4113" spans="4:4" x14ac:dyDescent="0.2">
      <c r="D4113" s="189"/>
    </row>
    <row r="4114" spans="4:4" x14ac:dyDescent="0.2">
      <c r="D4114" s="189"/>
    </row>
    <row r="4115" spans="4:4" x14ac:dyDescent="0.2">
      <c r="D4115" s="189"/>
    </row>
    <row r="4116" spans="4:4" x14ac:dyDescent="0.2">
      <c r="D4116" s="189"/>
    </row>
    <row r="4117" spans="4:4" x14ac:dyDescent="0.2">
      <c r="D4117" s="189"/>
    </row>
    <row r="4118" spans="4:4" x14ac:dyDescent="0.2">
      <c r="D4118" s="189"/>
    </row>
    <row r="4119" spans="4:4" x14ac:dyDescent="0.2">
      <c r="D4119" s="189"/>
    </row>
    <row r="4120" spans="4:4" x14ac:dyDescent="0.2">
      <c r="D4120" s="189"/>
    </row>
    <row r="4121" spans="4:4" x14ac:dyDescent="0.2">
      <c r="D4121" s="189"/>
    </row>
    <row r="4122" spans="4:4" x14ac:dyDescent="0.2">
      <c r="D4122" s="189"/>
    </row>
    <row r="4123" spans="4:4" x14ac:dyDescent="0.2">
      <c r="D4123" s="189"/>
    </row>
    <row r="4124" spans="4:4" x14ac:dyDescent="0.2">
      <c r="D4124" s="189"/>
    </row>
    <row r="4125" spans="4:4" x14ac:dyDescent="0.2">
      <c r="D4125" s="189"/>
    </row>
    <row r="4126" spans="4:4" x14ac:dyDescent="0.2">
      <c r="D4126" s="189"/>
    </row>
    <row r="4127" spans="4:4" x14ac:dyDescent="0.2">
      <c r="D4127" s="189"/>
    </row>
    <row r="4128" spans="4:4" x14ac:dyDescent="0.2">
      <c r="D4128" s="189"/>
    </row>
    <row r="4129" spans="4:4" x14ac:dyDescent="0.2">
      <c r="D4129" s="189"/>
    </row>
    <row r="4130" spans="4:4" x14ac:dyDescent="0.2">
      <c r="D4130" s="189"/>
    </row>
    <row r="4131" spans="4:4" x14ac:dyDescent="0.2">
      <c r="D4131" s="189"/>
    </row>
    <row r="4132" spans="4:4" x14ac:dyDescent="0.2">
      <c r="D4132" s="189"/>
    </row>
    <row r="4133" spans="4:4" x14ac:dyDescent="0.2">
      <c r="D4133" s="189"/>
    </row>
    <row r="4134" spans="4:4" x14ac:dyDescent="0.2">
      <c r="D4134" s="189"/>
    </row>
    <row r="4135" spans="4:4" x14ac:dyDescent="0.2">
      <c r="D4135" s="189"/>
    </row>
    <row r="4136" spans="4:4" x14ac:dyDescent="0.2">
      <c r="D4136" s="189"/>
    </row>
    <row r="4137" spans="4:4" x14ac:dyDescent="0.2">
      <c r="D4137" s="189"/>
    </row>
    <row r="4138" spans="4:4" x14ac:dyDescent="0.2">
      <c r="D4138" s="189"/>
    </row>
    <row r="4139" spans="4:4" x14ac:dyDescent="0.2">
      <c r="D4139" s="189"/>
    </row>
    <row r="4140" spans="4:4" x14ac:dyDescent="0.2">
      <c r="D4140" s="189"/>
    </row>
    <row r="4141" spans="4:4" x14ac:dyDescent="0.2">
      <c r="D4141" s="189"/>
    </row>
    <row r="4142" spans="4:4" x14ac:dyDescent="0.2">
      <c r="D4142" s="189"/>
    </row>
    <row r="4143" spans="4:4" x14ac:dyDescent="0.2">
      <c r="D4143" s="189"/>
    </row>
    <row r="4144" spans="4:4" x14ac:dyDescent="0.2">
      <c r="D4144" s="189"/>
    </row>
    <row r="4145" spans="4:4" x14ac:dyDescent="0.2">
      <c r="D4145" s="189"/>
    </row>
    <row r="4146" spans="4:4" x14ac:dyDescent="0.2">
      <c r="D4146" s="189"/>
    </row>
    <row r="4147" spans="4:4" x14ac:dyDescent="0.2">
      <c r="D4147" s="189"/>
    </row>
    <row r="4148" spans="4:4" x14ac:dyDescent="0.2">
      <c r="D4148" s="189"/>
    </row>
    <row r="4149" spans="4:4" x14ac:dyDescent="0.2">
      <c r="D4149" s="189"/>
    </row>
    <row r="4150" spans="4:4" x14ac:dyDescent="0.2">
      <c r="D4150" s="189"/>
    </row>
    <row r="4151" spans="4:4" x14ac:dyDescent="0.2">
      <c r="D4151" s="189"/>
    </row>
    <row r="4152" spans="4:4" x14ac:dyDescent="0.2">
      <c r="D4152" s="189"/>
    </row>
    <row r="4153" spans="4:4" x14ac:dyDescent="0.2">
      <c r="D4153" s="189"/>
    </row>
    <row r="4154" spans="4:4" x14ac:dyDescent="0.2">
      <c r="D4154" s="189"/>
    </row>
    <row r="4155" spans="4:4" x14ac:dyDescent="0.2">
      <c r="D4155" s="189"/>
    </row>
    <row r="4156" spans="4:4" x14ac:dyDescent="0.2">
      <c r="D4156" s="189"/>
    </row>
    <row r="4157" spans="4:4" x14ac:dyDescent="0.2">
      <c r="D4157" s="189"/>
    </row>
    <row r="4158" spans="4:4" x14ac:dyDescent="0.2">
      <c r="D4158" s="189"/>
    </row>
    <row r="4159" spans="4:4" x14ac:dyDescent="0.2">
      <c r="D4159" s="189"/>
    </row>
    <row r="4160" spans="4:4" x14ac:dyDescent="0.2">
      <c r="D4160" s="189"/>
    </row>
    <row r="4161" spans="4:4" x14ac:dyDescent="0.2">
      <c r="D4161" s="189"/>
    </row>
    <row r="4162" spans="4:4" x14ac:dyDescent="0.2">
      <c r="D4162" s="189"/>
    </row>
    <row r="4163" spans="4:4" x14ac:dyDescent="0.2">
      <c r="D4163" s="189"/>
    </row>
    <row r="4164" spans="4:4" x14ac:dyDescent="0.2">
      <c r="D4164" s="189"/>
    </row>
    <row r="4165" spans="4:4" x14ac:dyDescent="0.2">
      <c r="D4165" s="189"/>
    </row>
    <row r="4166" spans="4:4" x14ac:dyDescent="0.2">
      <c r="D4166" s="189"/>
    </row>
    <row r="4167" spans="4:4" x14ac:dyDescent="0.2">
      <c r="D4167" s="189"/>
    </row>
    <row r="4168" spans="4:4" x14ac:dyDescent="0.2">
      <c r="D4168" s="189"/>
    </row>
    <row r="4169" spans="4:4" x14ac:dyDescent="0.2">
      <c r="D4169" s="189"/>
    </row>
    <row r="4170" spans="4:4" x14ac:dyDescent="0.2">
      <c r="D4170" s="189"/>
    </row>
    <row r="4171" spans="4:4" x14ac:dyDescent="0.2">
      <c r="D4171" s="189"/>
    </row>
    <row r="4172" spans="4:4" x14ac:dyDescent="0.2">
      <c r="D4172" s="189"/>
    </row>
    <row r="4173" spans="4:4" x14ac:dyDescent="0.2">
      <c r="D4173" s="189"/>
    </row>
    <row r="4174" spans="4:4" x14ac:dyDescent="0.2">
      <c r="D4174" s="189"/>
    </row>
    <row r="4175" spans="4:4" x14ac:dyDescent="0.2">
      <c r="D4175" s="189"/>
    </row>
    <row r="4176" spans="4:4" x14ac:dyDescent="0.2">
      <c r="D4176" s="189"/>
    </row>
    <row r="4177" spans="4:4" x14ac:dyDescent="0.2">
      <c r="D4177" s="189"/>
    </row>
    <row r="4178" spans="4:4" x14ac:dyDescent="0.2">
      <c r="D4178" s="189"/>
    </row>
    <row r="4179" spans="4:4" x14ac:dyDescent="0.2">
      <c r="D4179" s="189"/>
    </row>
    <row r="4180" spans="4:4" x14ac:dyDescent="0.2">
      <c r="D4180" s="189"/>
    </row>
    <row r="4181" spans="4:4" x14ac:dyDescent="0.2">
      <c r="D4181" s="189"/>
    </row>
    <row r="4182" spans="4:4" x14ac:dyDescent="0.2">
      <c r="D4182" s="189"/>
    </row>
    <row r="4183" spans="4:4" x14ac:dyDescent="0.2">
      <c r="D4183" s="189"/>
    </row>
    <row r="4184" spans="4:4" x14ac:dyDescent="0.2">
      <c r="D4184" s="189"/>
    </row>
    <row r="4185" spans="4:4" x14ac:dyDescent="0.2">
      <c r="D4185" s="189"/>
    </row>
    <row r="4186" spans="4:4" x14ac:dyDescent="0.2">
      <c r="D4186" s="189"/>
    </row>
    <row r="4187" spans="4:4" x14ac:dyDescent="0.2">
      <c r="D4187" s="189"/>
    </row>
    <row r="4188" spans="4:4" x14ac:dyDescent="0.2">
      <c r="D4188" s="189"/>
    </row>
    <row r="4189" spans="4:4" x14ac:dyDescent="0.2">
      <c r="D4189" s="189"/>
    </row>
    <row r="4190" spans="4:4" x14ac:dyDescent="0.2">
      <c r="D4190" s="189"/>
    </row>
    <row r="4191" spans="4:4" x14ac:dyDescent="0.2">
      <c r="D4191" s="189"/>
    </row>
    <row r="4192" spans="4:4" x14ac:dyDescent="0.2">
      <c r="D4192" s="189"/>
    </row>
    <row r="4193" spans="4:4" x14ac:dyDescent="0.2">
      <c r="D4193" s="189"/>
    </row>
    <row r="4194" spans="4:4" x14ac:dyDescent="0.2">
      <c r="D4194" s="189"/>
    </row>
    <row r="4195" spans="4:4" x14ac:dyDescent="0.2">
      <c r="D4195" s="189"/>
    </row>
    <row r="4196" spans="4:4" x14ac:dyDescent="0.2">
      <c r="D4196" s="189"/>
    </row>
    <row r="4197" spans="4:4" x14ac:dyDescent="0.2">
      <c r="D4197" s="189"/>
    </row>
    <row r="4198" spans="4:4" x14ac:dyDescent="0.2">
      <c r="D4198" s="189"/>
    </row>
    <row r="4199" spans="4:4" x14ac:dyDescent="0.2">
      <c r="D4199" s="189"/>
    </row>
    <row r="4200" spans="4:4" x14ac:dyDescent="0.2">
      <c r="D4200" s="189"/>
    </row>
    <row r="4201" spans="4:4" x14ac:dyDescent="0.2">
      <c r="D4201" s="189"/>
    </row>
    <row r="4202" spans="4:4" x14ac:dyDescent="0.2">
      <c r="D4202" s="189"/>
    </row>
    <row r="4203" spans="4:4" x14ac:dyDescent="0.2">
      <c r="D4203" s="189"/>
    </row>
    <row r="4204" spans="4:4" x14ac:dyDescent="0.2">
      <c r="D4204" s="189"/>
    </row>
    <row r="4205" spans="4:4" x14ac:dyDescent="0.2">
      <c r="D4205" s="189"/>
    </row>
    <row r="4206" spans="4:4" x14ac:dyDescent="0.2">
      <c r="D4206" s="189"/>
    </row>
    <row r="4207" spans="4:4" x14ac:dyDescent="0.2">
      <c r="D4207" s="189"/>
    </row>
    <row r="4208" spans="4:4" x14ac:dyDescent="0.2">
      <c r="D4208" s="189"/>
    </row>
    <row r="4209" spans="4:4" x14ac:dyDescent="0.2">
      <c r="D4209" s="189"/>
    </row>
    <row r="4210" spans="4:4" x14ac:dyDescent="0.2">
      <c r="D4210" s="189"/>
    </row>
    <row r="4211" spans="4:4" x14ac:dyDescent="0.2">
      <c r="D4211" s="189"/>
    </row>
    <row r="4212" spans="4:4" x14ac:dyDescent="0.2">
      <c r="D4212" s="189"/>
    </row>
    <row r="4213" spans="4:4" x14ac:dyDescent="0.2">
      <c r="D4213" s="189"/>
    </row>
    <row r="4214" spans="4:4" x14ac:dyDescent="0.2">
      <c r="D4214" s="189"/>
    </row>
    <row r="4215" spans="4:4" x14ac:dyDescent="0.2">
      <c r="D4215" s="189"/>
    </row>
    <row r="4216" spans="4:4" x14ac:dyDescent="0.2">
      <c r="D4216" s="189"/>
    </row>
    <row r="4217" spans="4:4" x14ac:dyDescent="0.2">
      <c r="D4217" s="189"/>
    </row>
    <row r="4218" spans="4:4" x14ac:dyDescent="0.2">
      <c r="D4218" s="189"/>
    </row>
    <row r="4219" spans="4:4" x14ac:dyDescent="0.2">
      <c r="D4219" s="189"/>
    </row>
    <row r="4220" spans="4:4" x14ac:dyDescent="0.2">
      <c r="D4220" s="189"/>
    </row>
    <row r="4221" spans="4:4" x14ac:dyDescent="0.2">
      <c r="D4221" s="189"/>
    </row>
    <row r="4222" spans="4:4" x14ac:dyDescent="0.2">
      <c r="D4222" s="189"/>
    </row>
    <row r="4223" spans="4:4" x14ac:dyDescent="0.2">
      <c r="D4223" s="189"/>
    </row>
    <row r="4224" spans="4:4" x14ac:dyDescent="0.2">
      <c r="D4224" s="189"/>
    </row>
    <row r="4225" spans="4:4" x14ac:dyDescent="0.2">
      <c r="D4225" s="189"/>
    </row>
    <row r="4226" spans="4:4" x14ac:dyDescent="0.2">
      <c r="D4226" s="189"/>
    </row>
    <row r="4227" spans="4:4" x14ac:dyDescent="0.2">
      <c r="D4227" s="189"/>
    </row>
    <row r="4228" spans="4:4" x14ac:dyDescent="0.2">
      <c r="D4228" s="189"/>
    </row>
    <row r="4229" spans="4:4" x14ac:dyDescent="0.2">
      <c r="D4229" s="189"/>
    </row>
    <row r="4230" spans="4:4" x14ac:dyDescent="0.2">
      <c r="D4230" s="189"/>
    </row>
    <row r="4231" spans="4:4" x14ac:dyDescent="0.2">
      <c r="D4231" s="189"/>
    </row>
    <row r="4232" spans="4:4" x14ac:dyDescent="0.2">
      <c r="D4232" s="189"/>
    </row>
    <row r="4233" spans="4:4" x14ac:dyDescent="0.2">
      <c r="D4233" s="189"/>
    </row>
    <row r="4234" spans="4:4" x14ac:dyDescent="0.2">
      <c r="D4234" s="189"/>
    </row>
    <row r="4235" spans="4:4" x14ac:dyDescent="0.2">
      <c r="D4235" s="189"/>
    </row>
    <row r="4236" spans="4:4" x14ac:dyDescent="0.2">
      <c r="D4236" s="189"/>
    </row>
    <row r="4237" spans="4:4" x14ac:dyDescent="0.2">
      <c r="D4237" s="189"/>
    </row>
    <row r="4238" spans="4:4" x14ac:dyDescent="0.2">
      <c r="D4238" s="189"/>
    </row>
    <row r="4239" spans="4:4" x14ac:dyDescent="0.2">
      <c r="D4239" s="189"/>
    </row>
    <row r="4240" spans="4:4" x14ac:dyDescent="0.2">
      <c r="D4240" s="189"/>
    </row>
    <row r="4241" spans="4:4" x14ac:dyDescent="0.2">
      <c r="D4241" s="189"/>
    </row>
    <row r="4242" spans="4:4" x14ac:dyDescent="0.2">
      <c r="D4242" s="189"/>
    </row>
    <row r="4243" spans="4:4" x14ac:dyDescent="0.2">
      <c r="D4243" s="189"/>
    </row>
    <row r="4244" spans="4:4" x14ac:dyDescent="0.2">
      <c r="D4244" s="189"/>
    </row>
    <row r="4245" spans="4:4" x14ac:dyDescent="0.2">
      <c r="D4245" s="189"/>
    </row>
    <row r="4246" spans="4:4" x14ac:dyDescent="0.2">
      <c r="D4246" s="189"/>
    </row>
    <row r="4247" spans="4:4" x14ac:dyDescent="0.2">
      <c r="D4247" s="189"/>
    </row>
    <row r="4248" spans="4:4" x14ac:dyDescent="0.2">
      <c r="D4248" s="189"/>
    </row>
    <row r="4249" spans="4:4" x14ac:dyDescent="0.2">
      <c r="D4249" s="189"/>
    </row>
    <row r="4250" spans="4:4" x14ac:dyDescent="0.2">
      <c r="D4250" s="189"/>
    </row>
    <row r="4251" spans="4:4" x14ac:dyDescent="0.2">
      <c r="D4251" s="189"/>
    </row>
    <row r="4252" spans="4:4" x14ac:dyDescent="0.2">
      <c r="D4252" s="189"/>
    </row>
    <row r="4253" spans="4:4" x14ac:dyDescent="0.2">
      <c r="D4253" s="189"/>
    </row>
    <row r="4254" spans="4:4" x14ac:dyDescent="0.2">
      <c r="D4254" s="189"/>
    </row>
    <row r="4255" spans="4:4" x14ac:dyDescent="0.2">
      <c r="D4255" s="189"/>
    </row>
    <row r="4256" spans="4:4" x14ac:dyDescent="0.2">
      <c r="D4256" s="189"/>
    </row>
    <row r="4257" spans="4:4" x14ac:dyDescent="0.2">
      <c r="D4257" s="189"/>
    </row>
    <row r="4258" spans="4:4" x14ac:dyDescent="0.2">
      <c r="D4258" s="189"/>
    </row>
    <row r="4259" spans="4:4" x14ac:dyDescent="0.2">
      <c r="D4259" s="189"/>
    </row>
    <row r="4260" spans="4:4" x14ac:dyDescent="0.2">
      <c r="D4260" s="189"/>
    </row>
    <row r="4261" spans="4:4" x14ac:dyDescent="0.2">
      <c r="D4261" s="189"/>
    </row>
    <row r="4262" spans="4:4" x14ac:dyDescent="0.2">
      <c r="D4262" s="189"/>
    </row>
    <row r="4263" spans="4:4" x14ac:dyDescent="0.2">
      <c r="D4263" s="189"/>
    </row>
    <row r="4264" spans="4:4" x14ac:dyDescent="0.2">
      <c r="D4264" s="189"/>
    </row>
    <row r="4265" spans="4:4" x14ac:dyDescent="0.2">
      <c r="D4265" s="189"/>
    </row>
    <row r="4266" spans="4:4" x14ac:dyDescent="0.2">
      <c r="D4266" s="189"/>
    </row>
    <row r="4267" spans="4:4" x14ac:dyDescent="0.2">
      <c r="D4267" s="189"/>
    </row>
    <row r="4268" spans="4:4" x14ac:dyDescent="0.2">
      <c r="D4268" s="189"/>
    </row>
    <row r="4269" spans="4:4" x14ac:dyDescent="0.2">
      <c r="D4269" s="189"/>
    </row>
    <row r="4270" spans="4:4" x14ac:dyDescent="0.2">
      <c r="D4270" s="189"/>
    </row>
    <row r="4271" spans="4:4" x14ac:dyDescent="0.2">
      <c r="D4271" s="189"/>
    </row>
    <row r="4272" spans="4:4" x14ac:dyDescent="0.2">
      <c r="D4272" s="189"/>
    </row>
    <row r="4273" spans="4:4" x14ac:dyDescent="0.2">
      <c r="D4273" s="189"/>
    </row>
    <row r="4274" spans="4:4" x14ac:dyDescent="0.2">
      <c r="D4274" s="189"/>
    </row>
    <row r="4275" spans="4:4" x14ac:dyDescent="0.2">
      <c r="D4275" s="189"/>
    </row>
    <row r="4276" spans="4:4" x14ac:dyDescent="0.2">
      <c r="D4276" s="189"/>
    </row>
    <row r="4277" spans="4:4" x14ac:dyDescent="0.2">
      <c r="D4277" s="189"/>
    </row>
    <row r="4278" spans="4:4" x14ac:dyDescent="0.2">
      <c r="D4278" s="189"/>
    </row>
    <row r="4279" spans="4:4" x14ac:dyDescent="0.2">
      <c r="D4279" s="189"/>
    </row>
    <row r="4280" spans="4:4" x14ac:dyDescent="0.2">
      <c r="D4280" s="189"/>
    </row>
    <row r="4281" spans="4:4" x14ac:dyDescent="0.2">
      <c r="D4281" s="189"/>
    </row>
    <row r="4282" spans="4:4" x14ac:dyDescent="0.2">
      <c r="D4282" s="189"/>
    </row>
    <row r="4283" spans="4:4" x14ac:dyDescent="0.2">
      <c r="D4283" s="189"/>
    </row>
    <row r="4284" spans="4:4" x14ac:dyDescent="0.2">
      <c r="D4284" s="189"/>
    </row>
    <row r="4285" spans="4:4" x14ac:dyDescent="0.2">
      <c r="D4285" s="189"/>
    </row>
    <row r="4286" spans="4:4" x14ac:dyDescent="0.2">
      <c r="D4286" s="189"/>
    </row>
    <row r="4287" spans="4:4" x14ac:dyDescent="0.2">
      <c r="D4287" s="189"/>
    </row>
    <row r="4288" spans="4:4" x14ac:dyDescent="0.2">
      <c r="D4288" s="189"/>
    </row>
    <row r="4289" spans="4:4" x14ac:dyDescent="0.2">
      <c r="D4289" s="189"/>
    </row>
    <row r="4290" spans="4:4" x14ac:dyDescent="0.2">
      <c r="D4290" s="189"/>
    </row>
    <row r="4291" spans="4:4" x14ac:dyDescent="0.2">
      <c r="D4291" s="189"/>
    </row>
    <row r="4292" spans="4:4" x14ac:dyDescent="0.2">
      <c r="D4292" s="189"/>
    </row>
    <row r="4293" spans="4:4" x14ac:dyDescent="0.2">
      <c r="D4293" s="189"/>
    </row>
    <row r="4294" spans="4:4" x14ac:dyDescent="0.2">
      <c r="D4294" s="189"/>
    </row>
    <row r="4295" spans="4:4" x14ac:dyDescent="0.2">
      <c r="D4295" s="189"/>
    </row>
    <row r="4296" spans="4:4" x14ac:dyDescent="0.2">
      <c r="D4296" s="189"/>
    </row>
    <row r="4297" spans="4:4" x14ac:dyDescent="0.2">
      <c r="D4297" s="189"/>
    </row>
    <row r="4298" spans="4:4" x14ac:dyDescent="0.2">
      <c r="D4298" s="189"/>
    </row>
    <row r="4299" spans="4:4" x14ac:dyDescent="0.2">
      <c r="D4299" s="189"/>
    </row>
    <row r="4300" spans="4:4" x14ac:dyDescent="0.2">
      <c r="D4300" s="189"/>
    </row>
    <row r="4301" spans="4:4" x14ac:dyDescent="0.2">
      <c r="D4301" s="189"/>
    </row>
    <row r="4302" spans="4:4" x14ac:dyDescent="0.2">
      <c r="D4302" s="189"/>
    </row>
    <row r="4303" spans="4:4" x14ac:dyDescent="0.2">
      <c r="D4303" s="189"/>
    </row>
    <row r="4304" spans="4:4" x14ac:dyDescent="0.2">
      <c r="D4304" s="189"/>
    </row>
    <row r="4305" spans="4:4" x14ac:dyDescent="0.2">
      <c r="D4305" s="189"/>
    </row>
    <row r="4306" spans="4:4" x14ac:dyDescent="0.2">
      <c r="D4306" s="189"/>
    </row>
    <row r="4307" spans="4:4" x14ac:dyDescent="0.2">
      <c r="D4307" s="189"/>
    </row>
    <row r="4308" spans="4:4" x14ac:dyDescent="0.2">
      <c r="D4308" s="189"/>
    </row>
    <row r="4309" spans="4:4" x14ac:dyDescent="0.2">
      <c r="D4309" s="189"/>
    </row>
    <row r="4310" spans="4:4" x14ac:dyDescent="0.2">
      <c r="D4310" s="189"/>
    </row>
    <row r="4311" spans="4:4" x14ac:dyDescent="0.2">
      <c r="D4311" s="189"/>
    </row>
    <row r="4312" spans="4:4" x14ac:dyDescent="0.2">
      <c r="D4312" s="189"/>
    </row>
    <row r="4313" spans="4:4" x14ac:dyDescent="0.2">
      <c r="D4313" s="189"/>
    </row>
    <row r="4314" spans="4:4" x14ac:dyDescent="0.2">
      <c r="D4314" s="189"/>
    </row>
    <row r="4315" spans="4:4" x14ac:dyDescent="0.2">
      <c r="D4315" s="189"/>
    </row>
    <row r="4316" spans="4:4" x14ac:dyDescent="0.2">
      <c r="D4316" s="189"/>
    </row>
    <row r="4317" spans="4:4" x14ac:dyDescent="0.2">
      <c r="D4317" s="189"/>
    </row>
    <row r="4318" spans="4:4" x14ac:dyDescent="0.2">
      <c r="D4318" s="189"/>
    </row>
    <row r="4319" spans="4:4" x14ac:dyDescent="0.2">
      <c r="D4319" s="189"/>
    </row>
    <row r="4320" spans="4:4" x14ac:dyDescent="0.2">
      <c r="D4320" s="189"/>
    </row>
    <row r="4321" spans="4:4" x14ac:dyDescent="0.2">
      <c r="D4321" s="189"/>
    </row>
    <row r="4322" spans="4:4" x14ac:dyDescent="0.2">
      <c r="D4322" s="189"/>
    </row>
    <row r="4323" spans="4:4" x14ac:dyDescent="0.2">
      <c r="D4323" s="189"/>
    </row>
    <row r="4324" spans="4:4" x14ac:dyDescent="0.2">
      <c r="D4324" s="189"/>
    </row>
    <row r="4325" spans="4:4" x14ac:dyDescent="0.2">
      <c r="D4325" s="189"/>
    </row>
    <row r="4326" spans="4:4" x14ac:dyDescent="0.2">
      <c r="D4326" s="189"/>
    </row>
    <row r="4327" spans="4:4" x14ac:dyDescent="0.2">
      <c r="D4327" s="189"/>
    </row>
    <row r="4328" spans="4:4" x14ac:dyDescent="0.2">
      <c r="D4328" s="189"/>
    </row>
    <row r="4329" spans="4:4" x14ac:dyDescent="0.2">
      <c r="D4329" s="189"/>
    </row>
    <row r="4330" spans="4:4" x14ac:dyDescent="0.2">
      <c r="D4330" s="189"/>
    </row>
    <row r="4331" spans="4:4" x14ac:dyDescent="0.2">
      <c r="D4331" s="189"/>
    </row>
    <row r="4332" spans="4:4" x14ac:dyDescent="0.2">
      <c r="D4332" s="189"/>
    </row>
    <row r="4333" spans="4:4" x14ac:dyDescent="0.2">
      <c r="D4333" s="189"/>
    </row>
    <row r="4334" spans="4:4" x14ac:dyDescent="0.2">
      <c r="D4334" s="189"/>
    </row>
    <row r="4335" spans="4:4" x14ac:dyDescent="0.2">
      <c r="D4335" s="189"/>
    </row>
    <row r="4336" spans="4:4" x14ac:dyDescent="0.2">
      <c r="D4336" s="189"/>
    </row>
    <row r="4337" spans="4:4" x14ac:dyDescent="0.2">
      <c r="D4337" s="189"/>
    </row>
    <row r="4338" spans="4:4" x14ac:dyDescent="0.2">
      <c r="D4338" s="189"/>
    </row>
    <row r="4339" spans="4:4" x14ac:dyDescent="0.2">
      <c r="D4339" s="189"/>
    </row>
    <row r="4340" spans="4:4" x14ac:dyDescent="0.2">
      <c r="D4340" s="189"/>
    </row>
    <row r="4341" spans="4:4" x14ac:dyDescent="0.2">
      <c r="D4341" s="189"/>
    </row>
    <row r="4342" spans="4:4" x14ac:dyDescent="0.2">
      <c r="D4342" s="189"/>
    </row>
    <row r="4343" spans="4:4" x14ac:dyDescent="0.2">
      <c r="D4343" s="189"/>
    </row>
    <row r="4344" spans="4:4" x14ac:dyDescent="0.2">
      <c r="D4344" s="189"/>
    </row>
    <row r="4345" spans="4:4" x14ac:dyDescent="0.2">
      <c r="D4345" s="189"/>
    </row>
    <row r="4346" spans="4:4" x14ac:dyDescent="0.2">
      <c r="D4346" s="189"/>
    </row>
    <row r="4347" spans="4:4" x14ac:dyDescent="0.2">
      <c r="D4347" s="189"/>
    </row>
    <row r="4348" spans="4:4" x14ac:dyDescent="0.2">
      <c r="D4348" s="189"/>
    </row>
    <row r="4349" spans="4:4" x14ac:dyDescent="0.2">
      <c r="D4349" s="189"/>
    </row>
    <row r="4350" spans="4:4" x14ac:dyDescent="0.2">
      <c r="D4350" s="189"/>
    </row>
    <row r="4351" spans="4:4" x14ac:dyDescent="0.2">
      <c r="D4351" s="189"/>
    </row>
    <row r="4352" spans="4:4" x14ac:dyDescent="0.2">
      <c r="D4352" s="189"/>
    </row>
    <row r="4353" spans="4:4" x14ac:dyDescent="0.2">
      <c r="D4353" s="189"/>
    </row>
    <row r="4354" spans="4:4" x14ac:dyDescent="0.2">
      <c r="D4354" s="189"/>
    </row>
    <row r="4355" spans="4:4" x14ac:dyDescent="0.2">
      <c r="D4355" s="189"/>
    </row>
    <row r="4356" spans="4:4" x14ac:dyDescent="0.2">
      <c r="D4356" s="189"/>
    </row>
    <row r="4357" spans="4:4" x14ac:dyDescent="0.2">
      <c r="D4357" s="189"/>
    </row>
    <row r="4358" spans="4:4" x14ac:dyDescent="0.2">
      <c r="D4358" s="189"/>
    </row>
    <row r="4359" spans="4:4" x14ac:dyDescent="0.2">
      <c r="D4359" s="189"/>
    </row>
    <row r="4360" spans="4:4" x14ac:dyDescent="0.2">
      <c r="D4360" s="189"/>
    </row>
    <row r="4361" spans="4:4" x14ac:dyDescent="0.2">
      <c r="D4361" s="189"/>
    </row>
    <row r="4362" spans="4:4" x14ac:dyDescent="0.2">
      <c r="D4362" s="189"/>
    </row>
    <row r="4363" spans="4:4" x14ac:dyDescent="0.2">
      <c r="D4363" s="189"/>
    </row>
    <row r="4364" spans="4:4" x14ac:dyDescent="0.2">
      <c r="D4364" s="189"/>
    </row>
    <row r="4365" spans="4:4" x14ac:dyDescent="0.2">
      <c r="D4365" s="189"/>
    </row>
    <row r="4366" spans="4:4" x14ac:dyDescent="0.2">
      <c r="D4366" s="189"/>
    </row>
    <row r="4367" spans="4:4" x14ac:dyDescent="0.2">
      <c r="D4367" s="189"/>
    </row>
    <row r="4368" spans="4:4" x14ac:dyDescent="0.2">
      <c r="D4368" s="189"/>
    </row>
    <row r="4369" spans="4:4" x14ac:dyDescent="0.2">
      <c r="D4369" s="189"/>
    </row>
    <row r="4370" spans="4:4" x14ac:dyDescent="0.2">
      <c r="D4370" s="189"/>
    </row>
    <row r="4371" spans="4:4" x14ac:dyDescent="0.2">
      <c r="D4371" s="189"/>
    </row>
    <row r="4372" spans="4:4" x14ac:dyDescent="0.2">
      <c r="D4372" s="189"/>
    </row>
    <row r="4373" spans="4:4" x14ac:dyDescent="0.2">
      <c r="D4373" s="189"/>
    </row>
    <row r="4374" spans="4:4" x14ac:dyDescent="0.2">
      <c r="D4374" s="189"/>
    </row>
    <row r="4375" spans="4:4" x14ac:dyDescent="0.2">
      <c r="D4375" s="189"/>
    </row>
    <row r="4376" spans="4:4" x14ac:dyDescent="0.2">
      <c r="D4376" s="189"/>
    </row>
    <row r="4377" spans="4:4" x14ac:dyDescent="0.2">
      <c r="D4377" s="189"/>
    </row>
    <row r="4378" spans="4:4" x14ac:dyDescent="0.2">
      <c r="D4378" s="189"/>
    </row>
    <row r="4379" spans="4:4" x14ac:dyDescent="0.2">
      <c r="D4379" s="189"/>
    </row>
    <row r="4380" spans="4:4" x14ac:dyDescent="0.2">
      <c r="D4380" s="189"/>
    </row>
    <row r="4381" spans="4:4" x14ac:dyDescent="0.2">
      <c r="D4381" s="189"/>
    </row>
    <row r="4382" spans="4:4" x14ac:dyDescent="0.2">
      <c r="D4382" s="189"/>
    </row>
    <row r="4383" spans="4:4" x14ac:dyDescent="0.2">
      <c r="D4383" s="189"/>
    </row>
    <row r="4384" spans="4:4" x14ac:dyDescent="0.2">
      <c r="D4384" s="189"/>
    </row>
    <row r="4385" spans="4:4" x14ac:dyDescent="0.2">
      <c r="D4385" s="189"/>
    </row>
    <row r="4386" spans="4:4" x14ac:dyDescent="0.2">
      <c r="D4386" s="189"/>
    </row>
    <row r="4387" spans="4:4" x14ac:dyDescent="0.2">
      <c r="D4387" s="189"/>
    </row>
    <row r="4388" spans="4:4" x14ac:dyDescent="0.2">
      <c r="D4388" s="189"/>
    </row>
    <row r="4389" spans="4:4" x14ac:dyDescent="0.2">
      <c r="D4389" s="189"/>
    </row>
    <row r="4390" spans="4:4" x14ac:dyDescent="0.2">
      <c r="D4390" s="189"/>
    </row>
    <row r="4391" spans="4:4" x14ac:dyDescent="0.2">
      <c r="D4391" s="189"/>
    </row>
    <row r="4392" spans="4:4" x14ac:dyDescent="0.2">
      <c r="D4392" s="189"/>
    </row>
    <row r="4393" spans="4:4" x14ac:dyDescent="0.2">
      <c r="D4393" s="189"/>
    </row>
    <row r="4394" spans="4:4" x14ac:dyDescent="0.2">
      <c r="D4394" s="189"/>
    </row>
    <row r="4395" spans="4:4" x14ac:dyDescent="0.2">
      <c r="D4395" s="189"/>
    </row>
    <row r="4396" spans="4:4" x14ac:dyDescent="0.2">
      <c r="D4396" s="189"/>
    </row>
    <row r="4397" spans="4:4" x14ac:dyDescent="0.2">
      <c r="D4397" s="189"/>
    </row>
    <row r="4398" spans="4:4" x14ac:dyDescent="0.2">
      <c r="D4398" s="189"/>
    </row>
    <row r="4399" spans="4:4" x14ac:dyDescent="0.2">
      <c r="D4399" s="189"/>
    </row>
    <row r="4400" spans="4:4" x14ac:dyDescent="0.2">
      <c r="D4400" s="189"/>
    </row>
    <row r="4401" spans="4:4" x14ac:dyDescent="0.2">
      <c r="D4401" s="189"/>
    </row>
    <row r="4402" spans="4:4" x14ac:dyDescent="0.2">
      <c r="D4402" s="189"/>
    </row>
    <row r="4403" spans="4:4" x14ac:dyDescent="0.2">
      <c r="D4403" s="189"/>
    </row>
    <row r="4404" spans="4:4" x14ac:dyDescent="0.2">
      <c r="D4404" s="189"/>
    </row>
    <row r="4405" spans="4:4" x14ac:dyDescent="0.2">
      <c r="D4405" s="189"/>
    </row>
    <row r="4406" spans="4:4" x14ac:dyDescent="0.2">
      <c r="D4406" s="189"/>
    </row>
    <row r="4407" spans="4:4" x14ac:dyDescent="0.2">
      <c r="D4407" s="189"/>
    </row>
    <row r="4408" spans="4:4" x14ac:dyDescent="0.2">
      <c r="D4408" s="189"/>
    </row>
    <row r="4409" spans="4:4" x14ac:dyDescent="0.2">
      <c r="D4409" s="189"/>
    </row>
    <row r="4410" spans="4:4" x14ac:dyDescent="0.2">
      <c r="D4410" s="189"/>
    </row>
    <row r="4411" spans="4:4" x14ac:dyDescent="0.2">
      <c r="D4411" s="189"/>
    </row>
    <row r="4412" spans="4:4" x14ac:dyDescent="0.2">
      <c r="D4412" s="189"/>
    </row>
    <row r="4413" spans="4:4" x14ac:dyDescent="0.2">
      <c r="D4413" s="189"/>
    </row>
    <row r="4414" spans="4:4" x14ac:dyDescent="0.2">
      <c r="D4414" s="189"/>
    </row>
    <row r="4415" spans="4:4" x14ac:dyDescent="0.2">
      <c r="D4415" s="189"/>
    </row>
    <row r="4416" spans="4:4" x14ac:dyDescent="0.2">
      <c r="D4416" s="189"/>
    </row>
    <row r="4417" spans="4:4" x14ac:dyDescent="0.2">
      <c r="D4417" s="189"/>
    </row>
    <row r="4418" spans="4:4" x14ac:dyDescent="0.2">
      <c r="D4418" s="189"/>
    </row>
    <row r="4419" spans="4:4" x14ac:dyDescent="0.2">
      <c r="D4419" s="189"/>
    </row>
    <row r="4420" spans="4:4" x14ac:dyDescent="0.2">
      <c r="D4420" s="189"/>
    </row>
    <row r="4421" spans="4:4" x14ac:dyDescent="0.2">
      <c r="D4421" s="189"/>
    </row>
    <row r="4422" spans="4:4" x14ac:dyDescent="0.2">
      <c r="D4422" s="189"/>
    </row>
    <row r="4423" spans="4:4" x14ac:dyDescent="0.2">
      <c r="D4423" s="189"/>
    </row>
    <row r="4424" spans="4:4" x14ac:dyDescent="0.2">
      <c r="D4424" s="189"/>
    </row>
    <row r="4425" spans="4:4" x14ac:dyDescent="0.2">
      <c r="D4425" s="189"/>
    </row>
    <row r="4426" spans="4:4" x14ac:dyDescent="0.2">
      <c r="D4426" s="189"/>
    </row>
    <row r="4427" spans="4:4" x14ac:dyDescent="0.2">
      <c r="D4427" s="189"/>
    </row>
    <row r="4428" spans="4:4" x14ac:dyDescent="0.2">
      <c r="D4428" s="189"/>
    </row>
    <row r="4429" spans="4:4" x14ac:dyDescent="0.2">
      <c r="D4429" s="189"/>
    </row>
    <row r="4430" spans="4:4" x14ac:dyDescent="0.2">
      <c r="D4430" s="189"/>
    </row>
    <row r="4431" spans="4:4" x14ac:dyDescent="0.2">
      <c r="D4431" s="189"/>
    </row>
    <row r="4432" spans="4:4" x14ac:dyDescent="0.2">
      <c r="D4432" s="189"/>
    </row>
    <row r="4433" spans="4:4" x14ac:dyDescent="0.2">
      <c r="D4433" s="189"/>
    </row>
    <row r="4434" spans="4:4" x14ac:dyDescent="0.2">
      <c r="D4434" s="189"/>
    </row>
    <row r="4435" spans="4:4" x14ac:dyDescent="0.2">
      <c r="D4435" s="189"/>
    </row>
    <row r="4436" spans="4:4" x14ac:dyDescent="0.2">
      <c r="D4436" s="189"/>
    </row>
    <row r="4437" spans="4:4" x14ac:dyDescent="0.2">
      <c r="D4437" s="189"/>
    </row>
    <row r="4438" spans="4:4" x14ac:dyDescent="0.2">
      <c r="D4438" s="189"/>
    </row>
    <row r="4439" spans="4:4" x14ac:dyDescent="0.2">
      <c r="D4439" s="189"/>
    </row>
    <row r="4440" spans="4:4" x14ac:dyDescent="0.2">
      <c r="D4440" s="189"/>
    </row>
    <row r="4441" spans="4:4" x14ac:dyDescent="0.2">
      <c r="D4441" s="189"/>
    </row>
    <row r="4442" spans="4:4" x14ac:dyDescent="0.2">
      <c r="D4442" s="189"/>
    </row>
    <row r="4443" spans="4:4" x14ac:dyDescent="0.2">
      <c r="D4443" s="189"/>
    </row>
    <row r="4444" spans="4:4" x14ac:dyDescent="0.2">
      <c r="D4444" s="189"/>
    </row>
    <row r="4445" spans="4:4" x14ac:dyDescent="0.2">
      <c r="D4445" s="189"/>
    </row>
    <row r="4446" spans="4:4" x14ac:dyDescent="0.2">
      <c r="D4446" s="189"/>
    </row>
    <row r="4447" spans="4:4" x14ac:dyDescent="0.2">
      <c r="D4447" s="189"/>
    </row>
    <row r="4448" spans="4:4" x14ac:dyDescent="0.2">
      <c r="D4448" s="189"/>
    </row>
    <row r="4449" spans="4:4" x14ac:dyDescent="0.2">
      <c r="D4449" s="189"/>
    </row>
    <row r="4450" spans="4:4" x14ac:dyDescent="0.2">
      <c r="D4450" s="189"/>
    </row>
    <row r="4451" spans="4:4" x14ac:dyDescent="0.2">
      <c r="D4451" s="189"/>
    </row>
    <row r="4452" spans="4:4" x14ac:dyDescent="0.2">
      <c r="D4452" s="189"/>
    </row>
    <row r="4453" spans="4:4" x14ac:dyDescent="0.2">
      <c r="D4453" s="189"/>
    </row>
    <row r="4454" spans="4:4" x14ac:dyDescent="0.2">
      <c r="D4454" s="189"/>
    </row>
    <row r="4455" spans="4:4" x14ac:dyDescent="0.2">
      <c r="D4455" s="189"/>
    </row>
    <row r="4456" spans="4:4" x14ac:dyDescent="0.2">
      <c r="D4456" s="189"/>
    </row>
    <row r="4457" spans="4:4" x14ac:dyDescent="0.2">
      <c r="D4457" s="189"/>
    </row>
    <row r="4458" spans="4:4" x14ac:dyDescent="0.2">
      <c r="D4458" s="189"/>
    </row>
    <row r="4459" spans="4:4" x14ac:dyDescent="0.2">
      <c r="D4459" s="189"/>
    </row>
    <row r="4460" spans="4:4" x14ac:dyDescent="0.2">
      <c r="D4460" s="189"/>
    </row>
    <row r="4461" spans="4:4" x14ac:dyDescent="0.2">
      <c r="D4461" s="189"/>
    </row>
    <row r="4462" spans="4:4" x14ac:dyDescent="0.2">
      <c r="D4462" s="189"/>
    </row>
    <row r="4463" spans="4:4" x14ac:dyDescent="0.2">
      <c r="D4463" s="189"/>
    </row>
    <row r="4464" spans="4:4" x14ac:dyDescent="0.2">
      <c r="D4464" s="189"/>
    </row>
    <row r="4465" spans="4:4" x14ac:dyDescent="0.2">
      <c r="D4465" s="189"/>
    </row>
    <row r="4466" spans="4:4" x14ac:dyDescent="0.2">
      <c r="D4466" s="189"/>
    </row>
    <row r="4467" spans="4:4" x14ac:dyDescent="0.2">
      <c r="D4467" s="189"/>
    </row>
    <row r="4468" spans="4:4" x14ac:dyDescent="0.2">
      <c r="D4468" s="189"/>
    </row>
    <row r="4469" spans="4:4" x14ac:dyDescent="0.2">
      <c r="D4469" s="189"/>
    </row>
    <row r="4470" spans="4:4" x14ac:dyDescent="0.2">
      <c r="D4470" s="189"/>
    </row>
    <row r="4471" spans="4:4" x14ac:dyDescent="0.2">
      <c r="D4471" s="189"/>
    </row>
    <row r="4472" spans="4:4" x14ac:dyDescent="0.2">
      <c r="D4472" s="189"/>
    </row>
    <row r="4473" spans="4:4" x14ac:dyDescent="0.2">
      <c r="D4473" s="189"/>
    </row>
    <row r="4474" spans="4:4" x14ac:dyDescent="0.2">
      <c r="D4474" s="189"/>
    </row>
    <row r="4475" spans="4:4" x14ac:dyDescent="0.2">
      <c r="D4475" s="189"/>
    </row>
    <row r="4476" spans="4:4" x14ac:dyDescent="0.2">
      <c r="D4476" s="189"/>
    </row>
    <row r="4477" spans="4:4" x14ac:dyDescent="0.2">
      <c r="D4477" s="189"/>
    </row>
    <row r="4478" spans="4:4" x14ac:dyDescent="0.2">
      <c r="D4478" s="189"/>
    </row>
    <row r="4479" spans="4:4" x14ac:dyDescent="0.2">
      <c r="D4479" s="189"/>
    </row>
    <row r="4480" spans="4:4" x14ac:dyDescent="0.2">
      <c r="D4480" s="189"/>
    </row>
    <row r="4481" spans="4:4" x14ac:dyDescent="0.2">
      <c r="D4481" s="189"/>
    </row>
    <row r="4482" spans="4:4" x14ac:dyDescent="0.2">
      <c r="D4482" s="189"/>
    </row>
    <row r="4483" spans="4:4" x14ac:dyDescent="0.2">
      <c r="D4483" s="189"/>
    </row>
    <row r="4484" spans="4:4" x14ac:dyDescent="0.2">
      <c r="D4484" s="189"/>
    </row>
    <row r="4485" spans="4:4" x14ac:dyDescent="0.2">
      <c r="D4485" s="189"/>
    </row>
    <row r="4486" spans="4:4" x14ac:dyDescent="0.2">
      <c r="D4486" s="189"/>
    </row>
    <row r="4487" spans="4:4" x14ac:dyDescent="0.2">
      <c r="D4487" s="189"/>
    </row>
    <row r="4488" spans="4:4" x14ac:dyDescent="0.2">
      <c r="D4488" s="189"/>
    </row>
    <row r="4489" spans="4:4" x14ac:dyDescent="0.2">
      <c r="D4489" s="189"/>
    </row>
    <row r="4490" spans="4:4" x14ac:dyDescent="0.2">
      <c r="D4490" s="189"/>
    </row>
    <row r="4491" spans="4:4" x14ac:dyDescent="0.2">
      <c r="D4491" s="189"/>
    </row>
    <row r="4492" spans="4:4" x14ac:dyDescent="0.2">
      <c r="D4492" s="189"/>
    </row>
    <row r="4493" spans="4:4" x14ac:dyDescent="0.2">
      <c r="D4493" s="189"/>
    </row>
    <row r="4494" spans="4:4" x14ac:dyDescent="0.2">
      <c r="D4494" s="189"/>
    </row>
    <row r="4495" spans="4:4" x14ac:dyDescent="0.2">
      <c r="D4495" s="189"/>
    </row>
    <row r="4496" spans="4:4" x14ac:dyDescent="0.2">
      <c r="D4496" s="189"/>
    </row>
    <row r="4497" spans="4:4" x14ac:dyDescent="0.2">
      <c r="D4497" s="189"/>
    </row>
    <row r="4498" spans="4:4" x14ac:dyDescent="0.2">
      <c r="D4498" s="189"/>
    </row>
    <row r="4499" spans="4:4" x14ac:dyDescent="0.2">
      <c r="D4499" s="189"/>
    </row>
    <row r="4500" spans="4:4" x14ac:dyDescent="0.2">
      <c r="D4500" s="189"/>
    </row>
    <row r="4501" spans="4:4" x14ac:dyDescent="0.2">
      <c r="D4501" s="189"/>
    </row>
    <row r="4502" spans="4:4" x14ac:dyDescent="0.2">
      <c r="D4502" s="189"/>
    </row>
    <row r="4503" spans="4:4" x14ac:dyDescent="0.2">
      <c r="D4503" s="189"/>
    </row>
    <row r="4504" spans="4:4" x14ac:dyDescent="0.2">
      <c r="D4504" s="189"/>
    </row>
    <row r="4505" spans="4:4" x14ac:dyDescent="0.2">
      <c r="D4505" s="189"/>
    </row>
    <row r="4506" spans="4:4" x14ac:dyDescent="0.2">
      <c r="D4506" s="189"/>
    </row>
    <row r="4507" spans="4:4" x14ac:dyDescent="0.2">
      <c r="D4507" s="189"/>
    </row>
    <row r="4508" spans="4:4" x14ac:dyDescent="0.2">
      <c r="D4508" s="189"/>
    </row>
    <row r="4509" spans="4:4" x14ac:dyDescent="0.2">
      <c r="D4509" s="189"/>
    </row>
    <row r="4510" spans="4:4" x14ac:dyDescent="0.2">
      <c r="D4510" s="189"/>
    </row>
    <row r="4511" spans="4:4" x14ac:dyDescent="0.2">
      <c r="D4511" s="189"/>
    </row>
    <row r="4512" spans="4:4" x14ac:dyDescent="0.2">
      <c r="D4512" s="189"/>
    </row>
    <row r="4513" spans="4:4" x14ac:dyDescent="0.2">
      <c r="D4513" s="189"/>
    </row>
    <row r="4514" spans="4:4" x14ac:dyDescent="0.2">
      <c r="D4514" s="189"/>
    </row>
    <row r="4515" spans="4:4" x14ac:dyDescent="0.2">
      <c r="D4515" s="189"/>
    </row>
    <row r="4516" spans="4:4" x14ac:dyDescent="0.2">
      <c r="D4516" s="189"/>
    </row>
    <row r="4517" spans="4:4" x14ac:dyDescent="0.2">
      <c r="D4517" s="189"/>
    </row>
    <row r="4518" spans="4:4" x14ac:dyDescent="0.2">
      <c r="D4518" s="189"/>
    </row>
    <row r="4519" spans="4:4" x14ac:dyDescent="0.2">
      <c r="D4519" s="189"/>
    </row>
    <row r="4520" spans="4:4" x14ac:dyDescent="0.2">
      <c r="D4520" s="189"/>
    </row>
    <row r="4521" spans="4:4" x14ac:dyDescent="0.2">
      <c r="D4521" s="189"/>
    </row>
    <row r="4522" spans="4:4" x14ac:dyDescent="0.2">
      <c r="D4522" s="189"/>
    </row>
    <row r="4523" spans="4:4" x14ac:dyDescent="0.2">
      <c r="D4523" s="189"/>
    </row>
    <row r="4524" spans="4:4" x14ac:dyDescent="0.2">
      <c r="D4524" s="189"/>
    </row>
    <row r="4525" spans="4:4" x14ac:dyDescent="0.2">
      <c r="D4525" s="189"/>
    </row>
    <row r="4526" spans="4:4" x14ac:dyDescent="0.2">
      <c r="D4526" s="189"/>
    </row>
    <row r="4527" spans="4:4" x14ac:dyDescent="0.2">
      <c r="D4527" s="189"/>
    </row>
    <row r="4528" spans="4:4" x14ac:dyDescent="0.2">
      <c r="D4528" s="189"/>
    </row>
    <row r="4529" spans="4:4" x14ac:dyDescent="0.2">
      <c r="D4529" s="189"/>
    </row>
    <row r="4530" spans="4:4" x14ac:dyDescent="0.2">
      <c r="D4530" s="189"/>
    </row>
    <row r="4531" spans="4:4" x14ac:dyDescent="0.2">
      <c r="D4531" s="189"/>
    </row>
    <row r="4532" spans="4:4" x14ac:dyDescent="0.2">
      <c r="D4532" s="189"/>
    </row>
    <row r="4533" spans="4:4" x14ac:dyDescent="0.2">
      <c r="D4533" s="189"/>
    </row>
    <row r="4534" spans="4:4" x14ac:dyDescent="0.2">
      <c r="D4534" s="189"/>
    </row>
    <row r="4535" spans="4:4" x14ac:dyDescent="0.2">
      <c r="D4535" s="189"/>
    </row>
    <row r="4536" spans="4:4" x14ac:dyDescent="0.2">
      <c r="D4536" s="189"/>
    </row>
    <row r="4537" spans="4:4" x14ac:dyDescent="0.2">
      <c r="D4537" s="189"/>
    </row>
    <row r="4538" spans="4:4" x14ac:dyDescent="0.2">
      <c r="D4538" s="189"/>
    </row>
    <row r="4539" spans="4:4" x14ac:dyDescent="0.2">
      <c r="D4539" s="189"/>
    </row>
    <row r="4540" spans="4:4" x14ac:dyDescent="0.2">
      <c r="D4540" s="189"/>
    </row>
    <row r="4541" spans="4:4" x14ac:dyDescent="0.2">
      <c r="D4541" s="189"/>
    </row>
    <row r="4542" spans="4:4" x14ac:dyDescent="0.2">
      <c r="D4542" s="189"/>
    </row>
    <row r="4543" spans="4:4" x14ac:dyDescent="0.2">
      <c r="D4543" s="189"/>
    </row>
    <row r="4544" spans="4:4" x14ac:dyDescent="0.2">
      <c r="D4544" s="189"/>
    </row>
    <row r="4545" spans="4:4" x14ac:dyDescent="0.2">
      <c r="D4545" s="189"/>
    </row>
    <row r="4546" spans="4:4" x14ac:dyDescent="0.2">
      <c r="D4546" s="189"/>
    </row>
    <row r="4547" spans="4:4" x14ac:dyDescent="0.2">
      <c r="D4547" s="189"/>
    </row>
    <row r="4548" spans="4:4" x14ac:dyDescent="0.2">
      <c r="D4548" s="189"/>
    </row>
    <row r="4549" spans="4:4" x14ac:dyDescent="0.2">
      <c r="D4549" s="189"/>
    </row>
    <row r="4550" spans="4:4" x14ac:dyDescent="0.2">
      <c r="D4550" s="189"/>
    </row>
    <row r="4551" spans="4:4" x14ac:dyDescent="0.2">
      <c r="D4551" s="189"/>
    </row>
    <row r="4552" spans="4:4" x14ac:dyDescent="0.2">
      <c r="D4552" s="189"/>
    </row>
    <row r="4553" spans="4:4" x14ac:dyDescent="0.2">
      <c r="D4553" s="189"/>
    </row>
    <row r="4554" spans="4:4" x14ac:dyDescent="0.2">
      <c r="D4554" s="189"/>
    </row>
    <row r="4555" spans="4:4" x14ac:dyDescent="0.2">
      <c r="D4555" s="189"/>
    </row>
    <row r="4556" spans="4:4" x14ac:dyDescent="0.2">
      <c r="D4556" s="189"/>
    </row>
    <row r="4557" spans="4:4" x14ac:dyDescent="0.2">
      <c r="D4557" s="189"/>
    </row>
    <row r="4558" spans="4:4" x14ac:dyDescent="0.2">
      <c r="D4558" s="189"/>
    </row>
    <row r="4559" spans="4:4" x14ac:dyDescent="0.2">
      <c r="D4559" s="189"/>
    </row>
    <row r="4560" spans="4:4" x14ac:dyDescent="0.2">
      <c r="D4560" s="189"/>
    </row>
    <row r="4561" spans="4:4" x14ac:dyDescent="0.2">
      <c r="D4561" s="189"/>
    </row>
    <row r="4562" spans="4:4" x14ac:dyDescent="0.2">
      <c r="D4562" s="189"/>
    </row>
    <row r="4563" spans="4:4" x14ac:dyDescent="0.2">
      <c r="D4563" s="189"/>
    </row>
    <row r="4564" spans="4:4" x14ac:dyDescent="0.2">
      <c r="D4564" s="189"/>
    </row>
    <row r="4565" spans="4:4" x14ac:dyDescent="0.2">
      <c r="D4565" s="189"/>
    </row>
    <row r="4566" spans="4:4" x14ac:dyDescent="0.2">
      <c r="D4566" s="189"/>
    </row>
    <row r="4567" spans="4:4" x14ac:dyDescent="0.2">
      <c r="D4567" s="189"/>
    </row>
    <row r="4568" spans="4:4" x14ac:dyDescent="0.2">
      <c r="D4568" s="189"/>
    </row>
    <row r="4569" spans="4:4" x14ac:dyDescent="0.2">
      <c r="D4569" s="189"/>
    </row>
    <row r="4570" spans="4:4" x14ac:dyDescent="0.2">
      <c r="D4570" s="189"/>
    </row>
    <row r="4571" spans="4:4" x14ac:dyDescent="0.2">
      <c r="D4571" s="189"/>
    </row>
    <row r="4572" spans="4:4" x14ac:dyDescent="0.2">
      <c r="D4572" s="189"/>
    </row>
    <row r="4573" spans="4:4" x14ac:dyDescent="0.2">
      <c r="D4573" s="189"/>
    </row>
    <row r="4574" spans="4:4" x14ac:dyDescent="0.2">
      <c r="D4574" s="189"/>
    </row>
    <row r="4575" spans="4:4" x14ac:dyDescent="0.2">
      <c r="D4575" s="189"/>
    </row>
    <row r="4576" spans="4:4" x14ac:dyDescent="0.2">
      <c r="D4576" s="189"/>
    </row>
    <row r="4577" spans="4:4" x14ac:dyDescent="0.2">
      <c r="D4577" s="189"/>
    </row>
    <row r="4578" spans="4:4" x14ac:dyDescent="0.2">
      <c r="D4578" s="189"/>
    </row>
    <row r="4579" spans="4:4" x14ac:dyDescent="0.2">
      <c r="D4579" s="189"/>
    </row>
    <row r="4580" spans="4:4" x14ac:dyDescent="0.2">
      <c r="D4580" s="189"/>
    </row>
    <row r="4581" spans="4:4" x14ac:dyDescent="0.2">
      <c r="D4581" s="189"/>
    </row>
    <row r="4582" spans="4:4" x14ac:dyDescent="0.2">
      <c r="D4582" s="189"/>
    </row>
    <row r="4583" spans="4:4" x14ac:dyDescent="0.2">
      <c r="D4583" s="189"/>
    </row>
    <row r="4584" spans="4:4" x14ac:dyDescent="0.2">
      <c r="D4584" s="189"/>
    </row>
    <row r="4585" spans="4:4" x14ac:dyDescent="0.2">
      <c r="D4585" s="189"/>
    </row>
    <row r="4586" spans="4:4" x14ac:dyDescent="0.2">
      <c r="D4586" s="189"/>
    </row>
    <row r="4587" spans="4:4" x14ac:dyDescent="0.2">
      <c r="D4587" s="189"/>
    </row>
    <row r="4588" spans="4:4" x14ac:dyDescent="0.2">
      <c r="D4588" s="189"/>
    </row>
    <row r="4589" spans="4:4" x14ac:dyDescent="0.2">
      <c r="D4589" s="189"/>
    </row>
    <row r="4590" spans="4:4" x14ac:dyDescent="0.2">
      <c r="D4590" s="189"/>
    </row>
    <row r="4591" spans="4:4" x14ac:dyDescent="0.2">
      <c r="D4591" s="189"/>
    </row>
    <row r="4592" spans="4:4" x14ac:dyDescent="0.2">
      <c r="D4592" s="189"/>
    </row>
    <row r="4593" spans="4:4" x14ac:dyDescent="0.2">
      <c r="D4593" s="189"/>
    </row>
    <row r="4594" spans="4:4" x14ac:dyDescent="0.2">
      <c r="D4594" s="189"/>
    </row>
    <row r="4595" spans="4:4" x14ac:dyDescent="0.2">
      <c r="D4595" s="189"/>
    </row>
    <row r="4596" spans="4:4" x14ac:dyDescent="0.2">
      <c r="D4596" s="189"/>
    </row>
    <row r="4597" spans="4:4" x14ac:dyDescent="0.2">
      <c r="D4597" s="189"/>
    </row>
    <row r="4598" spans="4:4" x14ac:dyDescent="0.2">
      <c r="D4598" s="189"/>
    </row>
    <row r="4599" spans="4:4" x14ac:dyDescent="0.2">
      <c r="D4599" s="189"/>
    </row>
    <row r="4600" spans="4:4" x14ac:dyDescent="0.2">
      <c r="D4600" s="189"/>
    </row>
    <row r="4601" spans="4:4" x14ac:dyDescent="0.2">
      <c r="D4601" s="189"/>
    </row>
    <row r="4602" spans="4:4" x14ac:dyDescent="0.2">
      <c r="D4602" s="189"/>
    </row>
    <row r="4603" spans="4:4" x14ac:dyDescent="0.2">
      <c r="D4603" s="189"/>
    </row>
    <row r="4604" spans="4:4" x14ac:dyDescent="0.2">
      <c r="D4604" s="189"/>
    </row>
    <row r="4605" spans="4:4" x14ac:dyDescent="0.2">
      <c r="D4605" s="189"/>
    </row>
    <row r="4606" spans="4:4" x14ac:dyDescent="0.2">
      <c r="D4606" s="189"/>
    </row>
    <row r="4607" spans="4:4" x14ac:dyDescent="0.2">
      <c r="D4607" s="189"/>
    </row>
    <row r="4608" spans="4:4" x14ac:dyDescent="0.2">
      <c r="D4608" s="189"/>
    </row>
    <row r="4609" spans="4:4" x14ac:dyDescent="0.2">
      <c r="D4609" s="189"/>
    </row>
    <row r="4610" spans="4:4" x14ac:dyDescent="0.2">
      <c r="D4610" s="189"/>
    </row>
    <row r="4611" spans="4:4" x14ac:dyDescent="0.2">
      <c r="D4611" s="189"/>
    </row>
    <row r="4612" spans="4:4" x14ac:dyDescent="0.2">
      <c r="D4612" s="189"/>
    </row>
    <row r="4613" spans="4:4" x14ac:dyDescent="0.2">
      <c r="D4613" s="189"/>
    </row>
    <row r="4614" spans="4:4" x14ac:dyDescent="0.2">
      <c r="D4614" s="189"/>
    </row>
    <row r="4615" spans="4:4" x14ac:dyDescent="0.2">
      <c r="D4615" s="189"/>
    </row>
    <row r="4616" spans="4:4" x14ac:dyDescent="0.2">
      <c r="D4616" s="189"/>
    </row>
    <row r="4617" spans="4:4" x14ac:dyDescent="0.2">
      <c r="D4617" s="189"/>
    </row>
    <row r="4618" spans="4:4" x14ac:dyDescent="0.2">
      <c r="D4618" s="189"/>
    </row>
    <row r="4619" spans="4:4" x14ac:dyDescent="0.2">
      <c r="D4619" s="189"/>
    </row>
    <row r="4620" spans="4:4" x14ac:dyDescent="0.2">
      <c r="D4620" s="189"/>
    </row>
    <row r="4621" spans="4:4" x14ac:dyDescent="0.2">
      <c r="D4621" s="189"/>
    </row>
    <row r="4622" spans="4:4" x14ac:dyDescent="0.2">
      <c r="D4622" s="189"/>
    </row>
    <row r="4623" spans="4:4" x14ac:dyDescent="0.2">
      <c r="D4623" s="189"/>
    </row>
    <row r="4624" spans="4:4" x14ac:dyDescent="0.2">
      <c r="D4624" s="189"/>
    </row>
    <row r="4625" spans="4:4" x14ac:dyDescent="0.2">
      <c r="D4625" s="189"/>
    </row>
    <row r="4626" spans="4:4" x14ac:dyDescent="0.2">
      <c r="D4626" s="189"/>
    </row>
    <row r="4627" spans="4:4" x14ac:dyDescent="0.2">
      <c r="D4627" s="189"/>
    </row>
    <row r="4628" spans="4:4" x14ac:dyDescent="0.2">
      <c r="D4628" s="189"/>
    </row>
    <row r="4629" spans="4:4" x14ac:dyDescent="0.2">
      <c r="D4629" s="189"/>
    </row>
    <row r="4630" spans="4:4" x14ac:dyDescent="0.2">
      <c r="D4630" s="189"/>
    </row>
    <row r="4631" spans="4:4" x14ac:dyDescent="0.2">
      <c r="D4631" s="189"/>
    </row>
    <row r="4632" spans="4:4" x14ac:dyDescent="0.2">
      <c r="D4632" s="189"/>
    </row>
    <row r="4633" spans="4:4" x14ac:dyDescent="0.2">
      <c r="D4633" s="189"/>
    </row>
    <row r="4634" spans="4:4" x14ac:dyDescent="0.2">
      <c r="D4634" s="189"/>
    </row>
    <row r="4635" spans="4:4" x14ac:dyDescent="0.2">
      <c r="D4635" s="189"/>
    </row>
    <row r="4636" spans="4:4" x14ac:dyDescent="0.2">
      <c r="D4636" s="189"/>
    </row>
    <row r="4637" spans="4:4" x14ac:dyDescent="0.2">
      <c r="D4637" s="189"/>
    </row>
    <row r="4638" spans="4:4" x14ac:dyDescent="0.2">
      <c r="D4638" s="189"/>
    </row>
    <row r="4639" spans="4:4" x14ac:dyDescent="0.2">
      <c r="D4639" s="189"/>
    </row>
    <row r="4640" spans="4:4" x14ac:dyDescent="0.2">
      <c r="D4640" s="189"/>
    </row>
    <row r="4641" spans="4:4" x14ac:dyDescent="0.2">
      <c r="D4641" s="189"/>
    </row>
    <row r="4642" spans="4:4" x14ac:dyDescent="0.2">
      <c r="D4642" s="189"/>
    </row>
    <row r="4643" spans="4:4" x14ac:dyDescent="0.2">
      <c r="D4643" s="189"/>
    </row>
    <row r="4644" spans="4:4" x14ac:dyDescent="0.2">
      <c r="D4644" s="189"/>
    </row>
    <row r="4645" spans="4:4" x14ac:dyDescent="0.2">
      <c r="D4645" s="189"/>
    </row>
    <row r="4646" spans="4:4" x14ac:dyDescent="0.2">
      <c r="D4646" s="189"/>
    </row>
    <row r="4647" spans="4:4" x14ac:dyDescent="0.2">
      <c r="D4647" s="189"/>
    </row>
    <row r="4648" spans="4:4" x14ac:dyDescent="0.2">
      <c r="D4648" s="189"/>
    </row>
    <row r="4649" spans="4:4" x14ac:dyDescent="0.2">
      <c r="D4649" s="189"/>
    </row>
    <row r="4650" spans="4:4" x14ac:dyDescent="0.2">
      <c r="D4650" s="189"/>
    </row>
    <row r="4651" spans="4:4" x14ac:dyDescent="0.2">
      <c r="D4651" s="189"/>
    </row>
    <row r="4652" spans="4:4" x14ac:dyDescent="0.2">
      <c r="D4652" s="189"/>
    </row>
    <row r="4653" spans="4:4" x14ac:dyDescent="0.2">
      <c r="D4653" s="189"/>
    </row>
    <row r="4654" spans="4:4" x14ac:dyDescent="0.2">
      <c r="D4654" s="189"/>
    </row>
    <row r="4655" spans="4:4" x14ac:dyDescent="0.2">
      <c r="D4655" s="189"/>
    </row>
    <row r="4656" spans="4:4" x14ac:dyDescent="0.2">
      <c r="D4656" s="189"/>
    </row>
    <row r="4657" spans="4:4" x14ac:dyDescent="0.2">
      <c r="D4657" s="189"/>
    </row>
    <row r="4658" spans="4:4" x14ac:dyDescent="0.2">
      <c r="D4658" s="189"/>
    </row>
    <row r="4659" spans="4:4" x14ac:dyDescent="0.2">
      <c r="D4659" s="189"/>
    </row>
    <row r="4660" spans="4:4" x14ac:dyDescent="0.2">
      <c r="D4660" s="189"/>
    </row>
    <row r="4661" spans="4:4" x14ac:dyDescent="0.2">
      <c r="D4661" s="189"/>
    </row>
    <row r="4662" spans="4:4" x14ac:dyDescent="0.2">
      <c r="D4662" s="189"/>
    </row>
    <row r="4663" spans="4:4" x14ac:dyDescent="0.2">
      <c r="D4663" s="189"/>
    </row>
    <row r="4664" spans="4:4" x14ac:dyDescent="0.2">
      <c r="D4664" s="189"/>
    </row>
    <row r="4665" spans="4:4" x14ac:dyDescent="0.2">
      <c r="D4665" s="189"/>
    </row>
    <row r="4666" spans="4:4" x14ac:dyDescent="0.2">
      <c r="D4666" s="189"/>
    </row>
    <row r="4667" spans="4:4" x14ac:dyDescent="0.2">
      <c r="D4667" s="189"/>
    </row>
    <row r="4668" spans="4:4" x14ac:dyDescent="0.2">
      <c r="D4668" s="189"/>
    </row>
    <row r="4669" spans="4:4" x14ac:dyDescent="0.2">
      <c r="D4669" s="189"/>
    </row>
    <row r="4670" spans="4:4" x14ac:dyDescent="0.2">
      <c r="D4670" s="189"/>
    </row>
    <row r="4671" spans="4:4" x14ac:dyDescent="0.2">
      <c r="D4671" s="189"/>
    </row>
    <row r="4672" spans="4:4" x14ac:dyDescent="0.2">
      <c r="D4672" s="189"/>
    </row>
    <row r="4673" spans="4:4" x14ac:dyDescent="0.2">
      <c r="D4673" s="189"/>
    </row>
    <row r="4674" spans="4:4" x14ac:dyDescent="0.2">
      <c r="D4674" s="189"/>
    </row>
    <row r="4675" spans="4:4" x14ac:dyDescent="0.2">
      <c r="D4675" s="189"/>
    </row>
    <row r="4676" spans="4:4" x14ac:dyDescent="0.2">
      <c r="D4676" s="189"/>
    </row>
    <row r="4677" spans="4:4" x14ac:dyDescent="0.2">
      <c r="D4677" s="189"/>
    </row>
    <row r="4678" spans="4:4" x14ac:dyDescent="0.2">
      <c r="D4678" s="189"/>
    </row>
    <row r="4679" spans="4:4" x14ac:dyDescent="0.2">
      <c r="D4679" s="189"/>
    </row>
    <row r="4680" spans="4:4" x14ac:dyDescent="0.2">
      <c r="D4680" s="189"/>
    </row>
    <row r="4681" spans="4:4" x14ac:dyDescent="0.2">
      <c r="D4681" s="189"/>
    </row>
    <row r="4682" spans="4:4" x14ac:dyDescent="0.2">
      <c r="D4682" s="189"/>
    </row>
    <row r="4683" spans="4:4" x14ac:dyDescent="0.2">
      <c r="D4683" s="189"/>
    </row>
    <row r="4684" spans="4:4" x14ac:dyDescent="0.2">
      <c r="D4684" s="189"/>
    </row>
    <row r="4685" spans="4:4" x14ac:dyDescent="0.2">
      <c r="D4685" s="189"/>
    </row>
    <row r="4686" spans="4:4" x14ac:dyDescent="0.2">
      <c r="D4686" s="189"/>
    </row>
    <row r="4687" spans="4:4" x14ac:dyDescent="0.2">
      <c r="D4687" s="189"/>
    </row>
    <row r="4688" spans="4:4" x14ac:dyDescent="0.2">
      <c r="D4688" s="189"/>
    </row>
    <row r="4689" spans="4:4" x14ac:dyDescent="0.2">
      <c r="D4689" s="189"/>
    </row>
    <row r="4690" spans="4:4" x14ac:dyDescent="0.2">
      <c r="D4690" s="189"/>
    </row>
    <row r="4691" spans="4:4" x14ac:dyDescent="0.2">
      <c r="D4691" s="189"/>
    </row>
    <row r="4692" spans="4:4" x14ac:dyDescent="0.2">
      <c r="D4692" s="189"/>
    </row>
    <row r="4693" spans="4:4" x14ac:dyDescent="0.2">
      <c r="D4693" s="189"/>
    </row>
    <row r="4694" spans="4:4" x14ac:dyDescent="0.2">
      <c r="D4694" s="189"/>
    </row>
    <row r="4695" spans="4:4" x14ac:dyDescent="0.2">
      <c r="D4695" s="189"/>
    </row>
    <row r="4696" spans="4:4" x14ac:dyDescent="0.2">
      <c r="D4696" s="189"/>
    </row>
    <row r="4697" spans="4:4" x14ac:dyDescent="0.2">
      <c r="D4697" s="189"/>
    </row>
    <row r="4698" spans="4:4" x14ac:dyDescent="0.2">
      <c r="D4698" s="189"/>
    </row>
    <row r="4699" spans="4:4" x14ac:dyDescent="0.2">
      <c r="D4699" s="189"/>
    </row>
    <row r="4700" spans="4:4" x14ac:dyDescent="0.2">
      <c r="D4700" s="189"/>
    </row>
    <row r="4701" spans="4:4" x14ac:dyDescent="0.2">
      <c r="D4701" s="189"/>
    </row>
    <row r="4702" spans="4:4" x14ac:dyDescent="0.2">
      <c r="D4702" s="189"/>
    </row>
    <row r="4703" spans="4:4" x14ac:dyDescent="0.2">
      <c r="D4703" s="189"/>
    </row>
    <row r="4704" spans="4:4" x14ac:dyDescent="0.2">
      <c r="D4704" s="189"/>
    </row>
    <row r="4705" spans="4:4" x14ac:dyDescent="0.2">
      <c r="D4705" s="189"/>
    </row>
    <row r="4706" spans="4:4" x14ac:dyDescent="0.2">
      <c r="D4706" s="189"/>
    </row>
    <row r="4707" spans="4:4" x14ac:dyDescent="0.2">
      <c r="D4707" s="189"/>
    </row>
    <row r="4708" spans="4:4" x14ac:dyDescent="0.2">
      <c r="D4708" s="189"/>
    </row>
    <row r="4709" spans="4:4" x14ac:dyDescent="0.2">
      <c r="D4709" s="189"/>
    </row>
    <row r="4710" spans="4:4" x14ac:dyDescent="0.2">
      <c r="D4710" s="189"/>
    </row>
    <row r="4711" spans="4:4" x14ac:dyDescent="0.2">
      <c r="D4711" s="189"/>
    </row>
    <row r="4712" spans="4:4" x14ac:dyDescent="0.2">
      <c r="D4712" s="189"/>
    </row>
    <row r="4713" spans="4:4" x14ac:dyDescent="0.2">
      <c r="D4713" s="189"/>
    </row>
    <row r="4714" spans="4:4" x14ac:dyDescent="0.2">
      <c r="D4714" s="189"/>
    </row>
    <row r="4715" spans="4:4" x14ac:dyDescent="0.2">
      <c r="D4715" s="189"/>
    </row>
    <row r="4716" spans="4:4" x14ac:dyDescent="0.2">
      <c r="D4716" s="189"/>
    </row>
    <row r="4717" spans="4:4" x14ac:dyDescent="0.2">
      <c r="D4717" s="189"/>
    </row>
    <row r="4718" spans="4:4" x14ac:dyDescent="0.2">
      <c r="D4718" s="189"/>
    </row>
    <row r="4719" spans="4:4" x14ac:dyDescent="0.2">
      <c r="D4719" s="189"/>
    </row>
    <row r="4720" spans="4:4" x14ac:dyDescent="0.2">
      <c r="D4720" s="189"/>
    </row>
    <row r="4721" spans="4:4" x14ac:dyDescent="0.2">
      <c r="D4721" s="189"/>
    </row>
    <row r="4722" spans="4:4" x14ac:dyDescent="0.2">
      <c r="D4722" s="189"/>
    </row>
    <row r="4723" spans="4:4" x14ac:dyDescent="0.2">
      <c r="D4723" s="189"/>
    </row>
    <row r="4724" spans="4:4" x14ac:dyDescent="0.2">
      <c r="D4724" s="189"/>
    </row>
    <row r="4725" spans="4:4" x14ac:dyDescent="0.2">
      <c r="D4725" s="189"/>
    </row>
    <row r="4726" spans="4:4" x14ac:dyDescent="0.2">
      <c r="D4726" s="189"/>
    </row>
    <row r="4727" spans="4:4" x14ac:dyDescent="0.2">
      <c r="D4727" s="189"/>
    </row>
    <row r="4728" spans="4:4" x14ac:dyDescent="0.2">
      <c r="D4728" s="189"/>
    </row>
    <row r="4729" spans="4:4" x14ac:dyDescent="0.2">
      <c r="D4729" s="189"/>
    </row>
    <row r="4730" spans="4:4" x14ac:dyDescent="0.2">
      <c r="D4730" s="189"/>
    </row>
    <row r="4731" spans="4:4" x14ac:dyDescent="0.2">
      <c r="D4731" s="189"/>
    </row>
    <row r="4732" spans="4:4" x14ac:dyDescent="0.2">
      <c r="D4732" s="189"/>
    </row>
    <row r="4733" spans="4:4" x14ac:dyDescent="0.2">
      <c r="D4733" s="189"/>
    </row>
    <row r="4734" spans="4:4" x14ac:dyDescent="0.2">
      <c r="D4734" s="189"/>
    </row>
    <row r="4735" spans="4:4" x14ac:dyDescent="0.2">
      <c r="D4735" s="189"/>
    </row>
    <row r="4736" spans="4:4" x14ac:dyDescent="0.2">
      <c r="D4736" s="189"/>
    </row>
    <row r="4737" spans="4:4" x14ac:dyDescent="0.2">
      <c r="D4737" s="189"/>
    </row>
    <row r="4738" spans="4:4" x14ac:dyDescent="0.2">
      <c r="D4738" s="189"/>
    </row>
    <row r="4739" spans="4:4" x14ac:dyDescent="0.2">
      <c r="D4739" s="189"/>
    </row>
    <row r="4740" spans="4:4" x14ac:dyDescent="0.2">
      <c r="D4740" s="189"/>
    </row>
    <row r="4741" spans="4:4" x14ac:dyDescent="0.2">
      <c r="D4741" s="189"/>
    </row>
    <row r="4742" spans="4:4" x14ac:dyDescent="0.2">
      <c r="D4742" s="189"/>
    </row>
    <row r="4743" spans="4:4" x14ac:dyDescent="0.2">
      <c r="D4743" s="189"/>
    </row>
    <row r="4744" spans="4:4" x14ac:dyDescent="0.2">
      <c r="D4744" s="189"/>
    </row>
    <row r="4745" spans="4:4" x14ac:dyDescent="0.2">
      <c r="D4745" s="189"/>
    </row>
    <row r="4746" spans="4:4" x14ac:dyDescent="0.2">
      <c r="D4746" s="189"/>
    </row>
    <row r="4747" spans="4:4" x14ac:dyDescent="0.2">
      <c r="D4747" s="189"/>
    </row>
    <row r="4748" spans="4:4" x14ac:dyDescent="0.2">
      <c r="D4748" s="189"/>
    </row>
    <row r="4749" spans="4:4" x14ac:dyDescent="0.2">
      <c r="D4749" s="189"/>
    </row>
    <row r="4750" spans="4:4" x14ac:dyDescent="0.2">
      <c r="D4750" s="189"/>
    </row>
    <row r="4751" spans="4:4" x14ac:dyDescent="0.2">
      <c r="D4751" s="189"/>
    </row>
    <row r="4752" spans="4:4" x14ac:dyDescent="0.2">
      <c r="D4752" s="189"/>
    </row>
    <row r="4753" spans="4:4" x14ac:dyDescent="0.2">
      <c r="D4753" s="189"/>
    </row>
    <row r="4754" spans="4:4" x14ac:dyDescent="0.2">
      <c r="D4754" s="189"/>
    </row>
    <row r="4755" spans="4:4" x14ac:dyDescent="0.2">
      <c r="D4755" s="189"/>
    </row>
    <row r="4756" spans="4:4" x14ac:dyDescent="0.2">
      <c r="D4756" s="189"/>
    </row>
    <row r="4757" spans="4:4" x14ac:dyDescent="0.2">
      <c r="D4757" s="189"/>
    </row>
    <row r="4758" spans="4:4" x14ac:dyDescent="0.2">
      <c r="D4758" s="189"/>
    </row>
    <row r="4759" spans="4:4" x14ac:dyDescent="0.2">
      <c r="D4759" s="189"/>
    </row>
    <row r="4760" spans="4:4" x14ac:dyDescent="0.2">
      <c r="D4760" s="189"/>
    </row>
    <row r="4761" spans="4:4" x14ac:dyDescent="0.2">
      <c r="D4761" s="189"/>
    </row>
    <row r="4762" spans="4:4" x14ac:dyDescent="0.2">
      <c r="D4762" s="189"/>
    </row>
    <row r="4763" spans="4:4" x14ac:dyDescent="0.2">
      <c r="D4763" s="189"/>
    </row>
    <row r="4764" spans="4:4" x14ac:dyDescent="0.2">
      <c r="D4764" s="189"/>
    </row>
    <row r="4765" spans="4:4" x14ac:dyDescent="0.2">
      <c r="D4765" s="189"/>
    </row>
    <row r="4766" spans="4:4" x14ac:dyDescent="0.2">
      <c r="D4766" s="189"/>
    </row>
    <row r="4767" spans="4:4" x14ac:dyDescent="0.2">
      <c r="D4767" s="189"/>
    </row>
    <row r="4768" spans="4:4" x14ac:dyDescent="0.2">
      <c r="D4768" s="189"/>
    </row>
    <row r="4769" spans="4:4" x14ac:dyDescent="0.2">
      <c r="D4769" s="189"/>
    </row>
    <row r="4770" spans="4:4" x14ac:dyDescent="0.2">
      <c r="D4770" s="189"/>
    </row>
    <row r="4771" spans="4:4" x14ac:dyDescent="0.2">
      <c r="D4771" s="189"/>
    </row>
    <row r="4772" spans="4:4" x14ac:dyDescent="0.2">
      <c r="D4772" s="189"/>
    </row>
    <row r="4773" spans="4:4" x14ac:dyDescent="0.2">
      <c r="D4773" s="189"/>
    </row>
    <row r="4774" spans="4:4" x14ac:dyDescent="0.2">
      <c r="D4774" s="189"/>
    </row>
    <row r="4775" spans="4:4" x14ac:dyDescent="0.2">
      <c r="D4775" s="189"/>
    </row>
    <row r="4776" spans="4:4" x14ac:dyDescent="0.2">
      <c r="D4776" s="189"/>
    </row>
    <row r="4777" spans="4:4" x14ac:dyDescent="0.2">
      <c r="D4777" s="189"/>
    </row>
    <row r="4778" spans="4:4" x14ac:dyDescent="0.2">
      <c r="D4778" s="189"/>
    </row>
    <row r="4779" spans="4:4" x14ac:dyDescent="0.2">
      <c r="D4779" s="189"/>
    </row>
    <row r="4780" spans="4:4" x14ac:dyDescent="0.2">
      <c r="D4780" s="189"/>
    </row>
    <row r="4781" spans="4:4" x14ac:dyDescent="0.2">
      <c r="D4781" s="189"/>
    </row>
    <row r="4782" spans="4:4" x14ac:dyDescent="0.2">
      <c r="D4782" s="189"/>
    </row>
    <row r="4783" spans="4:4" x14ac:dyDescent="0.2">
      <c r="D4783" s="189"/>
    </row>
    <row r="4784" spans="4:4" x14ac:dyDescent="0.2">
      <c r="D4784" s="189"/>
    </row>
    <row r="4785" spans="4:4" x14ac:dyDescent="0.2">
      <c r="D4785" s="189"/>
    </row>
    <row r="4786" spans="4:4" x14ac:dyDescent="0.2">
      <c r="D4786" s="189"/>
    </row>
    <row r="4787" spans="4:4" x14ac:dyDescent="0.2">
      <c r="D4787" s="189"/>
    </row>
    <row r="4788" spans="4:4" x14ac:dyDescent="0.2">
      <c r="D4788" s="189"/>
    </row>
    <row r="4789" spans="4:4" x14ac:dyDescent="0.2">
      <c r="D4789" s="189"/>
    </row>
    <row r="4790" spans="4:4" x14ac:dyDescent="0.2">
      <c r="D4790" s="189"/>
    </row>
    <row r="4791" spans="4:4" x14ac:dyDescent="0.2">
      <c r="D4791" s="189"/>
    </row>
    <row r="4792" spans="4:4" x14ac:dyDescent="0.2">
      <c r="D4792" s="189"/>
    </row>
    <row r="4793" spans="4:4" x14ac:dyDescent="0.2">
      <c r="D4793" s="189"/>
    </row>
    <row r="4794" spans="4:4" x14ac:dyDescent="0.2">
      <c r="D4794" s="189"/>
    </row>
    <row r="4795" spans="4:4" x14ac:dyDescent="0.2">
      <c r="D4795" s="189"/>
    </row>
    <row r="4796" spans="4:4" x14ac:dyDescent="0.2">
      <c r="D4796" s="189"/>
    </row>
    <row r="4797" spans="4:4" x14ac:dyDescent="0.2">
      <c r="D4797" s="189"/>
    </row>
    <row r="4798" spans="4:4" x14ac:dyDescent="0.2">
      <c r="D4798" s="189"/>
    </row>
    <row r="4799" spans="4:4" x14ac:dyDescent="0.2">
      <c r="D4799" s="189"/>
    </row>
    <row r="4800" spans="4:4" x14ac:dyDescent="0.2">
      <c r="D4800" s="189"/>
    </row>
    <row r="4801" spans="4:4" x14ac:dyDescent="0.2">
      <c r="D4801" s="189"/>
    </row>
    <row r="4802" spans="4:4" x14ac:dyDescent="0.2">
      <c r="D4802" s="189"/>
    </row>
    <row r="4803" spans="4:4" x14ac:dyDescent="0.2">
      <c r="D4803" s="189"/>
    </row>
    <row r="4804" spans="4:4" x14ac:dyDescent="0.2">
      <c r="D4804" s="189"/>
    </row>
    <row r="4805" spans="4:4" x14ac:dyDescent="0.2">
      <c r="D4805" s="189"/>
    </row>
    <row r="4806" spans="4:4" x14ac:dyDescent="0.2">
      <c r="D4806" s="189"/>
    </row>
    <row r="4807" spans="4:4" x14ac:dyDescent="0.2">
      <c r="D4807" s="189"/>
    </row>
    <row r="4808" spans="4:4" x14ac:dyDescent="0.2">
      <c r="D4808" s="189"/>
    </row>
    <row r="4809" spans="4:4" x14ac:dyDescent="0.2">
      <c r="D4809" s="189"/>
    </row>
    <row r="4810" spans="4:4" x14ac:dyDescent="0.2">
      <c r="D4810" s="189"/>
    </row>
    <row r="4811" spans="4:4" x14ac:dyDescent="0.2">
      <c r="D4811" s="189"/>
    </row>
    <row r="4812" spans="4:4" x14ac:dyDescent="0.2">
      <c r="D4812" s="189"/>
    </row>
    <row r="4813" spans="4:4" x14ac:dyDescent="0.2">
      <c r="D4813" s="189"/>
    </row>
    <row r="4814" spans="4:4" x14ac:dyDescent="0.2">
      <c r="D4814" s="189"/>
    </row>
    <row r="4815" spans="4:4" x14ac:dyDescent="0.2">
      <c r="D4815" s="189"/>
    </row>
    <row r="4816" spans="4:4" x14ac:dyDescent="0.2">
      <c r="D4816" s="189"/>
    </row>
    <row r="4817" spans="4:4" x14ac:dyDescent="0.2">
      <c r="D4817" s="189"/>
    </row>
    <row r="4818" spans="4:4" x14ac:dyDescent="0.2">
      <c r="D4818" s="189"/>
    </row>
    <row r="4819" spans="4:4" x14ac:dyDescent="0.2">
      <c r="D4819" s="189"/>
    </row>
    <row r="4820" spans="4:4" x14ac:dyDescent="0.2">
      <c r="D4820" s="189"/>
    </row>
    <row r="4821" spans="4:4" x14ac:dyDescent="0.2">
      <c r="D4821" s="189"/>
    </row>
    <row r="4822" spans="4:4" x14ac:dyDescent="0.2">
      <c r="D4822" s="189"/>
    </row>
    <row r="4823" spans="4:4" x14ac:dyDescent="0.2">
      <c r="D4823" s="189"/>
    </row>
    <row r="4824" spans="4:4" x14ac:dyDescent="0.2">
      <c r="D4824" s="189"/>
    </row>
    <row r="4825" spans="4:4" x14ac:dyDescent="0.2">
      <c r="D4825" s="189"/>
    </row>
    <row r="4826" spans="4:4" x14ac:dyDescent="0.2">
      <c r="D4826" s="189"/>
    </row>
    <row r="4827" spans="4:4" x14ac:dyDescent="0.2">
      <c r="D4827" s="189"/>
    </row>
    <row r="4828" spans="4:4" x14ac:dyDescent="0.2">
      <c r="D4828" s="189"/>
    </row>
    <row r="4829" spans="4:4" x14ac:dyDescent="0.2">
      <c r="D4829" s="189"/>
    </row>
    <row r="4830" spans="4:4" x14ac:dyDescent="0.2">
      <c r="D4830" s="189"/>
    </row>
    <row r="4831" spans="4:4" x14ac:dyDescent="0.2">
      <c r="D4831" s="189"/>
    </row>
    <row r="4832" spans="4:4" x14ac:dyDescent="0.2">
      <c r="D4832" s="189"/>
    </row>
    <row r="4833" spans="4:4" x14ac:dyDescent="0.2">
      <c r="D4833" s="189"/>
    </row>
    <row r="4834" spans="4:4" x14ac:dyDescent="0.2">
      <c r="D4834" s="189"/>
    </row>
    <row r="4835" spans="4:4" x14ac:dyDescent="0.2">
      <c r="D4835" s="189"/>
    </row>
    <row r="4836" spans="4:4" x14ac:dyDescent="0.2">
      <c r="D4836" s="189"/>
    </row>
    <row r="4837" spans="4:4" x14ac:dyDescent="0.2">
      <c r="D4837" s="189"/>
    </row>
    <row r="4838" spans="4:4" x14ac:dyDescent="0.2">
      <c r="D4838" s="189"/>
    </row>
    <row r="4839" spans="4:4" x14ac:dyDescent="0.2">
      <c r="D4839" s="189"/>
    </row>
    <row r="4840" spans="4:4" x14ac:dyDescent="0.2">
      <c r="D4840" s="189"/>
    </row>
    <row r="4841" spans="4:4" x14ac:dyDescent="0.2">
      <c r="D4841" s="189"/>
    </row>
    <row r="4842" spans="4:4" x14ac:dyDescent="0.2">
      <c r="D4842" s="189"/>
    </row>
    <row r="4843" spans="4:4" x14ac:dyDescent="0.2">
      <c r="D4843" s="189"/>
    </row>
    <row r="4844" spans="4:4" x14ac:dyDescent="0.2">
      <c r="D4844" s="189"/>
    </row>
    <row r="4845" spans="4:4" x14ac:dyDescent="0.2">
      <c r="D4845" s="189"/>
    </row>
    <row r="4846" spans="4:4" x14ac:dyDescent="0.2">
      <c r="D4846" s="189"/>
    </row>
    <row r="4847" spans="4:4" x14ac:dyDescent="0.2">
      <c r="D4847" s="189"/>
    </row>
    <row r="4848" spans="4:4" x14ac:dyDescent="0.2">
      <c r="D4848" s="189"/>
    </row>
    <row r="4849" spans="4:4" x14ac:dyDescent="0.2">
      <c r="D4849" s="189"/>
    </row>
    <row r="4850" spans="4:4" x14ac:dyDescent="0.2">
      <c r="D4850" s="189"/>
    </row>
    <row r="4851" spans="4:4" x14ac:dyDescent="0.2">
      <c r="D4851" s="189"/>
    </row>
    <row r="4852" spans="4:4" x14ac:dyDescent="0.2">
      <c r="D4852" s="189"/>
    </row>
    <row r="4853" spans="4:4" x14ac:dyDescent="0.2">
      <c r="D4853" s="189"/>
    </row>
    <row r="4854" spans="4:4" x14ac:dyDescent="0.2">
      <c r="D4854" s="189"/>
    </row>
    <row r="4855" spans="4:4" x14ac:dyDescent="0.2">
      <c r="D4855" s="189"/>
    </row>
    <row r="4856" spans="4:4" x14ac:dyDescent="0.2">
      <c r="D4856" s="189"/>
    </row>
    <row r="4857" spans="4:4" x14ac:dyDescent="0.2">
      <c r="D4857" s="189"/>
    </row>
    <row r="4858" spans="4:4" x14ac:dyDescent="0.2">
      <c r="D4858" s="189"/>
    </row>
    <row r="4859" spans="4:4" x14ac:dyDescent="0.2">
      <c r="D4859" s="189"/>
    </row>
    <row r="4860" spans="4:4" x14ac:dyDescent="0.2">
      <c r="D4860" s="189"/>
    </row>
    <row r="4861" spans="4:4" x14ac:dyDescent="0.2">
      <c r="D4861" s="189"/>
    </row>
    <row r="4862" spans="4:4" x14ac:dyDescent="0.2">
      <c r="D4862" s="189"/>
    </row>
    <row r="4863" spans="4:4" x14ac:dyDescent="0.2">
      <c r="D4863" s="189"/>
    </row>
    <row r="4864" spans="4:4" x14ac:dyDescent="0.2">
      <c r="D4864" s="189"/>
    </row>
    <row r="4865" spans="4:4" x14ac:dyDescent="0.2">
      <c r="D4865" s="189"/>
    </row>
    <row r="4866" spans="4:4" x14ac:dyDescent="0.2">
      <c r="D4866" s="189"/>
    </row>
    <row r="4867" spans="4:4" x14ac:dyDescent="0.2">
      <c r="D4867" s="189"/>
    </row>
    <row r="4868" spans="4:4" x14ac:dyDescent="0.2">
      <c r="D4868" s="189"/>
    </row>
    <row r="4869" spans="4:4" x14ac:dyDescent="0.2">
      <c r="D4869" s="189"/>
    </row>
    <row r="4870" spans="4:4" x14ac:dyDescent="0.2">
      <c r="D4870" s="189"/>
    </row>
    <row r="4871" spans="4:4" x14ac:dyDescent="0.2">
      <c r="D4871" s="189"/>
    </row>
    <row r="4872" spans="4:4" x14ac:dyDescent="0.2">
      <c r="D4872" s="189"/>
    </row>
    <row r="4873" spans="4:4" x14ac:dyDescent="0.2">
      <c r="D4873" s="189"/>
    </row>
    <row r="4874" spans="4:4" x14ac:dyDescent="0.2">
      <c r="D4874" s="189"/>
    </row>
    <row r="4875" spans="4:4" x14ac:dyDescent="0.2">
      <c r="D4875" s="189"/>
    </row>
    <row r="4876" spans="4:4" x14ac:dyDescent="0.2">
      <c r="D4876" s="189"/>
    </row>
    <row r="4877" spans="4:4" x14ac:dyDescent="0.2">
      <c r="D4877" s="189"/>
    </row>
    <row r="4878" spans="4:4" x14ac:dyDescent="0.2">
      <c r="D4878" s="189"/>
    </row>
    <row r="4879" spans="4:4" x14ac:dyDescent="0.2">
      <c r="D4879" s="189"/>
    </row>
    <row r="4880" spans="4:4" x14ac:dyDescent="0.2">
      <c r="D4880" s="189"/>
    </row>
    <row r="4881" spans="4:4" x14ac:dyDescent="0.2">
      <c r="D4881" s="189"/>
    </row>
    <row r="4882" spans="4:4" x14ac:dyDescent="0.2">
      <c r="D4882" s="189"/>
    </row>
    <row r="4883" spans="4:4" x14ac:dyDescent="0.2">
      <c r="D4883" s="189"/>
    </row>
    <row r="4884" spans="4:4" x14ac:dyDescent="0.2">
      <c r="D4884" s="189"/>
    </row>
    <row r="4885" spans="4:4" x14ac:dyDescent="0.2">
      <c r="D4885" s="189"/>
    </row>
    <row r="4886" spans="4:4" x14ac:dyDescent="0.2">
      <c r="D4886" s="189"/>
    </row>
    <row r="4887" spans="4:4" x14ac:dyDescent="0.2">
      <c r="D4887" s="189"/>
    </row>
    <row r="4888" spans="4:4" x14ac:dyDescent="0.2">
      <c r="D4888" s="189"/>
    </row>
    <row r="4889" spans="4:4" x14ac:dyDescent="0.2">
      <c r="D4889" s="189"/>
    </row>
    <row r="4890" spans="4:4" x14ac:dyDescent="0.2">
      <c r="D4890" s="189"/>
    </row>
    <row r="4891" spans="4:4" x14ac:dyDescent="0.2">
      <c r="D4891" s="189"/>
    </row>
    <row r="4892" spans="4:4" x14ac:dyDescent="0.2">
      <c r="D4892" s="189"/>
    </row>
    <row r="4893" spans="4:4" x14ac:dyDescent="0.2">
      <c r="D4893" s="189"/>
    </row>
    <row r="4894" spans="4:4" x14ac:dyDescent="0.2">
      <c r="D4894" s="189"/>
    </row>
    <row r="4895" spans="4:4" x14ac:dyDescent="0.2">
      <c r="D4895" s="189"/>
    </row>
    <row r="4896" spans="4:4" x14ac:dyDescent="0.2">
      <c r="D4896" s="189"/>
    </row>
    <row r="4897" spans="4:4" x14ac:dyDescent="0.2">
      <c r="D4897" s="189"/>
    </row>
    <row r="4898" spans="4:4" x14ac:dyDescent="0.2">
      <c r="D4898" s="189"/>
    </row>
    <row r="4899" spans="4:4" x14ac:dyDescent="0.2">
      <c r="D4899" s="189"/>
    </row>
    <row r="4900" spans="4:4" x14ac:dyDescent="0.2">
      <c r="D4900" s="189"/>
    </row>
    <row r="4901" spans="4:4" x14ac:dyDescent="0.2">
      <c r="D4901" s="189"/>
    </row>
    <row r="4902" spans="4:4" x14ac:dyDescent="0.2">
      <c r="D4902" s="189"/>
    </row>
    <row r="4903" spans="4:4" x14ac:dyDescent="0.2">
      <c r="D4903" s="189"/>
    </row>
    <row r="4904" spans="4:4" x14ac:dyDescent="0.2">
      <c r="D4904" s="189"/>
    </row>
    <row r="4905" spans="4:4" x14ac:dyDescent="0.2">
      <c r="D4905" s="189"/>
    </row>
    <row r="4906" spans="4:4" x14ac:dyDescent="0.2">
      <c r="D4906" s="189"/>
    </row>
    <row r="4907" spans="4:4" x14ac:dyDescent="0.2">
      <c r="D4907" s="189"/>
    </row>
    <row r="4908" spans="4:4" x14ac:dyDescent="0.2">
      <c r="D4908" s="189"/>
    </row>
    <row r="4909" spans="4:4" x14ac:dyDescent="0.2">
      <c r="D4909" s="189"/>
    </row>
    <row r="4910" spans="4:4" x14ac:dyDescent="0.2">
      <c r="D4910" s="189"/>
    </row>
    <row r="4911" spans="4:4" x14ac:dyDescent="0.2">
      <c r="D4911" s="189"/>
    </row>
    <row r="4912" spans="4:4" x14ac:dyDescent="0.2">
      <c r="D4912" s="189"/>
    </row>
    <row r="4913" spans="4:4" x14ac:dyDescent="0.2">
      <c r="D4913" s="189"/>
    </row>
    <row r="4914" spans="4:4" x14ac:dyDescent="0.2">
      <c r="D4914" s="189"/>
    </row>
    <row r="4915" spans="4:4" x14ac:dyDescent="0.2">
      <c r="D4915" s="189"/>
    </row>
    <row r="4916" spans="4:4" x14ac:dyDescent="0.2">
      <c r="D4916" s="189"/>
    </row>
    <row r="4917" spans="4:4" x14ac:dyDescent="0.2">
      <c r="D4917" s="189"/>
    </row>
    <row r="4918" spans="4:4" x14ac:dyDescent="0.2">
      <c r="D4918" s="189"/>
    </row>
    <row r="4919" spans="4:4" x14ac:dyDescent="0.2">
      <c r="D4919" s="189"/>
    </row>
    <row r="4920" spans="4:4" x14ac:dyDescent="0.2">
      <c r="D4920" s="189"/>
    </row>
    <row r="4921" spans="4:4" x14ac:dyDescent="0.2">
      <c r="D4921" s="189"/>
    </row>
    <row r="4922" spans="4:4" x14ac:dyDescent="0.2">
      <c r="D4922" s="189"/>
    </row>
    <row r="4923" spans="4:4" x14ac:dyDescent="0.2">
      <c r="D4923" s="189"/>
    </row>
    <row r="4924" spans="4:4" x14ac:dyDescent="0.2">
      <c r="D4924" s="189"/>
    </row>
    <row r="4925" spans="4:4" x14ac:dyDescent="0.2">
      <c r="D4925" s="189"/>
    </row>
    <row r="4926" spans="4:4" x14ac:dyDescent="0.2">
      <c r="D4926" s="189"/>
    </row>
    <row r="4927" spans="4:4" x14ac:dyDescent="0.2">
      <c r="D4927" s="189"/>
    </row>
    <row r="4928" spans="4:4" x14ac:dyDescent="0.2">
      <c r="D4928" s="189"/>
    </row>
    <row r="4929" spans="4:4" x14ac:dyDescent="0.2">
      <c r="D4929" s="189"/>
    </row>
    <row r="4930" spans="4:4" x14ac:dyDescent="0.2">
      <c r="D4930" s="189"/>
    </row>
    <row r="4931" spans="4:4" x14ac:dyDescent="0.2">
      <c r="D4931" s="189"/>
    </row>
    <row r="4932" spans="4:4" x14ac:dyDescent="0.2">
      <c r="D4932" s="189"/>
    </row>
    <row r="4933" spans="4:4" x14ac:dyDescent="0.2">
      <c r="D4933" s="189"/>
    </row>
    <row r="4934" spans="4:4" x14ac:dyDescent="0.2">
      <c r="D4934" s="189"/>
    </row>
    <row r="4935" spans="4:4" x14ac:dyDescent="0.2">
      <c r="D4935" s="189"/>
    </row>
    <row r="4936" spans="4:4" x14ac:dyDescent="0.2">
      <c r="D4936" s="189"/>
    </row>
    <row r="4937" spans="4:4" x14ac:dyDescent="0.2">
      <c r="D4937" s="189"/>
    </row>
    <row r="4938" spans="4:4" x14ac:dyDescent="0.2">
      <c r="D4938" s="189"/>
    </row>
    <row r="4939" spans="4:4" x14ac:dyDescent="0.2">
      <c r="D4939" s="189"/>
    </row>
    <row r="4940" spans="4:4" x14ac:dyDescent="0.2">
      <c r="D4940" s="189"/>
    </row>
    <row r="4941" spans="4:4" x14ac:dyDescent="0.2">
      <c r="D4941" s="189"/>
    </row>
    <row r="4942" spans="4:4" x14ac:dyDescent="0.2">
      <c r="D4942" s="189"/>
    </row>
    <row r="4943" spans="4:4" x14ac:dyDescent="0.2">
      <c r="D4943" s="189"/>
    </row>
    <row r="4944" spans="4:4" x14ac:dyDescent="0.2">
      <c r="D4944" s="189"/>
    </row>
    <row r="4945" spans="4:4" x14ac:dyDescent="0.2">
      <c r="D4945" s="189"/>
    </row>
    <row r="4946" spans="4:4" x14ac:dyDescent="0.2">
      <c r="D4946" s="189"/>
    </row>
    <row r="4947" spans="4:4" x14ac:dyDescent="0.2">
      <c r="D4947" s="189"/>
    </row>
    <row r="4948" spans="4:4" x14ac:dyDescent="0.2">
      <c r="D4948" s="189"/>
    </row>
    <row r="4949" spans="4:4" x14ac:dyDescent="0.2">
      <c r="D4949" s="189"/>
    </row>
    <row r="4950" spans="4:4" x14ac:dyDescent="0.2">
      <c r="D4950" s="189"/>
    </row>
    <row r="4951" spans="4:4" x14ac:dyDescent="0.2">
      <c r="D4951" s="189"/>
    </row>
    <row r="4952" spans="4:4" x14ac:dyDescent="0.2">
      <c r="D4952" s="189"/>
    </row>
    <row r="4953" spans="4:4" x14ac:dyDescent="0.2">
      <c r="D4953" s="189"/>
    </row>
    <row r="4954" spans="4:4" x14ac:dyDescent="0.2">
      <c r="D4954" s="189"/>
    </row>
    <row r="4955" spans="4:4" x14ac:dyDescent="0.2">
      <c r="D4955" s="189"/>
    </row>
    <row r="4956" spans="4:4" x14ac:dyDescent="0.2">
      <c r="D4956" s="189"/>
    </row>
    <row r="4957" spans="4:4" x14ac:dyDescent="0.2">
      <c r="D4957" s="189"/>
    </row>
    <row r="4958" spans="4:4" x14ac:dyDescent="0.2">
      <c r="D4958" s="189"/>
    </row>
    <row r="4959" spans="4:4" x14ac:dyDescent="0.2">
      <c r="D4959" s="189"/>
    </row>
    <row r="4960" spans="4:4" x14ac:dyDescent="0.2">
      <c r="D4960" s="189"/>
    </row>
    <row r="4961" spans="4:4" x14ac:dyDescent="0.2">
      <c r="D4961" s="189"/>
    </row>
    <row r="4962" spans="4:4" x14ac:dyDescent="0.2">
      <c r="D4962" s="189"/>
    </row>
    <row r="4963" spans="4:4" x14ac:dyDescent="0.2">
      <c r="D4963" s="189"/>
    </row>
    <row r="4964" spans="4:4" x14ac:dyDescent="0.2">
      <c r="D4964" s="189"/>
    </row>
    <row r="4965" spans="4:4" x14ac:dyDescent="0.2">
      <c r="D4965" s="189"/>
    </row>
    <row r="4966" spans="4:4" x14ac:dyDescent="0.2">
      <c r="D4966" s="189"/>
    </row>
    <row r="4967" spans="4:4" x14ac:dyDescent="0.2">
      <c r="D4967" s="189"/>
    </row>
    <row r="4968" spans="4:4" x14ac:dyDescent="0.2">
      <c r="D4968" s="189"/>
    </row>
    <row r="4969" spans="4:4" x14ac:dyDescent="0.2">
      <c r="D4969" s="189"/>
    </row>
    <row r="4970" spans="4:4" x14ac:dyDescent="0.2">
      <c r="D4970" s="189"/>
    </row>
    <row r="4971" spans="4:4" x14ac:dyDescent="0.2">
      <c r="D4971" s="189"/>
    </row>
    <row r="4972" spans="4:4" x14ac:dyDescent="0.2">
      <c r="D4972" s="189"/>
    </row>
    <row r="4973" spans="4:4" x14ac:dyDescent="0.2">
      <c r="D4973" s="189"/>
    </row>
    <row r="4974" spans="4:4" x14ac:dyDescent="0.2">
      <c r="D4974" s="189"/>
    </row>
    <row r="4975" spans="4:4" x14ac:dyDescent="0.2">
      <c r="D4975" s="189"/>
    </row>
    <row r="4976" spans="4:4" x14ac:dyDescent="0.2">
      <c r="D4976" s="189"/>
    </row>
    <row r="4977" spans="4:4" x14ac:dyDescent="0.2">
      <c r="D4977" s="189"/>
    </row>
    <row r="4978" spans="4:4" x14ac:dyDescent="0.2">
      <c r="D4978" s="189"/>
    </row>
    <row r="4979" spans="4:4" x14ac:dyDescent="0.2">
      <c r="D4979" s="189"/>
    </row>
    <row r="4980" spans="4:4" x14ac:dyDescent="0.2">
      <c r="D4980" s="189"/>
    </row>
    <row r="4981" spans="4:4" x14ac:dyDescent="0.2">
      <c r="D4981" s="189"/>
    </row>
    <row r="4982" spans="4:4" x14ac:dyDescent="0.2">
      <c r="D4982" s="189"/>
    </row>
    <row r="4983" spans="4:4" x14ac:dyDescent="0.2">
      <c r="D4983" s="189"/>
    </row>
    <row r="4984" spans="4:4" x14ac:dyDescent="0.2">
      <c r="D4984" s="189"/>
    </row>
    <row r="4985" spans="4:4" x14ac:dyDescent="0.2">
      <c r="D4985" s="189"/>
    </row>
    <row r="4986" spans="4:4" x14ac:dyDescent="0.2">
      <c r="D4986" s="189"/>
    </row>
    <row r="4987" spans="4:4" x14ac:dyDescent="0.2">
      <c r="D4987" s="189"/>
    </row>
    <row r="4988" spans="4:4" x14ac:dyDescent="0.2">
      <c r="D4988" s="189"/>
    </row>
    <row r="4989" spans="4:4" x14ac:dyDescent="0.2">
      <c r="D4989" s="189"/>
    </row>
    <row r="4990" spans="4:4" x14ac:dyDescent="0.2">
      <c r="D4990" s="189"/>
    </row>
    <row r="4991" spans="4:4" x14ac:dyDescent="0.2">
      <c r="D4991" s="189"/>
    </row>
    <row r="4992" spans="4:4" x14ac:dyDescent="0.2">
      <c r="D4992" s="189"/>
    </row>
    <row r="4993" spans="4:4" x14ac:dyDescent="0.2">
      <c r="D4993" s="189"/>
    </row>
    <row r="4994" spans="4:4" x14ac:dyDescent="0.2">
      <c r="D4994" s="189"/>
    </row>
    <row r="4995" spans="4:4" x14ac:dyDescent="0.2">
      <c r="D4995" s="189"/>
    </row>
    <row r="4996" spans="4:4" x14ac:dyDescent="0.2">
      <c r="D4996" s="189"/>
    </row>
    <row r="4997" spans="4:4" x14ac:dyDescent="0.2">
      <c r="D4997" s="189"/>
    </row>
    <row r="4998" spans="4:4" x14ac:dyDescent="0.2">
      <c r="D4998" s="189"/>
    </row>
    <row r="4999" spans="4:4" x14ac:dyDescent="0.2">
      <c r="D4999" s="189"/>
    </row>
    <row r="5000" spans="4:4" x14ac:dyDescent="0.2">
      <c r="D5000" s="189"/>
    </row>
  </sheetData>
  <sheetProtection password="C71F" sheet="1"/>
  <mergeCells count="11">
    <mergeCell ref="C13:G13"/>
    <mergeCell ref="A1:G1"/>
    <mergeCell ref="C7:G7"/>
    <mergeCell ref="F8:G8"/>
    <mergeCell ref="C10:G10"/>
    <mergeCell ref="C12:G12"/>
    <mergeCell ref="F14:G14"/>
    <mergeCell ref="C16:G16"/>
    <mergeCell ref="C19:G19"/>
    <mergeCell ref="C21:G21"/>
    <mergeCell ref="C22:G22"/>
  </mergeCells>
  <pageMargins left="0.59055118110236204" right="0.39370078740157499" top="0.78740157499999996" bottom="0.78740157499999996" header="0.3" footer="0.3"/>
  <pageSetup scale="9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64"/>
  <sheetViews>
    <sheetView showGridLines="0" topLeftCell="C11" workbookViewId="0">
      <selection activeCell="O1" sqref="O1:P1"/>
    </sheetView>
  </sheetViews>
  <sheetFormatPr defaultRowHeight="12.75" x14ac:dyDescent="0.2"/>
  <cols>
    <col min="1" max="1" width="10.5703125" customWidth="1"/>
    <col min="4" max="4" width="10.85546875" customWidth="1"/>
    <col min="5" max="5" width="17.7109375" customWidth="1"/>
    <col min="6" max="6" width="10.28515625" customWidth="1"/>
    <col min="7" max="7" width="6.5703125" customWidth="1"/>
    <col min="8" max="8" width="18.7109375" customWidth="1"/>
    <col min="15" max="16" width="0" hidden="1" customWidth="1"/>
    <col min="55" max="55" width="51.140625" customWidth="1"/>
  </cols>
  <sheetData>
    <row r="1" spans="1:10" ht="13.9" customHeight="1" thickTop="1" x14ac:dyDescent="0.2">
      <c r="A1" s="23" t="s">
        <v>1</v>
      </c>
      <c r="B1" s="28" t="str">
        <f>Stavba!CisloStavby</f>
        <v>581504</v>
      </c>
      <c r="C1" s="31" t="str">
        <f>Stavba!NazevStavby</f>
        <v xml:space="preserve">Stavební úpravy bytového domu č.p. 207 Hrabyně </v>
      </c>
      <c r="D1" s="31"/>
      <c r="E1" s="31"/>
      <c r="F1" s="31"/>
      <c r="G1" s="24"/>
      <c r="H1" s="33"/>
    </row>
    <row r="2" spans="1:10" ht="13.9" customHeight="1" thickBot="1" x14ac:dyDescent="0.25">
      <c r="A2" s="25" t="s">
        <v>28</v>
      </c>
      <c r="B2" s="147" t="s">
        <v>59</v>
      </c>
      <c r="C2" s="319" t="s">
        <v>42</v>
      </c>
      <c r="D2" s="308"/>
      <c r="E2" s="308"/>
      <c r="F2" s="308"/>
      <c r="G2" s="26" t="s">
        <v>15</v>
      </c>
      <c r="H2" s="254" t="s">
        <v>60</v>
      </c>
    </row>
    <row r="3" spans="1:10" ht="13.9" customHeight="1" thickTop="1" x14ac:dyDescent="0.2">
      <c r="H3" s="35"/>
    </row>
    <row r="4" spans="1:10" ht="17.45" customHeight="1" x14ac:dyDescent="0.25">
      <c r="A4" s="307" t="s">
        <v>17</v>
      </c>
      <c r="B4" s="307"/>
      <c r="C4" s="307"/>
      <c r="D4" s="307"/>
      <c r="E4" s="307"/>
      <c r="F4" s="307"/>
      <c r="G4" s="307"/>
      <c r="H4" s="307"/>
    </row>
    <row r="5" spans="1:10" ht="13.15" customHeight="1" x14ac:dyDescent="0.2">
      <c r="H5" s="35"/>
    </row>
    <row r="6" spans="1:10" ht="15.6" customHeight="1" x14ac:dyDescent="0.25">
      <c r="A6" s="32" t="s">
        <v>25</v>
      </c>
      <c r="B6" s="29" t="str">
        <f>B2</f>
        <v>01</v>
      </c>
      <c r="H6" s="35"/>
    </row>
    <row r="7" spans="1:10" ht="15.6" customHeight="1" x14ac:dyDescent="0.25">
      <c r="B7" s="309" t="str">
        <f>C2</f>
        <v xml:space="preserve">Stavební úpravy bytového domu č.p. 207 Hrabyně </v>
      </c>
      <c r="C7" s="310"/>
      <c r="D7" s="310"/>
      <c r="E7" s="310"/>
      <c r="F7" s="310"/>
      <c r="G7" s="310"/>
      <c r="H7" s="35"/>
    </row>
    <row r="8" spans="1:10" ht="13.15" customHeight="1" x14ac:dyDescent="0.2">
      <c r="H8" s="35"/>
    </row>
    <row r="9" spans="1:10" ht="12.75" customHeight="1" x14ac:dyDescent="0.2">
      <c r="A9" s="32" t="s">
        <v>27</v>
      </c>
      <c r="B9" s="151" t="s">
        <v>220</v>
      </c>
      <c r="C9" s="151" t="s">
        <v>221</v>
      </c>
      <c r="D9" s="32"/>
      <c r="E9" s="32"/>
      <c r="F9" s="32"/>
      <c r="G9" s="32"/>
      <c r="H9" s="36"/>
      <c r="I9" s="32"/>
      <c r="J9" s="32"/>
    </row>
    <row r="10" spans="1:10" ht="12.75" customHeight="1" x14ac:dyDescent="0.2">
      <c r="A10" s="32"/>
      <c r="B10" s="151" t="s">
        <v>222</v>
      </c>
      <c r="C10" s="151" t="s">
        <v>223</v>
      </c>
      <c r="D10" s="32"/>
      <c r="E10" s="32"/>
      <c r="F10" s="32"/>
      <c r="G10" s="32"/>
      <c r="H10" s="36"/>
      <c r="I10" s="32"/>
      <c r="J10" s="32"/>
    </row>
    <row r="11" spans="1:10" ht="12.75" customHeight="1" x14ac:dyDescent="0.2">
      <c r="A11" s="32"/>
      <c r="B11" s="151" t="s">
        <v>224</v>
      </c>
      <c r="C11" s="151" t="s">
        <v>225</v>
      </c>
      <c r="D11" s="32"/>
      <c r="E11" s="32"/>
      <c r="F11" s="32"/>
      <c r="G11" s="32"/>
      <c r="H11" s="36"/>
      <c r="I11" s="32"/>
      <c r="J11" s="32"/>
    </row>
    <row r="12" spans="1:10" ht="12.75" customHeight="1" x14ac:dyDescent="0.2">
      <c r="A12" s="32"/>
      <c r="B12" s="32"/>
      <c r="C12" s="32"/>
      <c r="D12" s="32"/>
      <c r="E12" s="32"/>
      <c r="F12" s="32"/>
      <c r="G12" s="32"/>
      <c r="H12" s="36"/>
      <c r="I12" s="32"/>
      <c r="J12" s="32"/>
    </row>
    <row r="13" spans="1:10" ht="12.75" customHeight="1" x14ac:dyDescent="0.2">
      <c r="A13" s="32"/>
      <c r="B13" s="151" t="s">
        <v>226</v>
      </c>
      <c r="C13" s="151" t="s">
        <v>227</v>
      </c>
      <c r="D13" s="32"/>
      <c r="E13" s="32"/>
      <c r="F13" s="32"/>
      <c r="G13" s="32"/>
      <c r="H13" s="36"/>
      <c r="I13" s="32"/>
      <c r="J13" s="32"/>
    </row>
    <row r="14" spans="1:10" ht="12.75" customHeight="1" x14ac:dyDescent="0.2">
      <c r="A14" s="32"/>
      <c r="B14" s="32"/>
      <c r="C14" s="32"/>
      <c r="D14" s="32"/>
      <c r="E14" s="32"/>
      <c r="F14" s="32"/>
      <c r="G14" s="32"/>
      <c r="H14" s="36"/>
      <c r="I14" s="32"/>
      <c r="J14" s="32"/>
    </row>
    <row r="15" spans="1:10" ht="12.75" customHeight="1" x14ac:dyDescent="0.2">
      <c r="A15" s="32"/>
      <c r="B15" s="151" t="s">
        <v>60</v>
      </c>
      <c r="C15" s="151" t="s">
        <v>228</v>
      </c>
      <c r="D15" s="32"/>
      <c r="E15" s="32"/>
      <c r="F15" s="32"/>
      <c r="G15" s="32"/>
      <c r="H15" s="36"/>
      <c r="I15" s="32"/>
      <c r="J15" s="32"/>
    </row>
    <row r="16" spans="1:10" ht="12.75" customHeight="1" x14ac:dyDescent="0.2">
      <c r="A16" s="32"/>
      <c r="B16" s="32"/>
      <c r="C16" s="32"/>
      <c r="D16" s="32"/>
      <c r="E16" s="32"/>
      <c r="F16" s="32"/>
      <c r="G16" s="32"/>
      <c r="H16" s="36"/>
      <c r="I16" s="32"/>
      <c r="J16" s="32"/>
    </row>
    <row r="17" spans="1:55" ht="12.75" customHeight="1" x14ac:dyDescent="0.2">
      <c r="A17" s="32" t="s">
        <v>181</v>
      </c>
      <c r="B17" s="32"/>
      <c r="C17" s="151"/>
      <c r="D17" s="32"/>
      <c r="E17" s="32"/>
      <c r="F17" s="32"/>
      <c r="G17" s="32"/>
      <c r="H17" s="36"/>
      <c r="I17" s="32"/>
      <c r="J17" s="32"/>
    </row>
    <row r="18" spans="1:55" ht="12.75" customHeight="1" x14ac:dyDescent="0.2">
      <c r="A18" s="32"/>
      <c r="B18" s="32"/>
      <c r="C18" s="32"/>
      <c r="D18" s="32"/>
      <c r="E18" s="32"/>
      <c r="F18" s="32"/>
      <c r="G18" s="32"/>
      <c r="H18" s="36"/>
      <c r="I18" s="32"/>
      <c r="J18" s="32"/>
    </row>
    <row r="19" spans="1:55" ht="12.75" customHeight="1" thickBot="1" x14ac:dyDescent="0.25">
      <c r="A19" s="148" t="s">
        <v>182</v>
      </c>
      <c r="B19" s="149"/>
      <c r="C19" s="149"/>
      <c r="D19" s="149"/>
      <c r="E19" s="149"/>
      <c r="F19" s="149"/>
      <c r="G19" s="149"/>
      <c r="H19" s="150"/>
      <c r="I19" s="32"/>
      <c r="J19" s="32"/>
    </row>
    <row r="20" spans="1:55" ht="12.75" customHeight="1" x14ac:dyDescent="0.2">
      <c r="A20" s="159" t="s">
        <v>183</v>
      </c>
      <c r="B20" s="160"/>
      <c r="C20" s="161"/>
      <c r="D20" s="161"/>
      <c r="E20" s="161"/>
      <c r="F20" s="161"/>
      <c r="G20" s="162"/>
      <c r="H20" s="163" t="s">
        <v>184</v>
      </c>
      <c r="I20" s="32"/>
      <c r="J20" s="32"/>
    </row>
    <row r="21" spans="1:55" ht="12.75" customHeight="1" x14ac:dyDescent="0.2">
      <c r="A21" s="157" t="s">
        <v>229</v>
      </c>
      <c r="B21" s="155" t="s">
        <v>230</v>
      </c>
      <c r="C21" s="154"/>
      <c r="D21" s="154"/>
      <c r="E21" s="154"/>
      <c r="F21" s="154"/>
      <c r="G21" s="156"/>
      <c r="H21" s="158">
        <f>'01 58150401 Pol'!G1134</f>
        <v>0</v>
      </c>
      <c r="I21" s="32"/>
      <c r="J21" s="32"/>
      <c r="O21">
        <f>'01 58150401 Pol'!AN1134</f>
        <v>0</v>
      </c>
      <c r="P21">
        <f>'01 58150401 Pol'!AO1134</f>
        <v>0</v>
      </c>
    </row>
    <row r="22" spans="1:55" ht="12.75" customHeight="1" thickBot="1" x14ac:dyDescent="0.25">
      <c r="A22" s="164"/>
      <c r="B22" s="165" t="s">
        <v>186</v>
      </c>
      <c r="C22" s="166"/>
      <c r="D22" s="167" t="str">
        <f>B2</f>
        <v>01</v>
      </c>
      <c r="E22" s="166"/>
      <c r="F22" s="166"/>
      <c r="G22" s="168"/>
      <c r="H22" s="169">
        <f>SUM(H21:H21)</f>
        <v>0</v>
      </c>
      <c r="I22" s="32"/>
      <c r="J22" s="32"/>
    </row>
    <row r="23" spans="1:55" ht="12.75" customHeight="1" thickBot="1" x14ac:dyDescent="0.25">
      <c r="A23" s="32"/>
      <c r="B23" s="32"/>
      <c r="C23" s="32"/>
      <c r="D23" s="32"/>
      <c r="E23" s="32"/>
      <c r="F23" s="32"/>
      <c r="G23" s="32"/>
      <c r="H23" s="170"/>
      <c r="I23" s="32"/>
      <c r="J23" s="32"/>
    </row>
    <row r="24" spans="1:55" ht="12.75" customHeight="1" x14ac:dyDescent="0.2">
      <c r="A24" s="180"/>
      <c r="B24" s="181"/>
      <c r="C24" s="181"/>
      <c r="D24" s="181"/>
      <c r="E24" s="182"/>
      <c r="F24" s="181"/>
      <c r="G24" s="181"/>
      <c r="H24" s="183" t="s">
        <v>62</v>
      </c>
      <c r="I24" s="32"/>
      <c r="J24" s="32"/>
      <c r="O24" s="35">
        <f>H25</f>
        <v>0</v>
      </c>
      <c r="P24" s="35">
        <f>H27</f>
        <v>0</v>
      </c>
    </row>
    <row r="25" spans="1:55" ht="12.75" customHeight="1" x14ac:dyDescent="0.2">
      <c r="A25" s="175" t="s">
        <v>63</v>
      </c>
      <c r="B25" s="171"/>
      <c r="C25" s="171"/>
      <c r="D25" s="171">
        <v>15</v>
      </c>
      <c r="E25" s="172" t="s">
        <v>64</v>
      </c>
      <c r="F25" s="171"/>
      <c r="G25" s="171"/>
      <c r="H25" s="178">
        <f>SUM(O21:O22)</f>
        <v>0</v>
      </c>
      <c r="I25" s="32"/>
      <c r="J25" s="32"/>
    </row>
    <row r="26" spans="1:55" ht="12.75" customHeight="1" x14ac:dyDescent="0.2">
      <c r="A26" s="176" t="s">
        <v>65</v>
      </c>
      <c r="B26" s="152"/>
      <c r="C26" s="152"/>
      <c r="D26" s="152">
        <v>15</v>
      </c>
      <c r="E26" s="173" t="s">
        <v>64</v>
      </c>
      <c r="F26" s="152"/>
      <c r="G26" s="152"/>
      <c r="H26" s="179">
        <f>H25*(D26/100)</f>
        <v>0</v>
      </c>
      <c r="I26" s="32"/>
      <c r="J26" s="32"/>
    </row>
    <row r="27" spans="1:55" ht="12.75" customHeight="1" x14ac:dyDescent="0.2">
      <c r="A27" s="176" t="s">
        <v>63</v>
      </c>
      <c r="B27" s="152"/>
      <c r="C27" s="152"/>
      <c r="D27" s="152">
        <v>21</v>
      </c>
      <c r="E27" s="173" t="s">
        <v>64</v>
      </c>
      <c r="F27" s="152"/>
      <c r="G27" s="152"/>
      <c r="H27" s="179">
        <f>SUM(P21:P22)</f>
        <v>0</v>
      </c>
      <c r="I27" s="32"/>
      <c r="J27" s="32"/>
    </row>
    <row r="28" spans="1:55" ht="12.75" customHeight="1" thickBot="1" x14ac:dyDescent="0.25">
      <c r="A28" s="177" t="s">
        <v>65</v>
      </c>
      <c r="B28" s="153"/>
      <c r="C28" s="153"/>
      <c r="D28" s="153">
        <v>21</v>
      </c>
      <c r="E28" s="174" t="s">
        <v>64</v>
      </c>
      <c r="F28" s="152"/>
      <c r="G28" s="152"/>
      <c r="H28" s="179">
        <f>H27*(D28/100)</f>
        <v>0</v>
      </c>
      <c r="I28" s="32"/>
      <c r="J28" s="32"/>
    </row>
    <row r="29" spans="1:55" ht="12.75" customHeight="1" thickBot="1" x14ac:dyDescent="0.25">
      <c r="A29" s="184" t="s">
        <v>187</v>
      </c>
      <c r="B29" s="185"/>
      <c r="C29" s="185"/>
      <c r="D29" s="185"/>
      <c r="E29" s="185"/>
      <c r="F29" s="186"/>
      <c r="G29" s="187"/>
      <c r="H29" s="188">
        <f>SUM(H25:H28)</f>
        <v>0</v>
      </c>
      <c r="I29" s="32"/>
      <c r="J29" s="32"/>
    </row>
    <row r="30" spans="1:55" ht="12.75" customHeight="1" x14ac:dyDescent="0.2">
      <c r="A30" s="32"/>
      <c r="B30" s="32"/>
      <c r="C30" s="32"/>
      <c r="D30" s="32"/>
      <c r="E30" s="32"/>
      <c r="F30" s="32"/>
      <c r="G30" s="32"/>
      <c r="H30" s="36"/>
      <c r="I30" s="32"/>
      <c r="J30" s="32"/>
    </row>
    <row r="31" spans="1:55" ht="13.5" thickBot="1" x14ac:dyDescent="0.25">
      <c r="A31" s="148" t="s">
        <v>217</v>
      </c>
      <c r="B31" s="149"/>
      <c r="C31" s="149"/>
      <c r="D31" s="251" t="s">
        <v>229</v>
      </c>
      <c r="E31" s="320" t="s">
        <v>230</v>
      </c>
      <c r="F31" s="320"/>
      <c r="G31" s="320"/>
      <c r="H31" s="320"/>
      <c r="I31" s="32"/>
      <c r="J31" s="32"/>
      <c r="BC31" s="129" t="str">
        <f>E31</f>
        <v>Stavební úpravy bytového domu č.p. 207 Hrabyně</v>
      </c>
    </row>
    <row r="32" spans="1:55" ht="12.75" customHeight="1" x14ac:dyDescent="0.2">
      <c r="A32" s="159" t="s">
        <v>218</v>
      </c>
      <c r="B32" s="160"/>
      <c r="C32" s="161"/>
      <c r="D32" s="161"/>
      <c r="E32" s="161"/>
      <c r="F32" s="161"/>
      <c r="G32" s="162"/>
      <c r="H32" s="163" t="s">
        <v>184</v>
      </c>
      <c r="I32" s="32"/>
      <c r="J32" s="32"/>
    </row>
    <row r="33" spans="1:10" ht="12.75" customHeight="1" x14ac:dyDescent="0.2">
      <c r="A33" s="157" t="s">
        <v>115</v>
      </c>
      <c r="B33" s="155" t="s">
        <v>116</v>
      </c>
      <c r="C33" s="154"/>
      <c r="D33" s="154"/>
      <c r="E33" s="154"/>
      <c r="F33" s="154"/>
      <c r="G33" s="156"/>
      <c r="H33" s="252">
        <f>'01 58150401 Pol'!F8</f>
        <v>0</v>
      </c>
      <c r="I33" s="32"/>
      <c r="J33" s="32"/>
    </row>
    <row r="34" spans="1:10" ht="12.75" customHeight="1" x14ac:dyDescent="0.2">
      <c r="A34" s="157" t="s">
        <v>117</v>
      </c>
      <c r="B34" s="155" t="s">
        <v>118</v>
      </c>
      <c r="C34" s="154"/>
      <c r="D34" s="154"/>
      <c r="E34" s="154"/>
      <c r="F34" s="154"/>
      <c r="G34" s="156"/>
      <c r="H34" s="252">
        <f>'01 58150401 Pol'!F27</f>
        <v>0</v>
      </c>
      <c r="I34" s="32"/>
      <c r="J34" s="32"/>
    </row>
    <row r="35" spans="1:10" ht="12.75" customHeight="1" x14ac:dyDescent="0.2">
      <c r="A35" s="157" t="s">
        <v>119</v>
      </c>
      <c r="B35" s="155" t="s">
        <v>118</v>
      </c>
      <c r="C35" s="154"/>
      <c r="D35" s="154"/>
      <c r="E35" s="154"/>
      <c r="F35" s="154"/>
      <c r="G35" s="156"/>
      <c r="H35" s="252">
        <f>'01 58150401 Pol'!F78</f>
        <v>0</v>
      </c>
      <c r="I35" s="32"/>
      <c r="J35" s="32"/>
    </row>
    <row r="36" spans="1:10" ht="12.75" customHeight="1" x14ac:dyDescent="0.2">
      <c r="A36" s="157" t="s">
        <v>120</v>
      </c>
      <c r="B36" s="155" t="s">
        <v>121</v>
      </c>
      <c r="C36" s="154"/>
      <c r="D36" s="154"/>
      <c r="E36" s="154"/>
      <c r="F36" s="154"/>
      <c r="G36" s="156"/>
      <c r="H36" s="252">
        <f>'01 58150401 Pol'!F106</f>
        <v>0</v>
      </c>
      <c r="I36" s="32"/>
      <c r="J36" s="32"/>
    </row>
    <row r="37" spans="1:10" ht="12.75" customHeight="1" x14ac:dyDescent="0.2">
      <c r="A37" s="157" t="s">
        <v>122</v>
      </c>
      <c r="B37" s="155" t="s">
        <v>123</v>
      </c>
      <c r="C37" s="154"/>
      <c r="D37" s="154"/>
      <c r="E37" s="154"/>
      <c r="F37" s="154"/>
      <c r="G37" s="156"/>
      <c r="H37" s="252">
        <f>'01 58150401 Pol'!F127</f>
        <v>0</v>
      </c>
      <c r="I37" s="32"/>
      <c r="J37" s="32"/>
    </row>
    <row r="38" spans="1:10" ht="12.75" customHeight="1" x14ac:dyDescent="0.2">
      <c r="A38" s="157" t="s">
        <v>124</v>
      </c>
      <c r="B38" s="155" t="s">
        <v>125</v>
      </c>
      <c r="C38" s="154"/>
      <c r="D38" s="154"/>
      <c r="E38" s="154"/>
      <c r="F38" s="154"/>
      <c r="G38" s="156"/>
      <c r="H38" s="252">
        <f>'01 58150401 Pol'!F133</f>
        <v>0</v>
      </c>
      <c r="I38" s="32"/>
      <c r="J38" s="32"/>
    </row>
    <row r="39" spans="1:10" ht="12.75" customHeight="1" x14ac:dyDescent="0.2">
      <c r="A39" s="157" t="s">
        <v>126</v>
      </c>
      <c r="B39" s="155" t="s">
        <v>127</v>
      </c>
      <c r="C39" s="154"/>
      <c r="D39" s="154"/>
      <c r="E39" s="154"/>
      <c r="F39" s="154"/>
      <c r="G39" s="156"/>
      <c r="H39" s="252">
        <f>'01 58150401 Pol'!F137</f>
        <v>0</v>
      </c>
      <c r="I39" s="32"/>
      <c r="J39" s="32"/>
    </row>
    <row r="40" spans="1:10" ht="12.75" customHeight="1" x14ac:dyDescent="0.2">
      <c r="A40" s="157" t="s">
        <v>128</v>
      </c>
      <c r="B40" s="155" t="s">
        <v>129</v>
      </c>
      <c r="C40" s="154"/>
      <c r="D40" s="154"/>
      <c r="E40" s="154"/>
      <c r="F40" s="154"/>
      <c r="G40" s="156"/>
      <c r="H40" s="252">
        <f>'01 58150401 Pol'!F186</f>
        <v>0</v>
      </c>
      <c r="I40" s="32"/>
      <c r="J40" s="32"/>
    </row>
    <row r="41" spans="1:10" ht="12.75" customHeight="1" x14ac:dyDescent="0.2">
      <c r="A41" s="157" t="s">
        <v>130</v>
      </c>
      <c r="B41" s="155" t="s">
        <v>131</v>
      </c>
      <c r="C41" s="154"/>
      <c r="D41" s="154"/>
      <c r="E41" s="154"/>
      <c r="F41" s="154"/>
      <c r="G41" s="156"/>
      <c r="H41" s="252">
        <f>'01 58150401 Pol'!F463</f>
        <v>0</v>
      </c>
      <c r="I41" s="32"/>
      <c r="J41" s="32"/>
    </row>
    <row r="42" spans="1:10" ht="12.75" customHeight="1" x14ac:dyDescent="0.2">
      <c r="A42" s="157" t="s">
        <v>132</v>
      </c>
      <c r="B42" s="155" t="s">
        <v>133</v>
      </c>
      <c r="C42" s="154"/>
      <c r="D42" s="154"/>
      <c r="E42" s="154"/>
      <c r="F42" s="154"/>
      <c r="G42" s="156"/>
      <c r="H42" s="252">
        <f>'01 58150401 Pol'!F492</f>
        <v>0</v>
      </c>
      <c r="I42" s="32"/>
      <c r="J42" s="32"/>
    </row>
    <row r="43" spans="1:10" ht="12.75" customHeight="1" x14ac:dyDescent="0.2">
      <c r="A43" s="157" t="s">
        <v>134</v>
      </c>
      <c r="B43" s="155" t="s">
        <v>135</v>
      </c>
      <c r="C43" s="154"/>
      <c r="D43" s="154"/>
      <c r="E43" s="154"/>
      <c r="F43" s="154"/>
      <c r="G43" s="156"/>
      <c r="H43" s="252">
        <f>'01 58150401 Pol'!F515</f>
        <v>0</v>
      </c>
      <c r="I43" s="32"/>
      <c r="J43" s="32"/>
    </row>
    <row r="44" spans="1:10" ht="12.75" customHeight="1" x14ac:dyDescent="0.2">
      <c r="A44" s="157" t="s">
        <v>136</v>
      </c>
      <c r="B44" s="155" t="s">
        <v>137</v>
      </c>
      <c r="C44" s="154"/>
      <c r="D44" s="154"/>
      <c r="E44" s="154"/>
      <c r="F44" s="154"/>
      <c r="G44" s="156"/>
      <c r="H44" s="252">
        <f>'01 58150401 Pol'!F522</f>
        <v>0</v>
      </c>
      <c r="I44" s="32"/>
      <c r="J44" s="32"/>
    </row>
    <row r="45" spans="1:10" ht="12.75" customHeight="1" x14ac:dyDescent="0.2">
      <c r="A45" s="157" t="s">
        <v>138</v>
      </c>
      <c r="B45" s="155" t="s">
        <v>139</v>
      </c>
      <c r="C45" s="154"/>
      <c r="D45" s="154"/>
      <c r="E45" s="154"/>
      <c r="F45" s="154"/>
      <c r="G45" s="156"/>
      <c r="H45" s="252">
        <f>'01 58150401 Pol'!F530</f>
        <v>0</v>
      </c>
      <c r="I45" s="32"/>
      <c r="J45" s="32"/>
    </row>
    <row r="46" spans="1:10" ht="12.75" customHeight="1" x14ac:dyDescent="0.2">
      <c r="A46" s="157" t="s">
        <v>140</v>
      </c>
      <c r="B46" s="155" t="s">
        <v>141</v>
      </c>
      <c r="C46" s="154"/>
      <c r="D46" s="154"/>
      <c r="E46" s="154"/>
      <c r="F46" s="154"/>
      <c r="G46" s="156"/>
      <c r="H46" s="252">
        <f>'01 58150401 Pol'!F578</f>
        <v>0</v>
      </c>
      <c r="I46" s="32"/>
      <c r="J46" s="32"/>
    </row>
    <row r="47" spans="1:10" ht="12.75" customHeight="1" x14ac:dyDescent="0.2">
      <c r="A47" s="157" t="s">
        <v>142</v>
      </c>
      <c r="B47" s="155" t="s">
        <v>143</v>
      </c>
      <c r="C47" s="154"/>
      <c r="D47" s="154"/>
      <c r="E47" s="154"/>
      <c r="F47" s="154"/>
      <c r="G47" s="156"/>
      <c r="H47" s="252">
        <f>'01 58150401 Pol'!F596</f>
        <v>0</v>
      </c>
      <c r="I47" s="32"/>
      <c r="J47" s="32"/>
    </row>
    <row r="48" spans="1:10" ht="12.75" customHeight="1" x14ac:dyDescent="0.2">
      <c r="A48" s="157" t="s">
        <v>144</v>
      </c>
      <c r="B48" s="155" t="s">
        <v>145</v>
      </c>
      <c r="C48" s="154"/>
      <c r="D48" s="154"/>
      <c r="E48" s="154"/>
      <c r="F48" s="154"/>
      <c r="G48" s="156"/>
      <c r="H48" s="252">
        <f>'01 58150401 Pol'!F728</f>
        <v>0</v>
      </c>
      <c r="I48" s="32"/>
      <c r="J48" s="32"/>
    </row>
    <row r="49" spans="1:10" ht="12.75" customHeight="1" x14ac:dyDescent="0.2">
      <c r="A49" s="157" t="s">
        <v>146</v>
      </c>
      <c r="B49" s="155" t="s">
        <v>147</v>
      </c>
      <c r="C49" s="154"/>
      <c r="D49" s="154"/>
      <c r="E49" s="154"/>
      <c r="F49" s="154"/>
      <c r="G49" s="156"/>
      <c r="H49" s="252">
        <f>'01 58150401 Pol'!F737</f>
        <v>0</v>
      </c>
      <c r="I49" s="32"/>
      <c r="J49" s="32"/>
    </row>
    <row r="50" spans="1:10" ht="12.75" customHeight="1" x14ac:dyDescent="0.2">
      <c r="A50" s="157" t="s">
        <v>148</v>
      </c>
      <c r="B50" s="155" t="s">
        <v>149</v>
      </c>
      <c r="C50" s="154"/>
      <c r="D50" s="154"/>
      <c r="E50" s="154"/>
      <c r="F50" s="154"/>
      <c r="G50" s="156"/>
      <c r="H50" s="252">
        <f>'01 58150401 Pol'!F754</f>
        <v>0</v>
      </c>
      <c r="I50" s="32"/>
      <c r="J50" s="32"/>
    </row>
    <row r="51" spans="1:10" x14ac:dyDescent="0.2">
      <c r="A51" s="157" t="s">
        <v>150</v>
      </c>
      <c r="B51" s="155" t="s">
        <v>151</v>
      </c>
      <c r="C51" s="154"/>
      <c r="D51" s="154"/>
      <c r="E51" s="154"/>
      <c r="F51" s="154"/>
      <c r="G51" s="156"/>
      <c r="H51" s="252">
        <f>'01 58150401 Pol'!F819</f>
        <v>0</v>
      </c>
    </row>
    <row r="52" spans="1:10" x14ac:dyDescent="0.2">
      <c r="A52" s="157" t="s">
        <v>152</v>
      </c>
      <c r="B52" s="155" t="s">
        <v>153</v>
      </c>
      <c r="C52" s="154"/>
      <c r="D52" s="154"/>
      <c r="E52" s="154"/>
      <c r="F52" s="154"/>
      <c r="G52" s="156"/>
      <c r="H52" s="252">
        <f>'01 58150401 Pol'!F832</f>
        <v>0</v>
      </c>
    </row>
    <row r="53" spans="1:10" x14ac:dyDescent="0.2">
      <c r="A53" s="157" t="s">
        <v>154</v>
      </c>
      <c r="B53" s="155" t="s">
        <v>155</v>
      </c>
      <c r="C53" s="154"/>
      <c r="D53" s="154"/>
      <c r="E53" s="154"/>
      <c r="F53" s="154"/>
      <c r="G53" s="156"/>
      <c r="H53" s="252">
        <f>'01 58150401 Pol'!F847</f>
        <v>0</v>
      </c>
    </row>
    <row r="54" spans="1:10" x14ac:dyDescent="0.2">
      <c r="A54" s="157" t="s">
        <v>156</v>
      </c>
      <c r="B54" s="155" t="s">
        <v>157</v>
      </c>
      <c r="C54" s="154"/>
      <c r="D54" s="154"/>
      <c r="E54" s="154"/>
      <c r="F54" s="154"/>
      <c r="G54" s="156"/>
      <c r="H54" s="252">
        <f>'01 58150401 Pol'!F850</f>
        <v>0</v>
      </c>
    </row>
    <row r="55" spans="1:10" x14ac:dyDescent="0.2">
      <c r="A55" s="157" t="s">
        <v>158</v>
      </c>
      <c r="B55" s="155" t="s">
        <v>159</v>
      </c>
      <c r="C55" s="154"/>
      <c r="D55" s="154"/>
      <c r="E55" s="154"/>
      <c r="F55" s="154"/>
      <c r="G55" s="156"/>
      <c r="H55" s="252">
        <f>'01 58150401 Pol'!F863</f>
        <v>0</v>
      </c>
    </row>
    <row r="56" spans="1:10" x14ac:dyDescent="0.2">
      <c r="A56" s="157" t="s">
        <v>160</v>
      </c>
      <c r="B56" s="155" t="s">
        <v>161</v>
      </c>
      <c r="C56" s="154"/>
      <c r="D56" s="154"/>
      <c r="E56" s="154"/>
      <c r="F56" s="154"/>
      <c r="G56" s="156"/>
      <c r="H56" s="252">
        <f>'01 58150401 Pol'!F977</f>
        <v>0</v>
      </c>
    </row>
    <row r="57" spans="1:10" x14ac:dyDescent="0.2">
      <c r="A57" s="157" t="s">
        <v>162</v>
      </c>
      <c r="B57" s="155" t="s">
        <v>163</v>
      </c>
      <c r="C57" s="154"/>
      <c r="D57" s="154"/>
      <c r="E57" s="154"/>
      <c r="F57" s="154"/>
      <c r="G57" s="156"/>
      <c r="H57" s="252">
        <f>'01 58150401 Pol'!F1034</f>
        <v>0</v>
      </c>
    </row>
    <row r="58" spans="1:10" x14ac:dyDescent="0.2">
      <c r="A58" s="157" t="s">
        <v>164</v>
      </c>
      <c r="B58" s="155" t="s">
        <v>165</v>
      </c>
      <c r="C58" s="154"/>
      <c r="D58" s="154"/>
      <c r="E58" s="154"/>
      <c r="F58" s="154"/>
      <c r="G58" s="156"/>
      <c r="H58" s="252">
        <f>'01 58150401 Pol'!F1061</f>
        <v>0</v>
      </c>
    </row>
    <row r="59" spans="1:10" x14ac:dyDescent="0.2">
      <c r="A59" s="157" t="s">
        <v>166</v>
      </c>
      <c r="B59" s="155" t="s">
        <v>167</v>
      </c>
      <c r="C59" s="154"/>
      <c r="D59" s="154"/>
      <c r="E59" s="154"/>
      <c r="F59" s="154"/>
      <c r="G59" s="156"/>
      <c r="H59" s="252">
        <f>'01 58150401 Pol'!F1075</f>
        <v>0</v>
      </c>
    </row>
    <row r="60" spans="1:10" x14ac:dyDescent="0.2">
      <c r="A60" s="157" t="s">
        <v>168</v>
      </c>
      <c r="B60" s="155" t="s">
        <v>169</v>
      </c>
      <c r="C60" s="154"/>
      <c r="D60" s="154"/>
      <c r="E60" s="154"/>
      <c r="F60" s="154"/>
      <c r="G60" s="156"/>
      <c r="H60" s="252">
        <f>'01 58150401 Pol'!F1090</f>
        <v>0</v>
      </c>
    </row>
    <row r="61" spans="1:10" x14ac:dyDescent="0.2">
      <c r="A61" s="157" t="s">
        <v>170</v>
      </c>
      <c r="B61" s="155" t="s">
        <v>171</v>
      </c>
      <c r="C61" s="154"/>
      <c r="D61" s="154"/>
      <c r="E61" s="154"/>
      <c r="F61" s="154"/>
      <c r="G61" s="156"/>
      <c r="H61" s="252">
        <f>'01 58150401 Pol'!F1106</f>
        <v>0</v>
      </c>
    </row>
    <row r="62" spans="1:10" x14ac:dyDescent="0.2">
      <c r="A62" s="157" t="s">
        <v>172</v>
      </c>
      <c r="B62" s="155" t="s">
        <v>173</v>
      </c>
      <c r="C62" s="154"/>
      <c r="D62" s="154"/>
      <c r="E62" s="154"/>
      <c r="F62" s="154"/>
      <c r="G62" s="156"/>
      <c r="H62" s="252">
        <f>'01 58150401 Pol'!F1126</f>
        <v>0</v>
      </c>
    </row>
    <row r="63" spans="1:10" x14ac:dyDescent="0.2">
      <c r="A63" s="157" t="s">
        <v>174</v>
      </c>
      <c r="B63" s="155" t="s">
        <v>175</v>
      </c>
      <c r="C63" s="154"/>
      <c r="D63" s="154"/>
      <c r="E63" s="154"/>
      <c r="F63" s="154"/>
      <c r="G63" s="156"/>
      <c r="H63" s="252">
        <f>'01 58150401 Pol'!F1131</f>
        <v>0</v>
      </c>
    </row>
    <row r="64" spans="1:10" ht="13.5" thickBot="1" x14ac:dyDescent="0.25">
      <c r="A64" s="164"/>
      <c r="B64" s="165" t="s">
        <v>219</v>
      </c>
      <c r="C64" s="166"/>
      <c r="D64" s="167" t="str">
        <f>D31</f>
        <v>58150401</v>
      </c>
      <c r="E64" s="166"/>
      <c r="F64" s="166"/>
      <c r="G64" s="168"/>
      <c r="H64" s="253">
        <f>SUM(H33:H63)</f>
        <v>0</v>
      </c>
    </row>
  </sheetData>
  <sheetProtection password="C71F" sheet="1"/>
  <mergeCells count="4">
    <mergeCell ref="C2:F2"/>
    <mergeCell ref="A4:H4"/>
    <mergeCell ref="B7:G7"/>
    <mergeCell ref="E31:H31"/>
  </mergeCells>
  <pageMargins left="0.7" right="0.7" top="0.78740157499999996" bottom="0.78740157499999996" header="0.3" footer="0.3"/>
  <pageSetup scale="9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H5000"/>
  <sheetViews>
    <sheetView tabSelected="1" workbookViewId="0">
      <selection sqref="A1:G1"/>
    </sheetView>
  </sheetViews>
  <sheetFormatPr defaultRowHeight="12.75" outlineLevelRow="1" x14ac:dyDescent="0.2"/>
  <cols>
    <col min="1" max="1" width="4.28515625" customWidth="1"/>
    <col min="2" max="2" width="14.42578125" style="8" customWidth="1"/>
    <col min="3" max="3" width="63.7109375" style="8" customWidth="1"/>
    <col min="4" max="4" width="4.7109375" customWidth="1"/>
    <col min="5" max="5" width="10.7109375" customWidth="1"/>
    <col min="6" max="6" width="9.85546875" customWidth="1"/>
    <col min="7" max="7" width="12.7109375" customWidth="1"/>
    <col min="10" max="18" width="0" hidden="1" customWidth="1"/>
    <col min="29" max="41" width="0" hidden="1" customWidth="1"/>
    <col min="52" max="52" width="112.7109375" customWidth="1"/>
    <col min="53" max="53" width="98.85546875" customWidth="1"/>
  </cols>
  <sheetData>
    <row r="1" spans="1:60" ht="16.5" thickBot="1" x14ac:dyDescent="0.3">
      <c r="A1" s="333" t="s">
        <v>231</v>
      </c>
      <c r="B1" s="333"/>
      <c r="C1" s="334"/>
      <c r="D1" s="333"/>
      <c r="E1" s="333"/>
      <c r="F1" s="333"/>
      <c r="G1" s="333"/>
      <c r="AC1" t="s">
        <v>191</v>
      </c>
    </row>
    <row r="2" spans="1:60" ht="13.5" thickTop="1" x14ac:dyDescent="0.2">
      <c r="A2" s="194" t="s">
        <v>30</v>
      </c>
      <c r="B2" s="198" t="s">
        <v>41</v>
      </c>
      <c r="C2" s="211" t="s">
        <v>42</v>
      </c>
      <c r="D2" s="196"/>
      <c r="E2" s="195"/>
      <c r="F2" s="195"/>
      <c r="G2" s="197"/>
    </row>
    <row r="3" spans="1:60" x14ac:dyDescent="0.2">
      <c r="A3" s="192" t="s">
        <v>31</v>
      </c>
      <c r="B3" s="199" t="s">
        <v>59</v>
      </c>
      <c r="C3" s="212" t="s">
        <v>42</v>
      </c>
      <c r="D3" s="191"/>
      <c r="E3" s="190"/>
      <c r="F3" s="190"/>
      <c r="G3" s="193"/>
    </row>
    <row r="4" spans="1:60" ht="13.5" thickBot="1" x14ac:dyDescent="0.25">
      <c r="A4" s="200" t="s">
        <v>32</v>
      </c>
      <c r="B4" s="201" t="s">
        <v>229</v>
      </c>
      <c r="C4" s="213" t="s">
        <v>230</v>
      </c>
      <c r="D4" s="202"/>
      <c r="E4" s="203"/>
      <c r="F4" s="203"/>
      <c r="G4" s="204"/>
    </row>
    <row r="5" spans="1:60" ht="14.25" thickTop="1" thickBot="1" x14ac:dyDescent="0.25">
      <c r="C5" s="214"/>
      <c r="D5" s="189"/>
    </row>
    <row r="6" spans="1:60" ht="27" thickTop="1" thickBot="1" x14ac:dyDescent="0.25">
      <c r="A6" s="205" t="s">
        <v>33</v>
      </c>
      <c r="B6" s="208" t="s">
        <v>34</v>
      </c>
      <c r="C6" s="215" t="s">
        <v>35</v>
      </c>
      <c r="D6" s="207" t="s">
        <v>36</v>
      </c>
      <c r="E6" s="206" t="s">
        <v>37</v>
      </c>
      <c r="F6" s="209" t="s">
        <v>38</v>
      </c>
      <c r="G6" s="205" t="s">
        <v>39</v>
      </c>
      <c r="H6" s="233" t="s">
        <v>189</v>
      </c>
      <c r="I6" s="216" t="s">
        <v>190</v>
      </c>
      <c r="J6" s="54"/>
    </row>
    <row r="7" spans="1:60" x14ac:dyDescent="0.2">
      <c r="A7" s="234"/>
      <c r="B7" s="235" t="s">
        <v>192</v>
      </c>
      <c r="C7" s="335" t="s">
        <v>193</v>
      </c>
      <c r="D7" s="336"/>
      <c r="E7" s="337"/>
      <c r="F7" s="338"/>
      <c r="G7" s="338"/>
      <c r="H7" s="236"/>
      <c r="I7" s="237"/>
    </row>
    <row r="8" spans="1:60" x14ac:dyDescent="0.2">
      <c r="A8" s="229" t="s">
        <v>194</v>
      </c>
      <c r="B8" s="217" t="s">
        <v>115</v>
      </c>
      <c r="C8" s="247" t="s">
        <v>116</v>
      </c>
      <c r="D8" s="219"/>
      <c r="E8" s="222"/>
      <c r="F8" s="339">
        <f>SUM(G9:G26)</f>
        <v>0</v>
      </c>
      <c r="G8" s="340"/>
      <c r="H8" s="225"/>
      <c r="I8" s="231"/>
    </row>
    <row r="9" spans="1:60" outlineLevel="1" x14ac:dyDescent="0.2">
      <c r="A9" s="230"/>
      <c r="B9" s="341" t="s">
        <v>232</v>
      </c>
      <c r="C9" s="342"/>
      <c r="D9" s="343"/>
      <c r="E9" s="344"/>
      <c r="F9" s="345"/>
      <c r="G9" s="346"/>
      <c r="H9" s="228"/>
      <c r="I9" s="232"/>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
      <c r="A10" s="230"/>
      <c r="B10" s="347" t="s">
        <v>233</v>
      </c>
      <c r="C10" s="348"/>
      <c r="D10" s="349"/>
      <c r="E10" s="350"/>
      <c r="F10" s="351"/>
      <c r="G10" s="352"/>
      <c r="H10" s="228"/>
      <c r="I10" s="2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
      <c r="A11" s="230">
        <v>1</v>
      </c>
      <c r="B11" s="218" t="s">
        <v>234</v>
      </c>
      <c r="C11" s="248" t="s">
        <v>235</v>
      </c>
      <c r="D11" s="220" t="s">
        <v>236</v>
      </c>
      <c r="E11" s="223">
        <v>29.295000000000002</v>
      </c>
      <c r="F11" s="226"/>
      <c r="G11" s="227">
        <f>ROUND(E11*F11,2)</f>
        <v>0</v>
      </c>
      <c r="H11" s="228" t="s">
        <v>237</v>
      </c>
      <c r="I11" s="232" t="s">
        <v>198</v>
      </c>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v>15</v>
      </c>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
      <c r="A12" s="230"/>
      <c r="B12" s="218"/>
      <c r="C12" s="249" t="s">
        <v>238</v>
      </c>
      <c r="D12" s="221"/>
      <c r="E12" s="224"/>
      <c r="F12" s="227"/>
      <c r="G12" s="227"/>
      <c r="H12" s="228"/>
      <c r="I12" s="2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
      <c r="A13" s="230"/>
      <c r="B13" s="218"/>
      <c r="C13" s="262" t="s">
        <v>239</v>
      </c>
      <c r="D13" s="255"/>
      <c r="E13" s="256"/>
      <c r="F13" s="227"/>
      <c r="G13" s="227"/>
      <c r="H13" s="228"/>
      <c r="I13" s="2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
      <c r="A14" s="230"/>
      <c r="B14" s="218"/>
      <c r="C14" s="263" t="s">
        <v>240</v>
      </c>
      <c r="D14" s="255"/>
      <c r="E14" s="256">
        <v>41.85</v>
      </c>
      <c r="F14" s="227"/>
      <c r="G14" s="227"/>
      <c r="H14" s="228"/>
      <c r="I14" s="2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
      <c r="A15" s="230"/>
      <c r="B15" s="218"/>
      <c r="C15" s="263" t="s">
        <v>241</v>
      </c>
      <c r="D15" s="255"/>
      <c r="E15" s="256">
        <v>17.3</v>
      </c>
      <c r="F15" s="227"/>
      <c r="G15" s="227"/>
      <c r="H15" s="228"/>
      <c r="I15" s="2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
      <c r="A16" s="230"/>
      <c r="B16" s="218"/>
      <c r="C16" s="263" t="s">
        <v>242</v>
      </c>
      <c r="D16" s="255"/>
      <c r="E16" s="256">
        <v>24.55</v>
      </c>
      <c r="F16" s="227"/>
      <c r="G16" s="227"/>
      <c r="H16" s="228"/>
      <c r="I16" s="2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
      <c r="A17" s="230"/>
      <c r="B17" s="218"/>
      <c r="C17" s="262" t="s">
        <v>243</v>
      </c>
      <c r="D17" s="255"/>
      <c r="E17" s="256"/>
      <c r="F17" s="227"/>
      <c r="G17" s="227"/>
      <c r="H17" s="228"/>
      <c r="I17" s="2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
      <c r="A18" s="230"/>
      <c r="B18" s="218"/>
      <c r="C18" s="249" t="s">
        <v>244</v>
      </c>
      <c r="D18" s="221"/>
      <c r="E18" s="224">
        <v>29.295000000000002</v>
      </c>
      <c r="F18" s="227"/>
      <c r="G18" s="227"/>
      <c r="H18" s="228"/>
      <c r="I18" s="2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
      <c r="A19" s="230"/>
      <c r="B19" s="347" t="s">
        <v>245</v>
      </c>
      <c r="C19" s="348"/>
      <c r="D19" s="349"/>
      <c r="E19" s="350"/>
      <c r="F19" s="351"/>
      <c r="G19" s="352"/>
      <c r="H19" s="228"/>
      <c r="I19" s="232"/>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
      <c r="A20" s="230"/>
      <c r="B20" s="347" t="s">
        <v>246</v>
      </c>
      <c r="C20" s="348"/>
      <c r="D20" s="349"/>
      <c r="E20" s="350"/>
      <c r="F20" s="351"/>
      <c r="G20" s="352"/>
      <c r="H20" s="228"/>
      <c r="I20" s="2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
      <c r="A21" s="230">
        <v>2</v>
      </c>
      <c r="B21" s="218" t="s">
        <v>247</v>
      </c>
      <c r="C21" s="248" t="s">
        <v>248</v>
      </c>
      <c r="D21" s="220" t="s">
        <v>236</v>
      </c>
      <c r="E21" s="223">
        <v>29.295000000000002</v>
      </c>
      <c r="F21" s="226"/>
      <c r="G21" s="227">
        <f>ROUND(E21*F21,2)</f>
        <v>0</v>
      </c>
      <c r="H21" s="228" t="s">
        <v>237</v>
      </c>
      <c r="I21" s="232" t="s">
        <v>198</v>
      </c>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v>15</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
      <c r="A22" s="230"/>
      <c r="B22" s="218"/>
      <c r="C22" s="249" t="s">
        <v>249</v>
      </c>
      <c r="D22" s="221"/>
      <c r="E22" s="224">
        <v>29.295000000000002</v>
      </c>
      <c r="F22" s="227"/>
      <c r="G22" s="227"/>
      <c r="H22" s="228"/>
      <c r="I22" s="2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
      <c r="A23" s="230"/>
      <c r="B23" s="347" t="s">
        <v>250</v>
      </c>
      <c r="C23" s="348"/>
      <c r="D23" s="349"/>
      <c r="E23" s="350"/>
      <c r="F23" s="351"/>
      <c r="G23" s="352"/>
      <c r="H23" s="228"/>
      <c r="I23" s="232"/>
      <c r="J23" s="32"/>
      <c r="K23" s="32"/>
      <c r="L23" s="32"/>
      <c r="M23" s="32"/>
      <c r="N23" s="32"/>
      <c r="O23" s="32"/>
      <c r="P23" s="32"/>
      <c r="Q23" s="32"/>
      <c r="R23" s="32"/>
      <c r="S23" s="32"/>
      <c r="T23" s="32"/>
      <c r="U23" s="32"/>
      <c r="V23" s="32"/>
      <c r="W23" s="32"/>
      <c r="X23" s="32"/>
      <c r="Y23" s="32"/>
      <c r="Z23" s="32"/>
      <c r="AA23" s="32"/>
      <c r="AB23" s="32"/>
      <c r="AC23" s="32">
        <v>0</v>
      </c>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
      <c r="A24" s="230"/>
      <c r="B24" s="347" t="s">
        <v>251</v>
      </c>
      <c r="C24" s="348"/>
      <c r="D24" s="349"/>
      <c r="E24" s="350"/>
      <c r="F24" s="351"/>
      <c r="G24" s="352"/>
      <c r="H24" s="228"/>
      <c r="I24" s="2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
      <c r="A25" s="230">
        <v>3</v>
      </c>
      <c r="B25" s="218" t="s">
        <v>252</v>
      </c>
      <c r="C25" s="248" t="s">
        <v>253</v>
      </c>
      <c r="D25" s="220" t="s">
        <v>254</v>
      </c>
      <c r="E25" s="223">
        <v>58.59</v>
      </c>
      <c r="F25" s="226"/>
      <c r="G25" s="227">
        <f>ROUND(E25*F25,2)</f>
        <v>0</v>
      </c>
      <c r="H25" s="228" t="s">
        <v>237</v>
      </c>
      <c r="I25" s="232" t="s">
        <v>198</v>
      </c>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v>15</v>
      </c>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
      <c r="A26" s="230"/>
      <c r="B26" s="218"/>
      <c r="C26" s="249" t="s">
        <v>255</v>
      </c>
      <c r="D26" s="221"/>
      <c r="E26" s="224">
        <v>58.59</v>
      </c>
      <c r="F26" s="227"/>
      <c r="G26" s="227"/>
      <c r="H26" s="228"/>
      <c r="I26" s="2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x14ac:dyDescent="0.2">
      <c r="A27" s="229" t="s">
        <v>194</v>
      </c>
      <c r="B27" s="217" t="s">
        <v>117</v>
      </c>
      <c r="C27" s="247" t="s">
        <v>118</v>
      </c>
      <c r="D27" s="219"/>
      <c r="E27" s="222"/>
      <c r="F27" s="321">
        <f>SUM(G28:G77)</f>
        <v>0</v>
      </c>
      <c r="G27" s="322"/>
      <c r="H27" s="225"/>
      <c r="I27" s="231"/>
    </row>
    <row r="28" spans="1:60" outlineLevel="1" x14ac:dyDescent="0.2">
      <c r="A28" s="230"/>
      <c r="B28" s="341" t="s">
        <v>256</v>
      </c>
      <c r="C28" s="342"/>
      <c r="D28" s="343"/>
      <c r="E28" s="344"/>
      <c r="F28" s="345"/>
      <c r="G28" s="346"/>
      <c r="H28" s="228"/>
      <c r="I28" s="232"/>
      <c r="J28" s="32"/>
      <c r="K28" s="32"/>
      <c r="L28" s="32"/>
      <c r="M28" s="32"/>
      <c r="N28" s="32"/>
      <c r="O28" s="32"/>
      <c r="P28" s="32"/>
      <c r="Q28" s="32"/>
      <c r="R28" s="32"/>
      <c r="S28" s="32"/>
      <c r="T28" s="32"/>
      <c r="U28" s="32"/>
      <c r="V28" s="32"/>
      <c r="W28" s="32"/>
      <c r="X28" s="32"/>
      <c r="Y28" s="32"/>
      <c r="Z28" s="32"/>
      <c r="AA28" s="32"/>
      <c r="AB28" s="32"/>
      <c r="AC28" s="32">
        <v>0</v>
      </c>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
      <c r="A29" s="230"/>
      <c r="B29" s="347" t="s">
        <v>257</v>
      </c>
      <c r="C29" s="348"/>
      <c r="D29" s="349"/>
      <c r="E29" s="350"/>
      <c r="F29" s="351"/>
      <c r="G29" s="352"/>
      <c r="H29" s="228"/>
      <c r="I29" s="2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
      <c r="A30" s="230"/>
      <c r="B30" s="347" t="s">
        <v>258</v>
      </c>
      <c r="C30" s="348"/>
      <c r="D30" s="349"/>
      <c r="E30" s="350"/>
      <c r="F30" s="351"/>
      <c r="G30" s="352"/>
      <c r="H30" s="228"/>
      <c r="I30" s="232"/>
      <c r="J30" s="32"/>
      <c r="K30" s="32"/>
      <c r="L30" s="32"/>
      <c r="M30" s="32"/>
      <c r="N30" s="32"/>
      <c r="O30" s="32"/>
      <c r="P30" s="32"/>
      <c r="Q30" s="32"/>
      <c r="R30" s="32"/>
      <c r="S30" s="32"/>
      <c r="T30" s="32"/>
      <c r="U30" s="32"/>
      <c r="V30" s="32"/>
      <c r="W30" s="32"/>
      <c r="X30" s="32"/>
      <c r="Y30" s="32"/>
      <c r="Z30" s="32"/>
      <c r="AA30" s="32"/>
      <c r="AB30" s="32"/>
      <c r="AC30" s="32">
        <v>1</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
      <c r="A31" s="230">
        <v>4</v>
      </c>
      <c r="B31" s="218" t="s">
        <v>259</v>
      </c>
      <c r="C31" s="248" t="s">
        <v>260</v>
      </c>
      <c r="D31" s="220" t="s">
        <v>254</v>
      </c>
      <c r="E31" s="223">
        <v>8.31</v>
      </c>
      <c r="F31" s="226"/>
      <c r="G31" s="227">
        <f>ROUND(E31*F31,2)</f>
        <v>0</v>
      </c>
      <c r="H31" s="228" t="s">
        <v>261</v>
      </c>
      <c r="I31" s="232" t="s">
        <v>198</v>
      </c>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v>15</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
      <c r="A32" s="230"/>
      <c r="B32" s="218"/>
      <c r="C32" s="249" t="s">
        <v>262</v>
      </c>
      <c r="D32" s="221"/>
      <c r="E32" s="224"/>
      <c r="F32" s="227"/>
      <c r="G32" s="227"/>
      <c r="H32" s="228"/>
      <c r="I32" s="2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
      <c r="A33" s="230"/>
      <c r="B33" s="218"/>
      <c r="C33" s="249" t="s">
        <v>263</v>
      </c>
      <c r="D33" s="221"/>
      <c r="E33" s="224"/>
      <c r="F33" s="227"/>
      <c r="G33" s="227"/>
      <c r="H33" s="228"/>
      <c r="I33" s="2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
      <c r="A34" s="230"/>
      <c r="B34" s="218"/>
      <c r="C34" s="262" t="s">
        <v>239</v>
      </c>
      <c r="D34" s="255"/>
      <c r="E34" s="256"/>
      <c r="F34" s="227"/>
      <c r="G34" s="227"/>
      <c r="H34" s="228"/>
      <c r="I34" s="2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
      <c r="A35" s="230"/>
      <c r="B35" s="218"/>
      <c r="C35" s="263" t="s">
        <v>264</v>
      </c>
      <c r="D35" s="255"/>
      <c r="E35" s="256">
        <v>41.65</v>
      </c>
      <c r="F35" s="227"/>
      <c r="G35" s="227"/>
      <c r="H35" s="228"/>
      <c r="I35" s="2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
      <c r="A36" s="230"/>
      <c r="B36" s="218"/>
      <c r="C36" s="263" t="s">
        <v>265</v>
      </c>
      <c r="D36" s="255"/>
      <c r="E36" s="256">
        <v>17.100000000000001</v>
      </c>
      <c r="F36" s="227"/>
      <c r="G36" s="227"/>
      <c r="H36" s="228"/>
      <c r="I36" s="2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
      <c r="A37" s="230"/>
      <c r="B37" s="218"/>
      <c r="C37" s="263" t="s">
        <v>266</v>
      </c>
      <c r="D37" s="255"/>
      <c r="E37" s="256">
        <v>24.35</v>
      </c>
      <c r="F37" s="227"/>
      <c r="G37" s="227"/>
      <c r="H37" s="228"/>
      <c r="I37" s="2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
      <c r="A38" s="230"/>
      <c r="B38" s="218"/>
      <c r="C38" s="262" t="s">
        <v>243</v>
      </c>
      <c r="D38" s="255"/>
      <c r="E38" s="256"/>
      <c r="F38" s="227"/>
      <c r="G38" s="227"/>
      <c r="H38" s="228"/>
      <c r="I38" s="2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
      <c r="A39" s="230"/>
      <c r="B39" s="218"/>
      <c r="C39" s="249" t="s">
        <v>267</v>
      </c>
      <c r="D39" s="221"/>
      <c r="E39" s="224">
        <v>8.31</v>
      </c>
      <c r="F39" s="227"/>
      <c r="G39" s="227"/>
      <c r="H39" s="228"/>
      <c r="I39" s="2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
      <c r="A40" s="230">
        <v>5</v>
      </c>
      <c r="B40" s="218" t="s">
        <v>268</v>
      </c>
      <c r="C40" s="248" t="s">
        <v>269</v>
      </c>
      <c r="D40" s="220" t="s">
        <v>254</v>
      </c>
      <c r="E40" s="223">
        <v>33.24</v>
      </c>
      <c r="F40" s="226"/>
      <c r="G40" s="227">
        <f>ROUND(E40*F40,2)</f>
        <v>0</v>
      </c>
      <c r="H40" s="228"/>
      <c r="I40" s="232" t="s">
        <v>213</v>
      </c>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v>15</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
      <c r="A41" s="230"/>
      <c r="B41" s="218"/>
      <c r="C41" s="249" t="s">
        <v>262</v>
      </c>
      <c r="D41" s="221"/>
      <c r="E41" s="224"/>
      <c r="F41" s="227"/>
      <c r="G41" s="227"/>
      <c r="H41" s="228"/>
      <c r="I41" s="2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
      <c r="A42" s="230"/>
      <c r="B42" s="218"/>
      <c r="C42" s="249" t="s">
        <v>270</v>
      </c>
      <c r="D42" s="221"/>
      <c r="E42" s="224"/>
      <c r="F42" s="227"/>
      <c r="G42" s="227"/>
      <c r="H42" s="228"/>
      <c r="I42" s="2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
      <c r="A43" s="230"/>
      <c r="B43" s="218"/>
      <c r="C43" s="262" t="s">
        <v>239</v>
      </c>
      <c r="D43" s="255"/>
      <c r="E43" s="256"/>
      <c r="F43" s="227"/>
      <c r="G43" s="227"/>
      <c r="H43" s="228"/>
      <c r="I43" s="2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
      <c r="A44" s="230"/>
      <c r="B44" s="218"/>
      <c r="C44" s="263" t="s">
        <v>264</v>
      </c>
      <c r="D44" s="255"/>
      <c r="E44" s="256">
        <v>41.65</v>
      </c>
      <c r="F44" s="227"/>
      <c r="G44" s="227"/>
      <c r="H44" s="228"/>
      <c r="I44" s="2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
      <c r="A45" s="230"/>
      <c r="B45" s="218"/>
      <c r="C45" s="263" t="s">
        <v>265</v>
      </c>
      <c r="D45" s="255"/>
      <c r="E45" s="256">
        <v>17.100000000000001</v>
      </c>
      <c r="F45" s="227"/>
      <c r="G45" s="227"/>
      <c r="H45" s="228"/>
      <c r="I45" s="2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
      <c r="A46" s="230"/>
      <c r="B46" s="218"/>
      <c r="C46" s="263" t="s">
        <v>266</v>
      </c>
      <c r="D46" s="255"/>
      <c r="E46" s="256">
        <v>24.35</v>
      </c>
      <c r="F46" s="227"/>
      <c r="G46" s="227"/>
      <c r="H46" s="228"/>
      <c r="I46" s="2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
      <c r="A47" s="230"/>
      <c r="B47" s="218"/>
      <c r="C47" s="262" t="s">
        <v>243</v>
      </c>
      <c r="D47" s="255"/>
      <c r="E47" s="256"/>
      <c r="F47" s="227"/>
      <c r="G47" s="227"/>
      <c r="H47" s="228"/>
      <c r="I47" s="2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
      <c r="A48" s="230"/>
      <c r="B48" s="218"/>
      <c r="C48" s="249" t="s">
        <v>271</v>
      </c>
      <c r="D48" s="221"/>
      <c r="E48" s="224">
        <v>33.24</v>
      </c>
      <c r="F48" s="227"/>
      <c r="G48" s="227"/>
      <c r="H48" s="228"/>
      <c r="I48" s="2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
      <c r="A49" s="230"/>
      <c r="B49" s="347" t="s">
        <v>272</v>
      </c>
      <c r="C49" s="348"/>
      <c r="D49" s="349"/>
      <c r="E49" s="350"/>
      <c r="F49" s="351"/>
      <c r="G49" s="352"/>
      <c r="H49" s="228"/>
      <c r="I49" s="232"/>
      <c r="J49" s="32"/>
      <c r="K49" s="32"/>
      <c r="L49" s="32"/>
      <c r="M49" s="32"/>
      <c r="N49" s="32"/>
      <c r="O49" s="32"/>
      <c r="P49" s="32"/>
      <c r="Q49" s="32"/>
      <c r="R49" s="32"/>
      <c r="S49" s="32"/>
      <c r="T49" s="32"/>
      <c r="U49" s="32"/>
      <c r="V49" s="32"/>
      <c r="W49" s="32"/>
      <c r="X49" s="32"/>
      <c r="Y49" s="32"/>
      <c r="Z49" s="32"/>
      <c r="AA49" s="32"/>
      <c r="AB49" s="32"/>
      <c r="AC49" s="32">
        <v>0</v>
      </c>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
      <c r="A50" s="230"/>
      <c r="B50" s="347" t="s">
        <v>273</v>
      </c>
      <c r="C50" s="348"/>
      <c r="D50" s="349"/>
      <c r="E50" s="350"/>
      <c r="F50" s="351"/>
      <c r="G50" s="352"/>
      <c r="H50" s="228"/>
      <c r="I50" s="2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210" t="str">
        <f>B50</f>
        <v>krajníků, desek nebo panelů od spojovacího materiálu s odklizením a uložením očištěných hmot a spojovacího materiálu na skládku na vzdálenost do 10 m</v>
      </c>
      <c r="BA50" s="32"/>
      <c r="BB50" s="32"/>
      <c r="BC50" s="32"/>
      <c r="BD50" s="32"/>
      <c r="BE50" s="32"/>
      <c r="BF50" s="32"/>
      <c r="BG50" s="32"/>
      <c r="BH50" s="32"/>
    </row>
    <row r="51" spans="1:60" outlineLevel="1" x14ac:dyDescent="0.2">
      <c r="A51" s="230">
        <v>6</v>
      </c>
      <c r="B51" s="218" t="s">
        <v>274</v>
      </c>
      <c r="C51" s="248" t="s">
        <v>275</v>
      </c>
      <c r="D51" s="220" t="s">
        <v>254</v>
      </c>
      <c r="E51" s="223">
        <v>33.24</v>
      </c>
      <c r="F51" s="226"/>
      <c r="G51" s="227">
        <f>ROUND(E51*F51,2)</f>
        <v>0</v>
      </c>
      <c r="H51" s="228" t="s">
        <v>261</v>
      </c>
      <c r="I51" s="232" t="s">
        <v>198</v>
      </c>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v>15</v>
      </c>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
      <c r="A52" s="230"/>
      <c r="B52" s="218"/>
      <c r="C52" s="249" t="s">
        <v>271</v>
      </c>
      <c r="D52" s="221"/>
      <c r="E52" s="224">
        <v>33.24</v>
      </c>
      <c r="F52" s="227"/>
      <c r="G52" s="227"/>
      <c r="H52" s="228"/>
      <c r="I52" s="2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
      <c r="A53" s="230">
        <v>7</v>
      </c>
      <c r="B53" s="218" t="s">
        <v>276</v>
      </c>
      <c r="C53" s="248" t="s">
        <v>277</v>
      </c>
      <c r="D53" s="220" t="s">
        <v>278</v>
      </c>
      <c r="E53" s="223">
        <v>45</v>
      </c>
      <c r="F53" s="226"/>
      <c r="G53" s="227">
        <f>ROUND(E53*F53,2)</f>
        <v>0</v>
      </c>
      <c r="H53" s="228"/>
      <c r="I53" s="232" t="s">
        <v>213</v>
      </c>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v>15</v>
      </c>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
      <c r="A54" s="230"/>
      <c r="B54" s="218"/>
      <c r="C54" s="249" t="s">
        <v>279</v>
      </c>
      <c r="D54" s="221"/>
      <c r="E54" s="224">
        <v>45</v>
      </c>
      <c r="F54" s="227"/>
      <c r="G54" s="227"/>
      <c r="H54" s="228"/>
      <c r="I54" s="2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
      <c r="A55" s="230"/>
      <c r="B55" s="347" t="s">
        <v>280</v>
      </c>
      <c r="C55" s="348"/>
      <c r="D55" s="349"/>
      <c r="E55" s="350"/>
      <c r="F55" s="351"/>
      <c r="G55" s="352"/>
      <c r="H55" s="228"/>
      <c r="I55" s="232"/>
      <c r="J55" s="32"/>
      <c r="K55" s="32"/>
      <c r="L55" s="32"/>
      <c r="M55" s="32"/>
      <c r="N55" s="32"/>
      <c r="O55" s="32"/>
      <c r="P55" s="32"/>
      <c r="Q55" s="32"/>
      <c r="R55" s="32"/>
      <c r="S55" s="32"/>
      <c r="T55" s="32"/>
      <c r="U55" s="32"/>
      <c r="V55" s="32"/>
      <c r="W55" s="32"/>
      <c r="X55" s="32"/>
      <c r="Y55" s="32"/>
      <c r="Z55" s="32"/>
      <c r="AA55" s="32"/>
      <c r="AB55" s="32"/>
      <c r="AC55" s="32">
        <v>0</v>
      </c>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
      <c r="A56" s="230">
        <v>8</v>
      </c>
      <c r="B56" s="218" t="s">
        <v>281</v>
      </c>
      <c r="C56" s="248" t="s">
        <v>282</v>
      </c>
      <c r="D56" s="220" t="s">
        <v>254</v>
      </c>
      <c r="E56" s="223">
        <v>36</v>
      </c>
      <c r="F56" s="226"/>
      <c r="G56" s="227">
        <f>ROUND(E56*F56,2)</f>
        <v>0</v>
      </c>
      <c r="H56" s="228" t="s">
        <v>261</v>
      </c>
      <c r="I56" s="232" t="s">
        <v>198</v>
      </c>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v>15</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
      <c r="A57" s="230"/>
      <c r="B57" s="218"/>
      <c r="C57" s="249" t="s">
        <v>283</v>
      </c>
      <c r="D57" s="221"/>
      <c r="E57" s="224">
        <v>36</v>
      </c>
      <c r="F57" s="227"/>
      <c r="G57" s="227"/>
      <c r="H57" s="228"/>
      <c r="I57" s="2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
      <c r="A58" s="230"/>
      <c r="B58" s="347" t="s">
        <v>284</v>
      </c>
      <c r="C58" s="348"/>
      <c r="D58" s="349"/>
      <c r="E58" s="350"/>
      <c r="F58" s="351"/>
      <c r="G58" s="352"/>
      <c r="H58" s="228"/>
      <c r="I58" s="232"/>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
      <c r="A59" s="230"/>
      <c r="B59" s="347" t="s">
        <v>285</v>
      </c>
      <c r="C59" s="348"/>
      <c r="D59" s="349"/>
      <c r="E59" s="350"/>
      <c r="F59" s="351"/>
      <c r="G59" s="352"/>
      <c r="H59" s="228"/>
      <c r="I59" s="2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
      <c r="A60" s="230">
        <v>9</v>
      </c>
      <c r="B60" s="218" t="s">
        <v>286</v>
      </c>
      <c r="C60" s="248" t="s">
        <v>287</v>
      </c>
      <c r="D60" s="220" t="s">
        <v>288</v>
      </c>
      <c r="E60" s="223">
        <v>20.136780000000002</v>
      </c>
      <c r="F60" s="226"/>
      <c r="G60" s="227">
        <f>ROUND(E60*F60,2)</f>
        <v>0</v>
      </c>
      <c r="H60" s="228" t="s">
        <v>261</v>
      </c>
      <c r="I60" s="232" t="s">
        <v>198</v>
      </c>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v>15</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
      <c r="A61" s="230"/>
      <c r="B61" s="218"/>
      <c r="C61" s="249" t="s">
        <v>289</v>
      </c>
      <c r="D61" s="221"/>
      <c r="E61" s="224"/>
      <c r="F61" s="227"/>
      <c r="G61" s="227"/>
      <c r="H61" s="228"/>
      <c r="I61" s="2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
      <c r="A62" s="230"/>
      <c r="B62" s="218"/>
      <c r="C62" s="249" t="s">
        <v>290</v>
      </c>
      <c r="D62" s="221"/>
      <c r="E62" s="224"/>
      <c r="F62" s="227"/>
      <c r="G62" s="227"/>
      <c r="H62" s="228"/>
      <c r="I62" s="2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
      <c r="A63" s="230"/>
      <c r="B63" s="218"/>
      <c r="C63" s="249" t="s">
        <v>291</v>
      </c>
      <c r="D63" s="221"/>
      <c r="E63" s="224">
        <v>20.136780000000002</v>
      </c>
      <c r="F63" s="227"/>
      <c r="G63" s="227"/>
      <c r="H63" s="228"/>
      <c r="I63" s="2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
      <c r="A64" s="230"/>
      <c r="B64" s="347" t="s">
        <v>292</v>
      </c>
      <c r="C64" s="348"/>
      <c r="D64" s="349"/>
      <c r="E64" s="350"/>
      <c r="F64" s="351"/>
      <c r="G64" s="352"/>
      <c r="H64" s="228"/>
      <c r="I64" s="232"/>
      <c r="J64" s="32"/>
      <c r="K64" s="32"/>
      <c r="L64" s="32"/>
      <c r="M64" s="32"/>
      <c r="N64" s="32"/>
      <c r="O64" s="32"/>
      <c r="P64" s="32"/>
      <c r="Q64" s="32"/>
      <c r="R64" s="32"/>
      <c r="S64" s="32"/>
      <c r="T64" s="32"/>
      <c r="U64" s="32"/>
      <c r="V64" s="32"/>
      <c r="W64" s="32"/>
      <c r="X64" s="32"/>
      <c r="Y64" s="32"/>
      <c r="Z64" s="32"/>
      <c r="AA64" s="32"/>
      <c r="AB64" s="32"/>
      <c r="AC64" s="32">
        <v>0</v>
      </c>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
      <c r="A65" s="230">
        <v>10</v>
      </c>
      <c r="B65" s="218" t="s">
        <v>293</v>
      </c>
      <c r="C65" s="248" t="s">
        <v>294</v>
      </c>
      <c r="D65" s="220" t="s">
        <v>288</v>
      </c>
      <c r="E65" s="223">
        <v>20.136780000000002</v>
      </c>
      <c r="F65" s="226"/>
      <c r="G65" s="227">
        <f>ROUND(E65*F65,2)</f>
        <v>0</v>
      </c>
      <c r="H65" s="228" t="s">
        <v>261</v>
      </c>
      <c r="I65" s="232" t="s">
        <v>198</v>
      </c>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v>15</v>
      </c>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
      <c r="A66" s="230"/>
      <c r="B66" s="218"/>
      <c r="C66" s="249" t="s">
        <v>289</v>
      </c>
      <c r="D66" s="221"/>
      <c r="E66" s="224"/>
      <c r="F66" s="227"/>
      <c r="G66" s="227"/>
      <c r="H66" s="228"/>
      <c r="I66" s="2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
      <c r="A67" s="230"/>
      <c r="B67" s="218"/>
      <c r="C67" s="249" t="s">
        <v>290</v>
      </c>
      <c r="D67" s="221"/>
      <c r="E67" s="224"/>
      <c r="F67" s="227"/>
      <c r="G67" s="227"/>
      <c r="H67" s="228"/>
      <c r="I67" s="2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
      <c r="A68" s="230"/>
      <c r="B68" s="218"/>
      <c r="C68" s="249" t="s">
        <v>291</v>
      </c>
      <c r="D68" s="221"/>
      <c r="E68" s="224">
        <v>20.136780000000002</v>
      </c>
      <c r="F68" s="227"/>
      <c r="G68" s="227"/>
      <c r="H68" s="228"/>
      <c r="I68" s="2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
      <c r="A69" s="230">
        <v>11</v>
      </c>
      <c r="B69" s="218" t="s">
        <v>295</v>
      </c>
      <c r="C69" s="248" t="s">
        <v>296</v>
      </c>
      <c r="D69" s="220" t="s">
        <v>288</v>
      </c>
      <c r="E69" s="223">
        <v>60.410339999999998</v>
      </c>
      <c r="F69" s="226"/>
      <c r="G69" s="227">
        <f>ROUND(E69*F69,2)</f>
        <v>0</v>
      </c>
      <c r="H69" s="228" t="s">
        <v>261</v>
      </c>
      <c r="I69" s="232" t="s">
        <v>198</v>
      </c>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v>15</v>
      </c>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
      <c r="A70" s="230"/>
      <c r="B70" s="218"/>
      <c r="C70" s="249" t="s">
        <v>289</v>
      </c>
      <c r="D70" s="221"/>
      <c r="E70" s="224"/>
      <c r="F70" s="227"/>
      <c r="G70" s="227"/>
      <c r="H70" s="228"/>
      <c r="I70" s="2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
      <c r="A71" s="230"/>
      <c r="B71" s="218"/>
      <c r="C71" s="249" t="s">
        <v>290</v>
      </c>
      <c r="D71" s="221"/>
      <c r="E71" s="224"/>
      <c r="F71" s="227"/>
      <c r="G71" s="227"/>
      <c r="H71" s="228"/>
      <c r="I71" s="2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
      <c r="A72" s="230"/>
      <c r="B72" s="218"/>
      <c r="C72" s="249" t="s">
        <v>297</v>
      </c>
      <c r="D72" s="221"/>
      <c r="E72" s="224">
        <v>60.410339999999998</v>
      </c>
      <c r="F72" s="227"/>
      <c r="G72" s="227"/>
      <c r="H72" s="228"/>
      <c r="I72" s="2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
      <c r="A73" s="230"/>
      <c r="B73" s="347" t="s">
        <v>298</v>
      </c>
      <c r="C73" s="348"/>
      <c r="D73" s="349"/>
      <c r="E73" s="350"/>
      <c r="F73" s="351"/>
      <c r="G73" s="352"/>
      <c r="H73" s="228"/>
      <c r="I73" s="232"/>
      <c r="J73" s="32"/>
      <c r="K73" s="32"/>
      <c r="L73" s="32"/>
      <c r="M73" s="32"/>
      <c r="N73" s="32"/>
      <c r="O73" s="32"/>
      <c r="P73" s="32"/>
      <c r="Q73" s="32"/>
      <c r="R73" s="32"/>
      <c r="S73" s="32"/>
      <c r="T73" s="32"/>
      <c r="U73" s="32"/>
      <c r="V73" s="32"/>
      <c r="W73" s="32"/>
      <c r="X73" s="32"/>
      <c r="Y73" s="32"/>
      <c r="Z73" s="32"/>
      <c r="AA73" s="32"/>
      <c r="AB73" s="32"/>
      <c r="AC73" s="32">
        <v>0</v>
      </c>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
      <c r="A74" s="230">
        <v>12</v>
      </c>
      <c r="B74" s="218" t="s">
        <v>299</v>
      </c>
      <c r="C74" s="248" t="s">
        <v>300</v>
      </c>
      <c r="D74" s="220" t="s">
        <v>288</v>
      </c>
      <c r="E74" s="223">
        <v>20.136780000000002</v>
      </c>
      <c r="F74" s="226"/>
      <c r="G74" s="227">
        <f>ROUND(E74*F74,2)</f>
        <v>0</v>
      </c>
      <c r="H74" s="228" t="s">
        <v>301</v>
      </c>
      <c r="I74" s="232" t="s">
        <v>198</v>
      </c>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v>15</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
      <c r="A75" s="230"/>
      <c r="B75" s="218"/>
      <c r="C75" s="249" t="s">
        <v>289</v>
      </c>
      <c r="D75" s="221"/>
      <c r="E75" s="224"/>
      <c r="F75" s="227"/>
      <c r="G75" s="227"/>
      <c r="H75" s="228"/>
      <c r="I75" s="2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
      <c r="A76" s="230"/>
      <c r="B76" s="218"/>
      <c r="C76" s="249" t="s">
        <v>290</v>
      </c>
      <c r="D76" s="221"/>
      <c r="E76" s="224"/>
      <c r="F76" s="227"/>
      <c r="G76" s="227"/>
      <c r="H76" s="228"/>
      <c r="I76" s="2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
      <c r="A77" s="230"/>
      <c r="B77" s="218"/>
      <c r="C77" s="249" t="s">
        <v>291</v>
      </c>
      <c r="D77" s="221"/>
      <c r="E77" s="224">
        <v>20.136780000000002</v>
      </c>
      <c r="F77" s="227"/>
      <c r="G77" s="227"/>
      <c r="H77" s="228"/>
      <c r="I77" s="2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x14ac:dyDescent="0.2">
      <c r="A78" s="229" t="s">
        <v>194</v>
      </c>
      <c r="B78" s="217" t="s">
        <v>119</v>
      </c>
      <c r="C78" s="247" t="s">
        <v>118</v>
      </c>
      <c r="D78" s="219"/>
      <c r="E78" s="222"/>
      <c r="F78" s="321">
        <f>SUM(G79:G105)</f>
        <v>0</v>
      </c>
      <c r="G78" s="322"/>
      <c r="H78" s="225"/>
      <c r="I78" s="231"/>
    </row>
    <row r="79" spans="1:60" outlineLevel="1" x14ac:dyDescent="0.2">
      <c r="A79" s="230"/>
      <c r="B79" s="341" t="s">
        <v>302</v>
      </c>
      <c r="C79" s="342"/>
      <c r="D79" s="343"/>
      <c r="E79" s="344"/>
      <c r="F79" s="345"/>
      <c r="G79" s="346"/>
      <c r="H79" s="228"/>
      <c r="I79" s="232"/>
      <c r="J79" s="32"/>
      <c r="K79" s="32"/>
      <c r="L79" s="32"/>
      <c r="M79" s="32"/>
      <c r="N79" s="32"/>
      <c r="O79" s="32"/>
      <c r="P79" s="32"/>
      <c r="Q79" s="32"/>
      <c r="R79" s="32"/>
      <c r="S79" s="32"/>
      <c r="T79" s="32"/>
      <c r="U79" s="32"/>
      <c r="V79" s="32"/>
      <c r="W79" s="32"/>
      <c r="X79" s="32"/>
      <c r="Y79" s="32"/>
      <c r="Z79" s="32"/>
      <c r="AA79" s="32"/>
      <c r="AB79" s="32"/>
      <c r="AC79" s="32">
        <v>0</v>
      </c>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
      <c r="A80" s="230"/>
      <c r="B80" s="347" t="s">
        <v>303</v>
      </c>
      <c r="C80" s="348"/>
      <c r="D80" s="349"/>
      <c r="E80" s="350"/>
      <c r="F80" s="351"/>
      <c r="G80" s="352"/>
      <c r="H80" s="228"/>
      <c r="I80" s="2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
      <c r="A81" s="230">
        <v>13</v>
      </c>
      <c r="B81" s="218" t="s">
        <v>304</v>
      </c>
      <c r="C81" s="248" t="s">
        <v>305</v>
      </c>
      <c r="D81" s="220" t="s">
        <v>278</v>
      </c>
      <c r="E81" s="223">
        <v>41.37</v>
      </c>
      <c r="F81" s="226"/>
      <c r="G81" s="227">
        <f>ROUND(E81*F81,2)</f>
        <v>0</v>
      </c>
      <c r="H81" s="228" t="s">
        <v>261</v>
      </c>
      <c r="I81" s="232" t="s">
        <v>198</v>
      </c>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v>15</v>
      </c>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
      <c r="A82" s="230"/>
      <c r="B82" s="218"/>
      <c r="C82" s="249" t="s">
        <v>306</v>
      </c>
      <c r="D82" s="221"/>
      <c r="E82" s="224">
        <v>41.37</v>
      </c>
      <c r="F82" s="227"/>
      <c r="G82" s="227"/>
      <c r="H82" s="228"/>
      <c r="I82" s="2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
      <c r="A83" s="230"/>
      <c r="B83" s="347" t="s">
        <v>280</v>
      </c>
      <c r="C83" s="348"/>
      <c r="D83" s="349"/>
      <c r="E83" s="350"/>
      <c r="F83" s="351"/>
      <c r="G83" s="352"/>
      <c r="H83" s="228"/>
      <c r="I83" s="232"/>
      <c r="J83" s="32"/>
      <c r="K83" s="32"/>
      <c r="L83" s="32"/>
      <c r="M83" s="32"/>
      <c r="N83" s="32"/>
      <c r="O83" s="32"/>
      <c r="P83" s="32"/>
      <c r="Q83" s="32"/>
      <c r="R83" s="32"/>
      <c r="S83" s="32"/>
      <c r="T83" s="32"/>
      <c r="U83" s="32"/>
      <c r="V83" s="32"/>
      <c r="W83" s="32"/>
      <c r="X83" s="32"/>
      <c r="Y83" s="32"/>
      <c r="Z83" s="32"/>
      <c r="AA83" s="32"/>
      <c r="AB83" s="32"/>
      <c r="AC83" s="32">
        <v>0</v>
      </c>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
      <c r="A84" s="230">
        <v>14</v>
      </c>
      <c r="B84" s="218" t="s">
        <v>307</v>
      </c>
      <c r="C84" s="248" t="s">
        <v>308</v>
      </c>
      <c r="D84" s="220" t="s">
        <v>254</v>
      </c>
      <c r="E84" s="223">
        <v>9.1013999999999999</v>
      </c>
      <c r="F84" s="226"/>
      <c r="G84" s="227">
        <f>ROUND(E84*F84,2)</f>
        <v>0</v>
      </c>
      <c r="H84" s="228" t="s">
        <v>261</v>
      </c>
      <c r="I84" s="232" t="s">
        <v>198</v>
      </c>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v>15</v>
      </c>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
      <c r="A85" s="230"/>
      <c r="B85" s="218"/>
      <c r="C85" s="249" t="s">
        <v>309</v>
      </c>
      <c r="D85" s="221"/>
      <c r="E85" s="224">
        <v>9.1013999999999999</v>
      </c>
      <c r="F85" s="227"/>
      <c r="G85" s="227"/>
      <c r="H85" s="228"/>
      <c r="I85" s="2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
      <c r="A86" s="230"/>
      <c r="B86" s="347" t="s">
        <v>284</v>
      </c>
      <c r="C86" s="348"/>
      <c r="D86" s="349"/>
      <c r="E86" s="350"/>
      <c r="F86" s="351"/>
      <c r="G86" s="352"/>
      <c r="H86" s="228"/>
      <c r="I86" s="232"/>
      <c r="J86" s="32"/>
      <c r="K86" s="32"/>
      <c r="L86" s="32"/>
      <c r="M86" s="32"/>
      <c r="N86" s="32"/>
      <c r="O86" s="32"/>
      <c r="P86" s="32"/>
      <c r="Q86" s="32"/>
      <c r="R86" s="32"/>
      <c r="S86" s="32"/>
      <c r="T86" s="32"/>
      <c r="U86" s="32"/>
      <c r="V86" s="32"/>
      <c r="W86" s="32"/>
      <c r="X86" s="32"/>
      <c r="Y86" s="32"/>
      <c r="Z86" s="32"/>
      <c r="AA86" s="32"/>
      <c r="AB86" s="32"/>
      <c r="AC86" s="32">
        <v>0</v>
      </c>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
      <c r="A87" s="230"/>
      <c r="B87" s="347" t="s">
        <v>285</v>
      </c>
      <c r="C87" s="348"/>
      <c r="D87" s="349"/>
      <c r="E87" s="350"/>
      <c r="F87" s="351"/>
      <c r="G87" s="352"/>
      <c r="H87" s="228"/>
      <c r="I87" s="2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
      <c r="A88" s="230">
        <v>15</v>
      </c>
      <c r="B88" s="218" t="s">
        <v>310</v>
      </c>
      <c r="C88" s="248" t="s">
        <v>311</v>
      </c>
      <c r="D88" s="220" t="s">
        <v>288</v>
      </c>
      <c r="E88" s="223">
        <v>3.00346</v>
      </c>
      <c r="F88" s="226"/>
      <c r="G88" s="227">
        <f>ROUND(E88*F88,2)</f>
        <v>0</v>
      </c>
      <c r="H88" s="228" t="s">
        <v>261</v>
      </c>
      <c r="I88" s="232" t="s">
        <v>198</v>
      </c>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v>15</v>
      </c>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
      <c r="A89" s="230"/>
      <c r="B89" s="218"/>
      <c r="C89" s="249" t="s">
        <v>289</v>
      </c>
      <c r="D89" s="221"/>
      <c r="E89" s="224"/>
      <c r="F89" s="227"/>
      <c r="G89" s="227"/>
      <c r="H89" s="228"/>
      <c r="I89" s="2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
      <c r="A90" s="230"/>
      <c r="B90" s="218"/>
      <c r="C90" s="249" t="s">
        <v>312</v>
      </c>
      <c r="D90" s="221"/>
      <c r="E90" s="224"/>
      <c r="F90" s="227"/>
      <c r="G90" s="227"/>
      <c r="H90" s="228"/>
      <c r="I90" s="2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
      <c r="A91" s="230"/>
      <c r="B91" s="218"/>
      <c r="C91" s="249" t="s">
        <v>313</v>
      </c>
      <c r="D91" s="221"/>
      <c r="E91" s="224">
        <v>3.00346</v>
      </c>
      <c r="F91" s="227"/>
      <c r="G91" s="227"/>
      <c r="H91" s="228"/>
      <c r="I91" s="2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
      <c r="A92" s="230"/>
      <c r="B92" s="347" t="s">
        <v>314</v>
      </c>
      <c r="C92" s="348"/>
      <c r="D92" s="349"/>
      <c r="E92" s="350"/>
      <c r="F92" s="351"/>
      <c r="G92" s="352"/>
      <c r="H92" s="228"/>
      <c r="I92" s="232"/>
      <c r="J92" s="32"/>
      <c r="K92" s="32"/>
      <c r="L92" s="32"/>
      <c r="M92" s="32"/>
      <c r="N92" s="32"/>
      <c r="O92" s="32"/>
      <c r="P92" s="32"/>
      <c r="Q92" s="32"/>
      <c r="R92" s="32"/>
      <c r="S92" s="32"/>
      <c r="T92" s="32"/>
      <c r="U92" s="32"/>
      <c r="V92" s="32"/>
      <c r="W92" s="32"/>
      <c r="X92" s="32"/>
      <c r="Y92" s="32"/>
      <c r="Z92" s="32"/>
      <c r="AA92" s="32"/>
      <c r="AB92" s="32"/>
      <c r="AC92" s="32">
        <v>0</v>
      </c>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
      <c r="A93" s="230">
        <v>16</v>
      </c>
      <c r="B93" s="218" t="s">
        <v>315</v>
      </c>
      <c r="C93" s="248" t="s">
        <v>316</v>
      </c>
      <c r="D93" s="220" t="s">
        <v>288</v>
      </c>
      <c r="E93" s="223">
        <v>3.00346</v>
      </c>
      <c r="F93" s="226"/>
      <c r="G93" s="227">
        <f>ROUND(E93*F93,2)</f>
        <v>0</v>
      </c>
      <c r="H93" s="228" t="s">
        <v>261</v>
      </c>
      <c r="I93" s="232" t="s">
        <v>198</v>
      </c>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v>15</v>
      </c>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
      <c r="A94" s="230"/>
      <c r="B94" s="218"/>
      <c r="C94" s="249" t="s">
        <v>289</v>
      </c>
      <c r="D94" s="221"/>
      <c r="E94" s="224"/>
      <c r="F94" s="227"/>
      <c r="G94" s="227"/>
      <c r="H94" s="228"/>
      <c r="I94" s="2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
      <c r="A95" s="230"/>
      <c r="B95" s="218"/>
      <c r="C95" s="249" t="s">
        <v>312</v>
      </c>
      <c r="D95" s="221"/>
      <c r="E95" s="224"/>
      <c r="F95" s="227"/>
      <c r="G95" s="227"/>
      <c r="H95" s="228"/>
      <c r="I95" s="2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
      <c r="A96" s="230"/>
      <c r="B96" s="218"/>
      <c r="C96" s="249" t="s">
        <v>313</v>
      </c>
      <c r="D96" s="221"/>
      <c r="E96" s="224">
        <v>3.00346</v>
      </c>
      <c r="F96" s="227"/>
      <c r="G96" s="227"/>
      <c r="H96" s="228"/>
      <c r="I96" s="2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
      <c r="A97" s="230">
        <v>17</v>
      </c>
      <c r="B97" s="218" t="s">
        <v>317</v>
      </c>
      <c r="C97" s="248" t="s">
        <v>318</v>
      </c>
      <c r="D97" s="220" t="s">
        <v>288</v>
      </c>
      <c r="E97" s="223">
        <v>57.065779999999997</v>
      </c>
      <c r="F97" s="226"/>
      <c r="G97" s="227">
        <f>ROUND(E97*F97,2)</f>
        <v>0</v>
      </c>
      <c r="H97" s="228" t="s">
        <v>261</v>
      </c>
      <c r="I97" s="232" t="s">
        <v>198</v>
      </c>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v>15</v>
      </c>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
      <c r="A98" s="230"/>
      <c r="B98" s="218"/>
      <c r="C98" s="249" t="s">
        <v>289</v>
      </c>
      <c r="D98" s="221"/>
      <c r="E98" s="224"/>
      <c r="F98" s="227"/>
      <c r="G98" s="227"/>
      <c r="H98" s="228"/>
      <c r="I98" s="2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
      <c r="A99" s="230"/>
      <c r="B99" s="218"/>
      <c r="C99" s="249" t="s">
        <v>312</v>
      </c>
      <c r="D99" s="221"/>
      <c r="E99" s="224"/>
      <c r="F99" s="227"/>
      <c r="G99" s="227"/>
      <c r="H99" s="228"/>
      <c r="I99" s="2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
      <c r="A100" s="230"/>
      <c r="B100" s="218"/>
      <c r="C100" s="249" t="s">
        <v>319</v>
      </c>
      <c r="D100" s="221"/>
      <c r="E100" s="224">
        <v>57.065779999999997</v>
      </c>
      <c r="F100" s="227"/>
      <c r="G100" s="227"/>
      <c r="H100" s="228"/>
      <c r="I100" s="2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
      <c r="A101" s="230"/>
      <c r="B101" s="347" t="s">
        <v>298</v>
      </c>
      <c r="C101" s="348"/>
      <c r="D101" s="349"/>
      <c r="E101" s="350"/>
      <c r="F101" s="351"/>
      <c r="G101" s="352"/>
      <c r="H101" s="228"/>
      <c r="I101" s="232"/>
      <c r="J101" s="32"/>
      <c r="K101" s="32"/>
      <c r="L101" s="32"/>
      <c r="M101" s="32"/>
      <c r="N101" s="32"/>
      <c r="O101" s="32"/>
      <c r="P101" s="32"/>
      <c r="Q101" s="32"/>
      <c r="R101" s="32"/>
      <c r="S101" s="32"/>
      <c r="T101" s="32"/>
      <c r="U101" s="32"/>
      <c r="V101" s="32"/>
      <c r="W101" s="32"/>
      <c r="X101" s="32"/>
      <c r="Y101" s="32"/>
      <c r="Z101" s="32"/>
      <c r="AA101" s="32"/>
      <c r="AB101" s="32"/>
      <c r="AC101" s="32">
        <v>0</v>
      </c>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
      <c r="A102" s="230">
        <v>18</v>
      </c>
      <c r="B102" s="218" t="s">
        <v>320</v>
      </c>
      <c r="C102" s="248" t="s">
        <v>321</v>
      </c>
      <c r="D102" s="220" t="s">
        <v>288</v>
      </c>
      <c r="E102" s="223">
        <v>3.00346</v>
      </c>
      <c r="F102" s="226"/>
      <c r="G102" s="227">
        <f>ROUND(E102*F102,2)</f>
        <v>0</v>
      </c>
      <c r="H102" s="228" t="s">
        <v>301</v>
      </c>
      <c r="I102" s="232" t="s">
        <v>198</v>
      </c>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v>15</v>
      </c>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
      <c r="A103" s="230"/>
      <c r="B103" s="218"/>
      <c r="C103" s="249" t="s">
        <v>289</v>
      </c>
      <c r="D103" s="221"/>
      <c r="E103" s="224"/>
      <c r="F103" s="227"/>
      <c r="G103" s="227"/>
      <c r="H103" s="228"/>
      <c r="I103" s="2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
      <c r="A104" s="230"/>
      <c r="B104" s="218"/>
      <c r="C104" s="249" t="s">
        <v>312</v>
      </c>
      <c r="D104" s="221"/>
      <c r="E104" s="224"/>
      <c r="F104" s="227"/>
      <c r="G104" s="227"/>
      <c r="H104" s="228"/>
      <c r="I104" s="2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
      <c r="A105" s="230"/>
      <c r="B105" s="218"/>
      <c r="C105" s="249" t="s">
        <v>313</v>
      </c>
      <c r="D105" s="221"/>
      <c r="E105" s="224">
        <v>3.00346</v>
      </c>
      <c r="F105" s="227"/>
      <c r="G105" s="227"/>
      <c r="H105" s="228"/>
      <c r="I105" s="2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x14ac:dyDescent="0.2">
      <c r="A106" s="229" t="s">
        <v>194</v>
      </c>
      <c r="B106" s="217" t="s">
        <v>120</v>
      </c>
      <c r="C106" s="247" t="s">
        <v>121</v>
      </c>
      <c r="D106" s="219"/>
      <c r="E106" s="222"/>
      <c r="F106" s="321">
        <f>SUM(G107:G126)</f>
        <v>0</v>
      </c>
      <c r="G106" s="322"/>
      <c r="H106" s="225"/>
      <c r="I106" s="231"/>
    </row>
    <row r="107" spans="1:60" outlineLevel="1" x14ac:dyDescent="0.2">
      <c r="A107" s="230"/>
      <c r="B107" s="341" t="s">
        <v>322</v>
      </c>
      <c r="C107" s="342"/>
      <c r="D107" s="343"/>
      <c r="E107" s="344"/>
      <c r="F107" s="345"/>
      <c r="G107" s="346"/>
      <c r="H107" s="228"/>
      <c r="I107" s="232"/>
      <c r="J107" s="32"/>
      <c r="K107" s="32"/>
      <c r="L107" s="32"/>
      <c r="M107" s="32"/>
      <c r="N107" s="32"/>
      <c r="O107" s="32"/>
      <c r="P107" s="32"/>
      <c r="Q107" s="32"/>
      <c r="R107" s="32"/>
      <c r="S107" s="32"/>
      <c r="T107" s="32"/>
      <c r="U107" s="32"/>
      <c r="V107" s="32"/>
      <c r="W107" s="32"/>
      <c r="X107" s="32"/>
      <c r="Y107" s="32"/>
      <c r="Z107" s="32"/>
      <c r="AA107" s="32"/>
      <c r="AB107" s="32"/>
      <c r="AC107" s="32">
        <v>0</v>
      </c>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
      <c r="A108" s="230"/>
      <c r="B108" s="347" t="s">
        <v>323</v>
      </c>
      <c r="C108" s="348"/>
      <c r="D108" s="349"/>
      <c r="E108" s="350"/>
      <c r="F108" s="351"/>
      <c r="G108" s="352"/>
      <c r="H108" s="228"/>
      <c r="I108" s="2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
      <c r="A109" s="230">
        <v>19</v>
      </c>
      <c r="B109" s="218" t="s">
        <v>324</v>
      </c>
      <c r="C109" s="248" t="s">
        <v>325</v>
      </c>
      <c r="D109" s="220" t="s">
        <v>254</v>
      </c>
      <c r="E109" s="223">
        <v>30</v>
      </c>
      <c r="F109" s="226"/>
      <c r="G109" s="227">
        <f>ROUND(E109*F109,2)</f>
        <v>0</v>
      </c>
      <c r="H109" s="228" t="s">
        <v>326</v>
      </c>
      <c r="I109" s="232" t="s">
        <v>198</v>
      </c>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v>15</v>
      </c>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
      <c r="A110" s="230"/>
      <c r="B110" s="218"/>
      <c r="C110" s="249" t="s">
        <v>327</v>
      </c>
      <c r="D110" s="221"/>
      <c r="E110" s="224">
        <v>30</v>
      </c>
      <c r="F110" s="227"/>
      <c r="G110" s="227"/>
      <c r="H110" s="228"/>
      <c r="I110" s="2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
      <c r="A111" s="230">
        <v>20</v>
      </c>
      <c r="B111" s="218" t="s">
        <v>328</v>
      </c>
      <c r="C111" s="248" t="s">
        <v>329</v>
      </c>
      <c r="D111" s="220" t="s">
        <v>254</v>
      </c>
      <c r="E111" s="223">
        <v>30</v>
      </c>
      <c r="F111" s="226"/>
      <c r="G111" s="227">
        <f>ROUND(E111*F111,2)</f>
        <v>0</v>
      </c>
      <c r="H111" s="228" t="s">
        <v>326</v>
      </c>
      <c r="I111" s="232" t="s">
        <v>198</v>
      </c>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v>15</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
      <c r="A112" s="230"/>
      <c r="B112" s="218"/>
      <c r="C112" s="249" t="s">
        <v>327</v>
      </c>
      <c r="D112" s="221"/>
      <c r="E112" s="224">
        <v>30</v>
      </c>
      <c r="F112" s="227"/>
      <c r="G112" s="227"/>
      <c r="H112" s="228"/>
      <c r="I112" s="2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
      <c r="A113" s="230"/>
      <c r="B113" s="347" t="s">
        <v>330</v>
      </c>
      <c r="C113" s="348"/>
      <c r="D113" s="349"/>
      <c r="E113" s="350"/>
      <c r="F113" s="351"/>
      <c r="G113" s="352"/>
      <c r="H113" s="228"/>
      <c r="I113" s="232"/>
      <c r="J113" s="32"/>
      <c r="K113" s="32"/>
      <c r="L113" s="32"/>
      <c r="M113" s="32"/>
      <c r="N113" s="32"/>
      <c r="O113" s="32"/>
      <c r="P113" s="32"/>
      <c r="Q113" s="32"/>
      <c r="R113" s="32"/>
      <c r="S113" s="32"/>
      <c r="T113" s="32"/>
      <c r="U113" s="32"/>
      <c r="V113" s="32"/>
      <c r="W113" s="32"/>
      <c r="X113" s="32"/>
      <c r="Y113" s="32"/>
      <c r="Z113" s="32"/>
      <c r="AA113" s="32"/>
      <c r="AB113" s="32"/>
      <c r="AC113" s="32">
        <v>0</v>
      </c>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
      <c r="A114" s="230"/>
      <c r="B114" s="347" t="s">
        <v>331</v>
      </c>
      <c r="C114" s="348"/>
      <c r="D114" s="349"/>
      <c r="E114" s="350"/>
      <c r="F114" s="351"/>
      <c r="G114" s="352"/>
      <c r="H114" s="228"/>
      <c r="I114" s="2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
      <c r="A115" s="230">
        <v>21</v>
      </c>
      <c r="B115" s="218" t="s">
        <v>332</v>
      </c>
      <c r="C115" s="248" t="s">
        <v>333</v>
      </c>
      <c r="D115" s="220" t="s">
        <v>254</v>
      </c>
      <c r="E115" s="223">
        <v>60</v>
      </c>
      <c r="F115" s="226"/>
      <c r="G115" s="227">
        <f>ROUND(E115*F115,2)</f>
        <v>0</v>
      </c>
      <c r="H115" s="228" t="s">
        <v>237</v>
      </c>
      <c r="I115" s="232" t="s">
        <v>198</v>
      </c>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v>15</v>
      </c>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
      <c r="A116" s="230"/>
      <c r="B116" s="218"/>
      <c r="C116" s="249" t="s">
        <v>334</v>
      </c>
      <c r="D116" s="221"/>
      <c r="E116" s="224">
        <v>60</v>
      </c>
      <c r="F116" s="227"/>
      <c r="G116" s="227"/>
      <c r="H116" s="228"/>
      <c r="I116" s="2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
      <c r="A117" s="230">
        <v>22</v>
      </c>
      <c r="B117" s="218" t="s">
        <v>335</v>
      </c>
      <c r="C117" s="248" t="s">
        <v>336</v>
      </c>
      <c r="D117" s="220" t="s">
        <v>236</v>
      </c>
      <c r="E117" s="223">
        <v>9</v>
      </c>
      <c r="F117" s="226"/>
      <c r="G117" s="227">
        <f>ROUND(E117*F117,2)</f>
        <v>0</v>
      </c>
      <c r="H117" s="228" t="s">
        <v>337</v>
      </c>
      <c r="I117" s="232" t="s">
        <v>198</v>
      </c>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v>15</v>
      </c>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
      <c r="A118" s="230"/>
      <c r="B118" s="218"/>
      <c r="C118" s="249" t="s">
        <v>338</v>
      </c>
      <c r="D118" s="221"/>
      <c r="E118" s="224">
        <v>9</v>
      </c>
      <c r="F118" s="227"/>
      <c r="G118" s="227"/>
      <c r="H118" s="228"/>
      <c r="I118" s="2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
      <c r="A119" s="230"/>
      <c r="B119" s="347" t="s">
        <v>339</v>
      </c>
      <c r="C119" s="348"/>
      <c r="D119" s="349"/>
      <c r="E119" s="350"/>
      <c r="F119" s="351"/>
      <c r="G119" s="352"/>
      <c r="H119" s="228"/>
      <c r="I119" s="232"/>
      <c r="J119" s="32"/>
      <c r="K119" s="32"/>
      <c r="L119" s="32"/>
      <c r="M119" s="32"/>
      <c r="N119" s="32"/>
      <c r="O119" s="32"/>
      <c r="P119" s="32"/>
      <c r="Q119" s="32"/>
      <c r="R119" s="32"/>
      <c r="S119" s="32"/>
      <c r="T119" s="32"/>
      <c r="U119" s="32"/>
      <c r="V119" s="32"/>
      <c r="W119" s="32"/>
      <c r="X119" s="32"/>
      <c r="Y119" s="32"/>
      <c r="Z119" s="32"/>
      <c r="AA119" s="32"/>
      <c r="AB119" s="32"/>
      <c r="AC119" s="32">
        <v>0</v>
      </c>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
      <c r="A120" s="230"/>
      <c r="B120" s="347" t="s">
        <v>340</v>
      </c>
      <c r="C120" s="348"/>
      <c r="D120" s="349"/>
      <c r="E120" s="350"/>
      <c r="F120" s="351"/>
      <c r="G120" s="352"/>
      <c r="H120" s="228"/>
      <c r="I120" s="2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
      <c r="A121" s="230">
        <v>23</v>
      </c>
      <c r="B121" s="218" t="s">
        <v>341</v>
      </c>
      <c r="C121" s="248" t="s">
        <v>342</v>
      </c>
      <c r="D121" s="220" t="s">
        <v>254</v>
      </c>
      <c r="E121" s="223">
        <v>30</v>
      </c>
      <c r="F121" s="226"/>
      <c r="G121" s="227">
        <f>ROUND(E121*F121,2)</f>
        <v>0</v>
      </c>
      <c r="H121" s="228" t="s">
        <v>326</v>
      </c>
      <c r="I121" s="232" t="s">
        <v>198</v>
      </c>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v>15</v>
      </c>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
      <c r="A122" s="230"/>
      <c r="B122" s="218"/>
      <c r="C122" s="249" t="s">
        <v>327</v>
      </c>
      <c r="D122" s="221"/>
      <c r="E122" s="224">
        <v>30</v>
      </c>
      <c r="F122" s="227"/>
      <c r="G122" s="227"/>
      <c r="H122" s="228"/>
      <c r="I122" s="2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
      <c r="A123" s="230">
        <v>24</v>
      </c>
      <c r="B123" s="218" t="s">
        <v>343</v>
      </c>
      <c r="C123" s="248" t="s">
        <v>344</v>
      </c>
      <c r="D123" s="220" t="s">
        <v>254</v>
      </c>
      <c r="E123" s="223">
        <v>30</v>
      </c>
      <c r="F123" s="226"/>
      <c r="G123" s="227">
        <f>ROUND(E123*F123,2)</f>
        <v>0</v>
      </c>
      <c r="H123" s="228" t="s">
        <v>326</v>
      </c>
      <c r="I123" s="232" t="s">
        <v>198</v>
      </c>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v>15</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
      <c r="A124" s="230"/>
      <c r="B124" s="218"/>
      <c r="C124" s="249" t="s">
        <v>327</v>
      </c>
      <c r="D124" s="221"/>
      <c r="E124" s="224">
        <v>30</v>
      </c>
      <c r="F124" s="227"/>
      <c r="G124" s="227"/>
      <c r="H124" s="228"/>
      <c r="I124" s="2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
      <c r="A125" s="230">
        <v>25</v>
      </c>
      <c r="B125" s="218" t="s">
        <v>345</v>
      </c>
      <c r="C125" s="248" t="s">
        <v>346</v>
      </c>
      <c r="D125" s="220" t="s">
        <v>347</v>
      </c>
      <c r="E125" s="223">
        <v>1.8540000000000001</v>
      </c>
      <c r="F125" s="226"/>
      <c r="G125" s="227">
        <f>ROUND(E125*F125,2)</f>
        <v>0</v>
      </c>
      <c r="H125" s="228" t="s">
        <v>337</v>
      </c>
      <c r="I125" s="232" t="s">
        <v>198</v>
      </c>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v>15</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
      <c r="A126" s="230"/>
      <c r="B126" s="218"/>
      <c r="C126" s="249" t="s">
        <v>348</v>
      </c>
      <c r="D126" s="221"/>
      <c r="E126" s="224">
        <v>1.8540000000000001</v>
      </c>
      <c r="F126" s="227"/>
      <c r="G126" s="227"/>
      <c r="H126" s="228"/>
      <c r="I126" s="2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x14ac:dyDescent="0.2">
      <c r="A127" s="229" t="s">
        <v>194</v>
      </c>
      <c r="B127" s="217" t="s">
        <v>122</v>
      </c>
      <c r="C127" s="247" t="s">
        <v>123</v>
      </c>
      <c r="D127" s="219"/>
      <c r="E127" s="222"/>
      <c r="F127" s="321">
        <f>SUM(G128:G132)</f>
        <v>0</v>
      </c>
      <c r="G127" s="322"/>
      <c r="H127" s="225"/>
      <c r="I127" s="231"/>
    </row>
    <row r="128" spans="1:60" outlineLevel="1" x14ac:dyDescent="0.2">
      <c r="A128" s="230">
        <v>26</v>
      </c>
      <c r="B128" s="218" t="s">
        <v>349</v>
      </c>
      <c r="C128" s="248" t="s">
        <v>350</v>
      </c>
      <c r="D128" s="220" t="s">
        <v>351</v>
      </c>
      <c r="E128" s="223">
        <v>1</v>
      </c>
      <c r="F128" s="226"/>
      <c r="G128" s="227">
        <f>ROUND(E128*F128,2)</f>
        <v>0</v>
      </c>
      <c r="H128" s="228"/>
      <c r="I128" s="232" t="s">
        <v>213</v>
      </c>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v>15</v>
      </c>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
      <c r="A129" s="230"/>
      <c r="B129" s="218"/>
      <c r="C129" s="249" t="s">
        <v>352</v>
      </c>
      <c r="D129" s="221"/>
      <c r="E129" s="224">
        <v>1</v>
      </c>
      <c r="F129" s="227"/>
      <c r="G129" s="227"/>
      <c r="H129" s="228"/>
      <c r="I129" s="2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
      <c r="A130" s="230"/>
      <c r="B130" s="218"/>
      <c r="C130" s="249" t="s">
        <v>353</v>
      </c>
      <c r="D130" s="221"/>
      <c r="E130" s="224"/>
      <c r="F130" s="227"/>
      <c r="G130" s="227"/>
      <c r="H130" s="228"/>
      <c r="I130" s="2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
      <c r="A131" s="230"/>
      <c r="B131" s="218"/>
      <c r="C131" s="249" t="s">
        <v>354</v>
      </c>
      <c r="D131" s="221"/>
      <c r="E131" s="224"/>
      <c r="F131" s="227"/>
      <c r="G131" s="227"/>
      <c r="H131" s="228"/>
      <c r="I131" s="2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ht="22.5" outlineLevel="1" x14ac:dyDescent="0.2">
      <c r="A132" s="230"/>
      <c r="B132" s="218"/>
      <c r="C132" s="249" t="s">
        <v>355</v>
      </c>
      <c r="D132" s="221"/>
      <c r="E132" s="224"/>
      <c r="F132" s="227"/>
      <c r="G132" s="227"/>
      <c r="H132" s="228"/>
      <c r="I132" s="2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x14ac:dyDescent="0.2">
      <c r="A133" s="229" t="s">
        <v>194</v>
      </c>
      <c r="B133" s="217" t="s">
        <v>124</v>
      </c>
      <c r="C133" s="247" t="s">
        <v>125</v>
      </c>
      <c r="D133" s="219"/>
      <c r="E133" s="222"/>
      <c r="F133" s="321">
        <f>SUM(G134:G136)</f>
        <v>0</v>
      </c>
      <c r="G133" s="322"/>
      <c r="H133" s="225"/>
      <c r="I133" s="231"/>
    </row>
    <row r="134" spans="1:60" outlineLevel="1" x14ac:dyDescent="0.2">
      <c r="A134" s="230">
        <v>27</v>
      </c>
      <c r="B134" s="218" t="s">
        <v>356</v>
      </c>
      <c r="C134" s="248" t="s">
        <v>357</v>
      </c>
      <c r="D134" s="220" t="s">
        <v>358</v>
      </c>
      <c r="E134" s="223">
        <v>500</v>
      </c>
      <c r="F134" s="226"/>
      <c r="G134" s="227">
        <f>ROUND(E134*F134,2)</f>
        <v>0</v>
      </c>
      <c r="H134" s="228"/>
      <c r="I134" s="232" t="s">
        <v>213</v>
      </c>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v>15</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
      <c r="A135" s="230"/>
      <c r="B135" s="218"/>
      <c r="C135" s="249" t="s">
        <v>359</v>
      </c>
      <c r="D135" s="221"/>
      <c r="E135" s="224"/>
      <c r="F135" s="227"/>
      <c r="G135" s="227"/>
      <c r="H135" s="228"/>
      <c r="I135" s="2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
      <c r="A136" s="230"/>
      <c r="B136" s="218"/>
      <c r="C136" s="249" t="s">
        <v>360</v>
      </c>
      <c r="D136" s="221"/>
      <c r="E136" s="224">
        <v>500</v>
      </c>
      <c r="F136" s="227"/>
      <c r="G136" s="227"/>
      <c r="H136" s="228"/>
      <c r="I136" s="2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x14ac:dyDescent="0.2">
      <c r="A137" s="229" t="s">
        <v>194</v>
      </c>
      <c r="B137" s="217" t="s">
        <v>126</v>
      </c>
      <c r="C137" s="247" t="s">
        <v>127</v>
      </c>
      <c r="D137" s="219"/>
      <c r="E137" s="222"/>
      <c r="F137" s="321">
        <f>SUM(G138:G185)</f>
        <v>0</v>
      </c>
      <c r="G137" s="322"/>
      <c r="H137" s="225"/>
      <c r="I137" s="231"/>
    </row>
    <row r="138" spans="1:60" outlineLevel="1" x14ac:dyDescent="0.2">
      <c r="A138" s="230"/>
      <c r="B138" s="341" t="s">
        <v>361</v>
      </c>
      <c r="C138" s="342"/>
      <c r="D138" s="343"/>
      <c r="E138" s="344"/>
      <c r="F138" s="345"/>
      <c r="G138" s="346"/>
      <c r="H138" s="228"/>
      <c r="I138" s="232"/>
      <c r="J138" s="32"/>
      <c r="K138" s="32"/>
      <c r="L138" s="32"/>
      <c r="M138" s="32"/>
      <c r="N138" s="32"/>
      <c r="O138" s="32"/>
      <c r="P138" s="32"/>
      <c r="Q138" s="32"/>
      <c r="R138" s="32"/>
      <c r="S138" s="32"/>
      <c r="T138" s="32"/>
      <c r="U138" s="32"/>
      <c r="V138" s="32"/>
      <c r="W138" s="32"/>
      <c r="X138" s="32"/>
      <c r="Y138" s="32"/>
      <c r="Z138" s="32"/>
      <c r="AA138" s="32"/>
      <c r="AB138" s="32"/>
      <c r="AC138" s="32">
        <v>0</v>
      </c>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ht="22.5" outlineLevel="1" x14ac:dyDescent="0.2">
      <c r="A139" s="230"/>
      <c r="B139" s="347" t="s">
        <v>362</v>
      </c>
      <c r="C139" s="348"/>
      <c r="D139" s="349"/>
      <c r="E139" s="350"/>
      <c r="F139" s="351"/>
      <c r="G139" s="352"/>
      <c r="H139" s="228"/>
      <c r="I139" s="2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210" t="str">
        <f>B139</f>
        <v>které se zřizují před úpravami povrchu, a obalení osazených dveřních zárubní před znečištěním při úpravách povrchu nástřikem plastických maltovin včetně pozdějšího odkrytí,</v>
      </c>
      <c r="BA139" s="32"/>
      <c r="BB139" s="32"/>
      <c r="BC139" s="32"/>
      <c r="BD139" s="32"/>
      <c r="BE139" s="32"/>
      <c r="BF139" s="32"/>
      <c r="BG139" s="32"/>
      <c r="BH139" s="32"/>
    </row>
    <row r="140" spans="1:60" outlineLevel="1" x14ac:dyDescent="0.2">
      <c r="A140" s="230">
        <v>28</v>
      </c>
      <c r="B140" s="218" t="s">
        <v>363</v>
      </c>
      <c r="C140" s="248" t="s">
        <v>364</v>
      </c>
      <c r="D140" s="220" t="s">
        <v>254</v>
      </c>
      <c r="E140" s="223">
        <v>430.5</v>
      </c>
      <c r="F140" s="226"/>
      <c r="G140" s="227">
        <f>ROUND(E140*F140,2)</f>
        <v>0</v>
      </c>
      <c r="H140" s="228" t="s">
        <v>365</v>
      </c>
      <c r="I140" s="232" t="s">
        <v>198</v>
      </c>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v>15</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
      <c r="A141" s="230"/>
      <c r="B141" s="218"/>
      <c r="C141" s="249" t="s">
        <v>366</v>
      </c>
      <c r="D141" s="221"/>
      <c r="E141" s="224">
        <v>355.68</v>
      </c>
      <c r="F141" s="227"/>
      <c r="G141" s="227"/>
      <c r="H141" s="228"/>
      <c r="I141" s="2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
      <c r="A142" s="230"/>
      <c r="B142" s="218"/>
      <c r="C142" s="249" t="s">
        <v>367</v>
      </c>
      <c r="D142" s="221"/>
      <c r="E142" s="224">
        <v>20.52</v>
      </c>
      <c r="F142" s="227"/>
      <c r="G142" s="227"/>
      <c r="H142" s="228"/>
      <c r="I142" s="2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
      <c r="A143" s="230"/>
      <c r="B143" s="218"/>
      <c r="C143" s="249" t="s">
        <v>368</v>
      </c>
      <c r="D143" s="221"/>
      <c r="E143" s="224">
        <v>54.3</v>
      </c>
      <c r="F143" s="227"/>
      <c r="G143" s="227"/>
      <c r="H143" s="228"/>
      <c r="I143" s="2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
      <c r="A144" s="230"/>
      <c r="B144" s="347" t="s">
        <v>369</v>
      </c>
      <c r="C144" s="348"/>
      <c r="D144" s="349"/>
      <c r="E144" s="350"/>
      <c r="F144" s="351"/>
      <c r="G144" s="352"/>
      <c r="H144" s="228"/>
      <c r="I144" s="232"/>
      <c r="J144" s="32"/>
      <c r="K144" s="32"/>
      <c r="L144" s="32"/>
      <c r="M144" s="32"/>
      <c r="N144" s="32"/>
      <c r="O144" s="32"/>
      <c r="P144" s="32"/>
      <c r="Q144" s="32"/>
      <c r="R144" s="32"/>
      <c r="S144" s="32"/>
      <c r="T144" s="32"/>
      <c r="U144" s="32"/>
      <c r="V144" s="32"/>
      <c r="W144" s="32"/>
      <c r="X144" s="32"/>
      <c r="Y144" s="32"/>
      <c r="Z144" s="32"/>
      <c r="AA144" s="32"/>
      <c r="AB144" s="32"/>
      <c r="AC144" s="32">
        <v>0</v>
      </c>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
      <c r="A145" s="230">
        <v>29</v>
      </c>
      <c r="B145" s="218" t="s">
        <v>370</v>
      </c>
      <c r="C145" s="248" t="s">
        <v>371</v>
      </c>
      <c r="D145" s="220" t="s">
        <v>278</v>
      </c>
      <c r="E145" s="223">
        <v>258</v>
      </c>
      <c r="F145" s="226"/>
      <c r="G145" s="227">
        <f>ROUND(E145*F145,2)</f>
        <v>0</v>
      </c>
      <c r="H145" s="228" t="s">
        <v>372</v>
      </c>
      <c r="I145" s="232" t="s">
        <v>198</v>
      </c>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v>15</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
      <c r="A146" s="230"/>
      <c r="B146" s="218"/>
      <c r="C146" s="249" t="s">
        <v>373</v>
      </c>
      <c r="D146" s="221"/>
      <c r="E146" s="224"/>
      <c r="F146" s="227"/>
      <c r="G146" s="227"/>
      <c r="H146" s="228"/>
      <c r="I146" s="2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
      <c r="A147" s="230"/>
      <c r="B147" s="218"/>
      <c r="C147" s="249" t="s">
        <v>374</v>
      </c>
      <c r="D147" s="221"/>
      <c r="E147" s="224">
        <v>223.8</v>
      </c>
      <c r="F147" s="227"/>
      <c r="G147" s="227"/>
      <c r="H147" s="228"/>
      <c r="I147" s="2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
      <c r="A148" s="230"/>
      <c r="B148" s="218"/>
      <c r="C148" s="249" t="s">
        <v>375</v>
      </c>
      <c r="D148" s="221"/>
      <c r="E148" s="224">
        <v>34.200000000000003</v>
      </c>
      <c r="F148" s="227"/>
      <c r="G148" s="227"/>
      <c r="H148" s="228"/>
      <c r="I148" s="2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
      <c r="A149" s="230"/>
      <c r="B149" s="347" t="s">
        <v>376</v>
      </c>
      <c r="C149" s="348"/>
      <c r="D149" s="349"/>
      <c r="E149" s="350"/>
      <c r="F149" s="351"/>
      <c r="G149" s="352"/>
      <c r="H149" s="228"/>
      <c r="I149" s="232"/>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
      <c r="A150" s="230"/>
      <c r="B150" s="347" t="s">
        <v>377</v>
      </c>
      <c r="C150" s="348"/>
      <c r="D150" s="349"/>
      <c r="E150" s="350"/>
      <c r="F150" s="351"/>
      <c r="G150" s="352"/>
      <c r="H150" s="228"/>
      <c r="I150" s="2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
      <c r="A151" s="230">
        <v>30</v>
      </c>
      <c r="B151" s="218" t="s">
        <v>378</v>
      </c>
      <c r="C151" s="248" t="s">
        <v>379</v>
      </c>
      <c r="D151" s="220" t="s">
        <v>254</v>
      </c>
      <c r="E151" s="223">
        <v>189.655</v>
      </c>
      <c r="F151" s="226"/>
      <c r="G151" s="227">
        <f>ROUND(E151*F151,2)</f>
        <v>0</v>
      </c>
      <c r="H151" s="228" t="s">
        <v>372</v>
      </c>
      <c r="I151" s="232" t="s">
        <v>198</v>
      </c>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v>15</v>
      </c>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
      <c r="A152" s="230"/>
      <c r="B152" s="218"/>
      <c r="C152" s="249" t="s">
        <v>380</v>
      </c>
      <c r="D152" s="221"/>
      <c r="E152" s="224"/>
      <c r="F152" s="227"/>
      <c r="G152" s="227"/>
      <c r="H152" s="228"/>
      <c r="I152" s="2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
      <c r="A153" s="230"/>
      <c r="B153" s="218"/>
      <c r="C153" s="249" t="s">
        <v>381</v>
      </c>
      <c r="D153" s="221"/>
      <c r="E153" s="224">
        <v>22.32</v>
      </c>
      <c r="F153" s="227"/>
      <c r="G153" s="227"/>
      <c r="H153" s="228"/>
      <c r="I153" s="2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
      <c r="A154" s="230"/>
      <c r="B154" s="218"/>
      <c r="C154" s="249" t="s">
        <v>382</v>
      </c>
      <c r="D154" s="221"/>
      <c r="E154" s="224">
        <v>18.600000000000001</v>
      </c>
      <c r="F154" s="227"/>
      <c r="G154" s="227"/>
      <c r="H154" s="228"/>
      <c r="I154" s="2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
      <c r="A155" s="230"/>
      <c r="B155" s="218"/>
      <c r="C155" s="249" t="s">
        <v>383</v>
      </c>
      <c r="D155" s="221"/>
      <c r="E155" s="224">
        <v>3.24</v>
      </c>
      <c r="F155" s="227"/>
      <c r="G155" s="227"/>
      <c r="H155" s="228"/>
      <c r="I155" s="2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
      <c r="A156" s="230"/>
      <c r="B156" s="218"/>
      <c r="C156" s="249" t="s">
        <v>384</v>
      </c>
      <c r="D156" s="221"/>
      <c r="E156" s="224">
        <v>14.1</v>
      </c>
      <c r="F156" s="227"/>
      <c r="G156" s="227"/>
      <c r="H156" s="228"/>
      <c r="I156" s="2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
      <c r="A157" s="230"/>
      <c r="B157" s="218"/>
      <c r="C157" s="249" t="s">
        <v>385</v>
      </c>
      <c r="D157" s="221"/>
      <c r="E157" s="224">
        <v>72</v>
      </c>
      <c r="F157" s="227"/>
      <c r="G157" s="227"/>
      <c r="H157" s="228"/>
      <c r="I157" s="2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
      <c r="A158" s="230"/>
      <c r="B158" s="218"/>
      <c r="C158" s="249" t="s">
        <v>386</v>
      </c>
      <c r="D158" s="221"/>
      <c r="E158" s="224">
        <v>38.159999999999997</v>
      </c>
      <c r="F158" s="227"/>
      <c r="G158" s="227"/>
      <c r="H158" s="228"/>
      <c r="I158" s="2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
      <c r="A159" s="230"/>
      <c r="B159" s="218"/>
      <c r="C159" s="249" t="s">
        <v>387</v>
      </c>
      <c r="D159" s="221"/>
      <c r="E159" s="224">
        <v>3.15</v>
      </c>
      <c r="F159" s="227"/>
      <c r="G159" s="227"/>
      <c r="H159" s="228"/>
      <c r="I159" s="2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
      <c r="A160" s="230"/>
      <c r="B160" s="218"/>
      <c r="C160" s="249" t="s">
        <v>388</v>
      </c>
      <c r="D160" s="221"/>
      <c r="E160" s="224">
        <v>2.4750000000000001</v>
      </c>
      <c r="F160" s="227"/>
      <c r="G160" s="227"/>
      <c r="H160" s="228"/>
      <c r="I160" s="2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
      <c r="A161" s="230"/>
      <c r="B161" s="218"/>
      <c r="C161" s="249" t="s">
        <v>389</v>
      </c>
      <c r="D161" s="221"/>
      <c r="E161" s="224">
        <v>0.9</v>
      </c>
      <c r="F161" s="227"/>
      <c r="G161" s="227"/>
      <c r="H161" s="228"/>
      <c r="I161" s="2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
      <c r="A162" s="230"/>
      <c r="B162" s="218"/>
      <c r="C162" s="249" t="s">
        <v>390</v>
      </c>
      <c r="D162" s="221"/>
      <c r="E162" s="224">
        <v>0.40500000000000003</v>
      </c>
      <c r="F162" s="227"/>
      <c r="G162" s="227"/>
      <c r="H162" s="228"/>
      <c r="I162" s="2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
      <c r="A163" s="230"/>
      <c r="B163" s="218"/>
      <c r="C163" s="249" t="s">
        <v>391</v>
      </c>
      <c r="D163" s="221"/>
      <c r="E163" s="224">
        <v>2.52</v>
      </c>
      <c r="F163" s="227"/>
      <c r="G163" s="227"/>
      <c r="H163" s="228"/>
      <c r="I163" s="2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
      <c r="A164" s="230"/>
      <c r="B164" s="218"/>
      <c r="C164" s="249" t="s">
        <v>392</v>
      </c>
      <c r="D164" s="221"/>
      <c r="E164" s="224">
        <v>10.005000000000001</v>
      </c>
      <c r="F164" s="227"/>
      <c r="G164" s="227"/>
      <c r="H164" s="228"/>
      <c r="I164" s="2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
      <c r="A165" s="230"/>
      <c r="B165" s="218"/>
      <c r="C165" s="249" t="s">
        <v>393</v>
      </c>
      <c r="D165" s="221"/>
      <c r="E165" s="224">
        <v>1.78</v>
      </c>
      <c r="F165" s="227"/>
      <c r="G165" s="227"/>
      <c r="H165" s="228"/>
      <c r="I165" s="2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
      <c r="A166" s="230"/>
      <c r="B166" s="347" t="s">
        <v>394</v>
      </c>
      <c r="C166" s="348"/>
      <c r="D166" s="349"/>
      <c r="E166" s="350"/>
      <c r="F166" s="351"/>
      <c r="G166" s="352"/>
      <c r="H166" s="228"/>
      <c r="I166" s="232"/>
      <c r="J166" s="32"/>
      <c r="K166" s="32"/>
      <c r="L166" s="32"/>
      <c r="M166" s="32"/>
      <c r="N166" s="32"/>
      <c r="O166" s="32"/>
      <c r="P166" s="32"/>
      <c r="Q166" s="32"/>
      <c r="R166" s="32"/>
      <c r="S166" s="32"/>
      <c r="T166" s="32"/>
      <c r="U166" s="32"/>
      <c r="V166" s="32"/>
      <c r="W166" s="32"/>
      <c r="X166" s="32"/>
      <c r="Y166" s="32"/>
      <c r="Z166" s="32"/>
      <c r="AA166" s="32"/>
      <c r="AB166" s="32"/>
      <c r="AC166" s="32">
        <v>0</v>
      </c>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
      <c r="A167" s="230">
        <v>31</v>
      </c>
      <c r="B167" s="218" t="s">
        <v>395</v>
      </c>
      <c r="C167" s="248" t="s">
        <v>396</v>
      </c>
      <c r="D167" s="220" t="s">
        <v>254</v>
      </c>
      <c r="E167" s="223">
        <v>189.655</v>
      </c>
      <c r="F167" s="226"/>
      <c r="G167" s="227">
        <f>ROUND(E167*F167,2)</f>
        <v>0</v>
      </c>
      <c r="H167" s="228" t="s">
        <v>365</v>
      </c>
      <c r="I167" s="232" t="s">
        <v>198</v>
      </c>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v>15</v>
      </c>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
      <c r="A168" s="230"/>
      <c r="B168" s="218"/>
      <c r="C168" s="249" t="s">
        <v>397</v>
      </c>
      <c r="D168" s="221"/>
      <c r="E168" s="224">
        <v>189.655</v>
      </c>
      <c r="F168" s="227"/>
      <c r="G168" s="227"/>
      <c r="H168" s="228"/>
      <c r="I168" s="2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
      <c r="A169" s="230"/>
      <c r="B169" s="347" t="s">
        <v>398</v>
      </c>
      <c r="C169" s="348"/>
      <c r="D169" s="349"/>
      <c r="E169" s="350"/>
      <c r="F169" s="351"/>
      <c r="G169" s="352"/>
      <c r="H169" s="228"/>
      <c r="I169" s="232"/>
      <c r="J169" s="32"/>
      <c r="K169" s="32"/>
      <c r="L169" s="32"/>
      <c r="M169" s="32"/>
      <c r="N169" s="32"/>
      <c r="O169" s="32"/>
      <c r="P169" s="32"/>
      <c r="Q169" s="32"/>
      <c r="R169" s="32"/>
      <c r="S169" s="32"/>
      <c r="T169" s="32"/>
      <c r="U169" s="32"/>
      <c r="V169" s="32"/>
      <c r="W169" s="32"/>
      <c r="X169" s="32"/>
      <c r="Y169" s="32"/>
      <c r="Z169" s="32"/>
      <c r="AA169" s="32"/>
      <c r="AB169" s="32"/>
      <c r="AC169" s="32">
        <v>0</v>
      </c>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
      <c r="A170" s="230"/>
      <c r="B170" s="347" t="s">
        <v>399</v>
      </c>
      <c r="C170" s="348"/>
      <c r="D170" s="349"/>
      <c r="E170" s="350"/>
      <c r="F170" s="351"/>
      <c r="G170" s="352"/>
      <c r="H170" s="228"/>
      <c r="I170" s="2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
      <c r="A171" s="230">
        <v>32</v>
      </c>
      <c r="B171" s="218" t="s">
        <v>400</v>
      </c>
      <c r="C171" s="248" t="s">
        <v>401</v>
      </c>
      <c r="D171" s="220" t="s">
        <v>278</v>
      </c>
      <c r="E171" s="223">
        <v>691.6</v>
      </c>
      <c r="F171" s="226"/>
      <c r="G171" s="227">
        <f>ROUND(E171*F171,2)</f>
        <v>0</v>
      </c>
      <c r="H171" s="228" t="s">
        <v>365</v>
      </c>
      <c r="I171" s="232" t="s">
        <v>213</v>
      </c>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v>15</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
      <c r="A172" s="230"/>
      <c r="B172" s="218"/>
      <c r="C172" s="249" t="s">
        <v>380</v>
      </c>
      <c r="D172" s="221"/>
      <c r="E172" s="224"/>
      <c r="F172" s="227"/>
      <c r="G172" s="227"/>
      <c r="H172" s="228"/>
      <c r="I172" s="2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
      <c r="A173" s="230"/>
      <c r="B173" s="218"/>
      <c r="C173" s="249" t="s">
        <v>402</v>
      </c>
      <c r="D173" s="221"/>
      <c r="E173" s="224">
        <v>74.400000000000006</v>
      </c>
      <c r="F173" s="227"/>
      <c r="G173" s="227"/>
      <c r="H173" s="228"/>
      <c r="I173" s="2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
      <c r="A174" s="230"/>
      <c r="B174" s="218"/>
      <c r="C174" s="249" t="s">
        <v>403</v>
      </c>
      <c r="D174" s="221"/>
      <c r="E174" s="224">
        <v>62</v>
      </c>
      <c r="F174" s="227"/>
      <c r="G174" s="227"/>
      <c r="H174" s="228"/>
      <c r="I174" s="2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
      <c r="A175" s="230"/>
      <c r="B175" s="218"/>
      <c r="C175" s="249" t="s">
        <v>404</v>
      </c>
      <c r="D175" s="221"/>
      <c r="E175" s="224">
        <v>10.8</v>
      </c>
      <c r="F175" s="227"/>
      <c r="G175" s="227"/>
      <c r="H175" s="228"/>
      <c r="I175" s="2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
      <c r="A176" s="230"/>
      <c r="B176" s="218"/>
      <c r="C176" s="249" t="s">
        <v>405</v>
      </c>
      <c r="D176" s="221"/>
      <c r="E176" s="224">
        <v>47</v>
      </c>
      <c r="F176" s="227"/>
      <c r="G176" s="227"/>
      <c r="H176" s="228"/>
      <c r="I176" s="2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
      <c r="A177" s="230"/>
      <c r="B177" s="218"/>
      <c r="C177" s="249" t="s">
        <v>406</v>
      </c>
      <c r="D177" s="221"/>
      <c r="E177" s="224">
        <v>240</v>
      </c>
      <c r="F177" s="227"/>
      <c r="G177" s="227"/>
      <c r="H177" s="228"/>
      <c r="I177" s="2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
      <c r="A178" s="230"/>
      <c r="B178" s="218"/>
      <c r="C178" s="249" t="s">
        <v>407</v>
      </c>
      <c r="D178" s="221"/>
      <c r="E178" s="224">
        <v>127.2</v>
      </c>
      <c r="F178" s="227"/>
      <c r="G178" s="227"/>
      <c r="H178" s="228"/>
      <c r="I178" s="2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
      <c r="A179" s="230"/>
      <c r="B179" s="218"/>
      <c r="C179" s="249" t="s">
        <v>408</v>
      </c>
      <c r="D179" s="221"/>
      <c r="E179" s="224">
        <v>21</v>
      </c>
      <c r="F179" s="227"/>
      <c r="G179" s="227"/>
      <c r="H179" s="228"/>
      <c r="I179" s="2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
      <c r="A180" s="230"/>
      <c r="B180" s="218"/>
      <c r="C180" s="249" t="s">
        <v>409</v>
      </c>
      <c r="D180" s="221"/>
      <c r="E180" s="224">
        <v>16.5</v>
      </c>
      <c r="F180" s="227"/>
      <c r="G180" s="227"/>
      <c r="H180" s="228"/>
      <c r="I180" s="2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
      <c r="A181" s="230"/>
      <c r="B181" s="218"/>
      <c r="C181" s="249" t="s">
        <v>410</v>
      </c>
      <c r="D181" s="221"/>
      <c r="E181" s="224">
        <v>6</v>
      </c>
      <c r="F181" s="227"/>
      <c r="G181" s="227"/>
      <c r="H181" s="228"/>
      <c r="I181" s="2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
      <c r="A182" s="230"/>
      <c r="B182" s="218"/>
      <c r="C182" s="249" t="s">
        <v>411</v>
      </c>
      <c r="D182" s="221"/>
      <c r="E182" s="224">
        <v>2.7</v>
      </c>
      <c r="F182" s="227"/>
      <c r="G182" s="227"/>
      <c r="H182" s="228"/>
      <c r="I182" s="2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
      <c r="A183" s="230"/>
      <c r="B183" s="218"/>
      <c r="C183" s="249" t="s">
        <v>412</v>
      </c>
      <c r="D183" s="221"/>
      <c r="E183" s="224">
        <v>8.4</v>
      </c>
      <c r="F183" s="227"/>
      <c r="G183" s="227"/>
      <c r="H183" s="228"/>
      <c r="I183" s="2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
      <c r="A184" s="230"/>
      <c r="B184" s="218"/>
      <c r="C184" s="249" t="s">
        <v>413</v>
      </c>
      <c r="D184" s="221"/>
      <c r="E184" s="224">
        <v>66.7</v>
      </c>
      <c r="F184" s="227"/>
      <c r="G184" s="227"/>
      <c r="H184" s="228"/>
      <c r="I184" s="2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
      <c r="A185" s="230"/>
      <c r="B185" s="218"/>
      <c r="C185" s="249" t="s">
        <v>414</v>
      </c>
      <c r="D185" s="221"/>
      <c r="E185" s="224">
        <v>8.9</v>
      </c>
      <c r="F185" s="227"/>
      <c r="G185" s="227"/>
      <c r="H185" s="228"/>
      <c r="I185" s="2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x14ac:dyDescent="0.2">
      <c r="A186" s="229" t="s">
        <v>194</v>
      </c>
      <c r="B186" s="217" t="s">
        <v>128</v>
      </c>
      <c r="C186" s="247" t="s">
        <v>129</v>
      </c>
      <c r="D186" s="219"/>
      <c r="E186" s="222"/>
      <c r="F186" s="321">
        <f>SUM(G187:G462)</f>
        <v>0</v>
      </c>
      <c r="G186" s="322"/>
      <c r="H186" s="225"/>
      <c r="I186" s="231"/>
    </row>
    <row r="187" spans="1:60" outlineLevel="1" x14ac:dyDescent="0.2">
      <c r="A187" s="230"/>
      <c r="B187" s="341" t="s">
        <v>415</v>
      </c>
      <c r="C187" s="342"/>
      <c r="D187" s="343"/>
      <c r="E187" s="344"/>
      <c r="F187" s="345"/>
      <c r="G187" s="346"/>
      <c r="H187" s="228"/>
      <c r="I187" s="232"/>
      <c r="J187" s="32"/>
      <c r="K187" s="32"/>
      <c r="L187" s="32"/>
      <c r="M187" s="32"/>
      <c r="N187" s="32"/>
      <c r="O187" s="32"/>
      <c r="P187" s="32"/>
      <c r="Q187" s="32"/>
      <c r="R187" s="32"/>
      <c r="S187" s="32"/>
      <c r="T187" s="32"/>
      <c r="U187" s="32"/>
      <c r="V187" s="32"/>
      <c r="W187" s="32"/>
      <c r="X187" s="32"/>
      <c r="Y187" s="32"/>
      <c r="Z187" s="32"/>
      <c r="AA187" s="32"/>
      <c r="AB187" s="32"/>
      <c r="AC187" s="32">
        <v>0</v>
      </c>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ht="22.5" outlineLevel="1" x14ac:dyDescent="0.2">
      <c r="A188" s="230"/>
      <c r="B188" s="347" t="s">
        <v>416</v>
      </c>
      <c r="C188" s="348"/>
      <c r="D188" s="349"/>
      <c r="E188" s="350"/>
      <c r="F188" s="351"/>
      <c r="G188" s="352"/>
      <c r="H188" s="228"/>
      <c r="I188" s="2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210" t="str">
        <f>B188</f>
        <v>s rámy a zárubněmi, zábradlí, předmětů oplechování apod., které se zřizují ještě před úpravami povrchu, před jejich znečištěním při úpravách povrchu nástřikem plastických (lepivých) maltovin</v>
      </c>
      <c r="BA188" s="32"/>
      <c r="BB188" s="32"/>
      <c r="BC188" s="32"/>
      <c r="BD188" s="32"/>
      <c r="BE188" s="32"/>
      <c r="BF188" s="32"/>
      <c r="BG188" s="32"/>
      <c r="BH188" s="32"/>
    </row>
    <row r="189" spans="1:60" outlineLevel="1" x14ac:dyDescent="0.2">
      <c r="A189" s="230">
        <v>33</v>
      </c>
      <c r="B189" s="218" t="s">
        <v>417</v>
      </c>
      <c r="C189" s="248" t="s">
        <v>418</v>
      </c>
      <c r="D189" s="220" t="s">
        <v>254</v>
      </c>
      <c r="E189" s="223">
        <v>930.12</v>
      </c>
      <c r="F189" s="226"/>
      <c r="G189" s="227">
        <f>ROUND(E189*F189,2)</f>
        <v>0</v>
      </c>
      <c r="H189" s="228" t="s">
        <v>365</v>
      </c>
      <c r="I189" s="232" t="s">
        <v>198</v>
      </c>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v>15</v>
      </c>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
      <c r="A190" s="230"/>
      <c r="B190" s="218"/>
      <c r="C190" s="249" t="s">
        <v>419</v>
      </c>
      <c r="D190" s="221"/>
      <c r="E190" s="224"/>
      <c r="F190" s="227"/>
      <c r="G190" s="227"/>
      <c r="H190" s="228"/>
      <c r="I190" s="2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
      <c r="A191" s="230"/>
      <c r="B191" s="218"/>
      <c r="C191" s="249" t="s">
        <v>366</v>
      </c>
      <c r="D191" s="221"/>
      <c r="E191" s="224">
        <v>355.68</v>
      </c>
      <c r="F191" s="227"/>
      <c r="G191" s="227"/>
      <c r="H191" s="228"/>
      <c r="I191" s="2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
      <c r="A192" s="230"/>
      <c r="B192" s="218"/>
      <c r="C192" s="249" t="s">
        <v>420</v>
      </c>
      <c r="D192" s="221"/>
      <c r="E192" s="224"/>
      <c r="F192" s="227"/>
      <c r="G192" s="227"/>
      <c r="H192" s="228"/>
      <c r="I192" s="2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
      <c r="A193" s="230"/>
      <c r="B193" s="218"/>
      <c r="C193" s="249" t="s">
        <v>421</v>
      </c>
      <c r="D193" s="221"/>
      <c r="E193" s="224">
        <v>69.599999999999994</v>
      </c>
      <c r="F193" s="227"/>
      <c r="G193" s="227"/>
      <c r="H193" s="228"/>
      <c r="I193" s="2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
      <c r="A194" s="230"/>
      <c r="B194" s="218"/>
      <c r="C194" s="249" t="s">
        <v>422</v>
      </c>
      <c r="D194" s="221"/>
      <c r="E194" s="224"/>
      <c r="F194" s="227"/>
      <c r="G194" s="227"/>
      <c r="H194" s="228"/>
      <c r="I194" s="2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
      <c r="A195" s="230"/>
      <c r="B195" s="218"/>
      <c r="C195" s="249" t="s">
        <v>423</v>
      </c>
      <c r="D195" s="221"/>
      <c r="E195" s="224">
        <v>13.86</v>
      </c>
      <c r="F195" s="227"/>
      <c r="G195" s="227"/>
      <c r="H195" s="228"/>
      <c r="I195" s="2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
      <c r="A196" s="230"/>
      <c r="B196" s="218"/>
      <c r="C196" s="249" t="s">
        <v>424</v>
      </c>
      <c r="D196" s="221"/>
      <c r="E196" s="224"/>
      <c r="F196" s="227"/>
      <c r="G196" s="227"/>
      <c r="H196" s="228"/>
      <c r="I196" s="2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
      <c r="A197" s="230"/>
      <c r="B197" s="218"/>
      <c r="C197" s="249" t="s">
        <v>425</v>
      </c>
      <c r="D197" s="221"/>
      <c r="E197" s="224">
        <v>5.22</v>
      </c>
      <c r="F197" s="227"/>
      <c r="G197" s="227"/>
      <c r="H197" s="228"/>
      <c r="I197" s="2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
      <c r="A198" s="230"/>
      <c r="B198" s="218"/>
      <c r="C198" s="249" t="s">
        <v>426</v>
      </c>
      <c r="D198" s="221"/>
      <c r="E198" s="224"/>
      <c r="F198" s="227"/>
      <c r="G198" s="227"/>
      <c r="H198" s="228"/>
      <c r="I198" s="2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
      <c r="A199" s="230"/>
      <c r="B199" s="218"/>
      <c r="C199" s="249" t="s">
        <v>427</v>
      </c>
      <c r="D199" s="221"/>
      <c r="E199" s="224">
        <v>485.76</v>
      </c>
      <c r="F199" s="227"/>
      <c r="G199" s="227"/>
      <c r="H199" s="228"/>
      <c r="I199" s="2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
      <c r="A200" s="230"/>
      <c r="B200" s="347" t="s">
        <v>428</v>
      </c>
      <c r="C200" s="348"/>
      <c r="D200" s="349"/>
      <c r="E200" s="350"/>
      <c r="F200" s="351"/>
      <c r="G200" s="352"/>
      <c r="H200" s="228"/>
      <c r="I200" s="232"/>
      <c r="J200" s="32"/>
      <c r="K200" s="32"/>
      <c r="L200" s="32"/>
      <c r="M200" s="32"/>
      <c r="N200" s="32"/>
      <c r="O200" s="32"/>
      <c r="P200" s="32"/>
      <c r="Q200" s="32"/>
      <c r="R200" s="32"/>
      <c r="S200" s="32"/>
      <c r="T200" s="32"/>
      <c r="U200" s="32"/>
      <c r="V200" s="32"/>
      <c r="W200" s="32"/>
      <c r="X200" s="32"/>
      <c r="Y200" s="32"/>
      <c r="Z200" s="32"/>
      <c r="AA200" s="32"/>
      <c r="AB200" s="32"/>
      <c r="AC200" s="32">
        <v>0</v>
      </c>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
      <c r="A201" s="230">
        <v>34</v>
      </c>
      <c r="B201" s="218" t="s">
        <v>429</v>
      </c>
      <c r="C201" s="248" t="s">
        <v>430</v>
      </c>
      <c r="D201" s="220" t="s">
        <v>254</v>
      </c>
      <c r="E201" s="223">
        <v>1809.71</v>
      </c>
      <c r="F201" s="226"/>
      <c r="G201" s="227">
        <f>ROUND(E201*F201,2)</f>
        <v>0</v>
      </c>
      <c r="H201" s="228" t="s">
        <v>372</v>
      </c>
      <c r="I201" s="232" t="s">
        <v>198</v>
      </c>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v>15</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
      <c r="A202" s="230"/>
      <c r="B202" s="218"/>
      <c r="C202" s="249" t="s">
        <v>431</v>
      </c>
      <c r="D202" s="221"/>
      <c r="E202" s="224"/>
      <c r="F202" s="227"/>
      <c r="G202" s="227"/>
      <c r="H202" s="228"/>
      <c r="I202" s="2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
      <c r="A203" s="230"/>
      <c r="B203" s="218"/>
      <c r="C203" s="249" t="s">
        <v>432</v>
      </c>
      <c r="D203" s="221"/>
      <c r="E203" s="224"/>
      <c r="F203" s="227"/>
      <c r="G203" s="227"/>
      <c r="H203" s="228"/>
      <c r="I203" s="2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
      <c r="A204" s="230"/>
      <c r="B204" s="218"/>
      <c r="C204" s="249" t="s">
        <v>433</v>
      </c>
      <c r="D204" s="221"/>
      <c r="E204" s="224"/>
      <c r="F204" s="227"/>
      <c r="G204" s="227"/>
      <c r="H204" s="228"/>
      <c r="I204" s="2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
      <c r="A205" s="230"/>
      <c r="B205" s="218"/>
      <c r="C205" s="249" t="s">
        <v>434</v>
      </c>
      <c r="D205" s="221"/>
      <c r="E205" s="224">
        <v>757.76250000000005</v>
      </c>
      <c r="F205" s="227"/>
      <c r="G205" s="227"/>
      <c r="H205" s="228"/>
      <c r="I205" s="2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
      <c r="A206" s="230"/>
      <c r="B206" s="218"/>
      <c r="C206" s="249" t="s">
        <v>435</v>
      </c>
      <c r="D206" s="221"/>
      <c r="E206" s="224"/>
      <c r="F206" s="227"/>
      <c r="G206" s="227"/>
      <c r="H206" s="228"/>
      <c r="I206" s="2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
      <c r="A207" s="230"/>
      <c r="B207" s="218"/>
      <c r="C207" s="249" t="s">
        <v>436</v>
      </c>
      <c r="D207" s="221"/>
      <c r="E207" s="224">
        <v>753.22500000000002</v>
      </c>
      <c r="F207" s="227"/>
      <c r="G207" s="227"/>
      <c r="H207" s="228"/>
      <c r="I207" s="2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
      <c r="A208" s="230"/>
      <c r="B208" s="218"/>
      <c r="C208" s="249" t="s">
        <v>437</v>
      </c>
      <c r="D208" s="221"/>
      <c r="E208" s="224"/>
      <c r="F208" s="227"/>
      <c r="G208" s="227"/>
      <c r="H208" s="228"/>
      <c r="I208" s="2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
      <c r="A209" s="230"/>
      <c r="B209" s="218"/>
      <c r="C209" s="249" t="s">
        <v>438</v>
      </c>
      <c r="D209" s="221"/>
      <c r="E209" s="224">
        <v>441.46350000000001</v>
      </c>
      <c r="F209" s="227"/>
      <c r="G209" s="227"/>
      <c r="H209" s="228"/>
      <c r="I209" s="2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
      <c r="A210" s="230"/>
      <c r="B210" s="218"/>
      <c r="C210" s="249" t="s">
        <v>439</v>
      </c>
      <c r="D210" s="221"/>
      <c r="E210" s="224">
        <v>-44.038499999999999</v>
      </c>
      <c r="F210" s="227"/>
      <c r="G210" s="227"/>
      <c r="H210" s="228"/>
      <c r="I210" s="2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
      <c r="A211" s="230"/>
      <c r="B211" s="218"/>
      <c r="C211" s="249" t="s">
        <v>440</v>
      </c>
      <c r="D211" s="221"/>
      <c r="E211" s="224"/>
      <c r="F211" s="227"/>
      <c r="G211" s="227"/>
      <c r="H211" s="228"/>
      <c r="I211" s="2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
      <c r="A212" s="230"/>
      <c r="B212" s="218"/>
      <c r="C212" s="249" t="s">
        <v>438</v>
      </c>
      <c r="D212" s="221"/>
      <c r="E212" s="224">
        <v>441.46350000000001</v>
      </c>
      <c r="F212" s="227"/>
      <c r="G212" s="227"/>
      <c r="H212" s="228"/>
      <c r="I212" s="2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
      <c r="A213" s="230"/>
      <c r="B213" s="218"/>
      <c r="C213" s="249" t="s">
        <v>441</v>
      </c>
      <c r="D213" s="221"/>
      <c r="E213" s="224"/>
      <c r="F213" s="227"/>
      <c r="G213" s="227"/>
      <c r="H213" s="228"/>
      <c r="I213" s="2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
      <c r="A214" s="230"/>
      <c r="B214" s="218"/>
      <c r="C214" s="249" t="s">
        <v>442</v>
      </c>
      <c r="D214" s="221"/>
      <c r="E214" s="224">
        <v>-499.5</v>
      </c>
      <c r="F214" s="227"/>
      <c r="G214" s="227"/>
      <c r="H214" s="228"/>
      <c r="I214" s="2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
      <c r="A215" s="230"/>
      <c r="B215" s="218"/>
      <c r="C215" s="249" t="s">
        <v>443</v>
      </c>
      <c r="D215" s="221"/>
      <c r="E215" s="224"/>
      <c r="F215" s="227"/>
      <c r="G215" s="227"/>
      <c r="H215" s="228"/>
      <c r="I215" s="2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
      <c r="A216" s="230"/>
      <c r="B216" s="218"/>
      <c r="C216" s="249" t="s">
        <v>444</v>
      </c>
      <c r="D216" s="221"/>
      <c r="E216" s="224">
        <v>121.9</v>
      </c>
      <c r="F216" s="227"/>
      <c r="G216" s="227"/>
      <c r="H216" s="228"/>
      <c r="I216" s="2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
      <c r="A217" s="230"/>
      <c r="B217" s="218"/>
      <c r="C217" s="249" t="s">
        <v>445</v>
      </c>
      <c r="D217" s="221"/>
      <c r="E217" s="224"/>
      <c r="F217" s="227"/>
      <c r="G217" s="227"/>
      <c r="H217" s="228"/>
      <c r="I217" s="2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
      <c r="A218" s="230"/>
      <c r="B218" s="218"/>
      <c r="C218" s="249" t="s">
        <v>446</v>
      </c>
      <c r="D218" s="221"/>
      <c r="E218" s="224">
        <v>31.058</v>
      </c>
      <c r="F218" s="227"/>
      <c r="G218" s="227"/>
      <c r="H218" s="228"/>
      <c r="I218" s="2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
      <c r="A219" s="230"/>
      <c r="B219" s="218"/>
      <c r="C219" s="249" t="s">
        <v>447</v>
      </c>
      <c r="D219" s="221"/>
      <c r="E219" s="224"/>
      <c r="F219" s="227"/>
      <c r="G219" s="227"/>
      <c r="H219" s="228"/>
      <c r="I219" s="2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
      <c r="A220" s="230"/>
      <c r="B220" s="218"/>
      <c r="C220" s="249" t="s">
        <v>448</v>
      </c>
      <c r="D220" s="221"/>
      <c r="E220" s="224">
        <v>-355.68</v>
      </c>
      <c r="F220" s="227"/>
      <c r="G220" s="227"/>
      <c r="H220" s="228"/>
      <c r="I220" s="2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
      <c r="A221" s="230"/>
      <c r="B221" s="218"/>
      <c r="C221" s="249" t="s">
        <v>449</v>
      </c>
      <c r="D221" s="221"/>
      <c r="E221" s="224">
        <v>-12.6</v>
      </c>
      <c r="F221" s="227"/>
      <c r="G221" s="227"/>
      <c r="H221" s="228"/>
      <c r="I221" s="2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
      <c r="A222" s="230"/>
      <c r="B222" s="218"/>
      <c r="C222" s="249" t="s">
        <v>424</v>
      </c>
      <c r="D222" s="221"/>
      <c r="E222" s="224"/>
      <c r="F222" s="227"/>
      <c r="G222" s="227"/>
      <c r="H222" s="228"/>
      <c r="I222" s="2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
      <c r="A223" s="230"/>
      <c r="B223" s="218"/>
      <c r="C223" s="249" t="s">
        <v>450</v>
      </c>
      <c r="D223" s="221"/>
      <c r="E223" s="224">
        <v>178.61600000000001</v>
      </c>
      <c r="F223" s="227"/>
      <c r="G223" s="227"/>
      <c r="H223" s="228"/>
      <c r="I223" s="2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
      <c r="A224" s="230"/>
      <c r="B224" s="218"/>
      <c r="C224" s="249" t="s">
        <v>451</v>
      </c>
      <c r="D224" s="221"/>
      <c r="E224" s="224">
        <v>-5.22</v>
      </c>
      <c r="F224" s="227"/>
      <c r="G224" s="227"/>
      <c r="H224" s="228"/>
      <c r="I224" s="2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
      <c r="A225" s="230"/>
      <c r="B225" s="218"/>
      <c r="C225" s="249" t="s">
        <v>452</v>
      </c>
      <c r="D225" s="221"/>
      <c r="E225" s="224">
        <v>1.26</v>
      </c>
      <c r="F225" s="227"/>
      <c r="G225" s="227"/>
      <c r="H225" s="228"/>
      <c r="I225" s="2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ht="22.5" outlineLevel="1" x14ac:dyDescent="0.2">
      <c r="A226" s="230">
        <v>35</v>
      </c>
      <c r="B226" s="218" t="s">
        <v>453</v>
      </c>
      <c r="C226" s="248" t="s">
        <v>454</v>
      </c>
      <c r="D226" s="220" t="s">
        <v>254</v>
      </c>
      <c r="E226" s="223">
        <v>115.34950000000001</v>
      </c>
      <c r="F226" s="226"/>
      <c r="G226" s="227">
        <f>ROUND(E226*F226,2)</f>
        <v>0</v>
      </c>
      <c r="H226" s="228" t="s">
        <v>372</v>
      </c>
      <c r="I226" s="232" t="s">
        <v>198</v>
      </c>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v>15</v>
      </c>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
      <c r="A227" s="230"/>
      <c r="B227" s="218"/>
      <c r="C227" s="249" t="s">
        <v>455</v>
      </c>
      <c r="D227" s="221"/>
      <c r="E227" s="224"/>
      <c r="F227" s="227"/>
      <c r="G227" s="227"/>
      <c r="H227" s="228"/>
      <c r="I227" s="2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
      <c r="A228" s="230"/>
      <c r="B228" s="218"/>
      <c r="C228" s="249" t="s">
        <v>456</v>
      </c>
      <c r="D228" s="221"/>
      <c r="E228" s="224"/>
      <c r="F228" s="227"/>
      <c r="G228" s="227"/>
      <c r="H228" s="228"/>
      <c r="I228" s="2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
      <c r="A229" s="230"/>
      <c r="B229" s="218"/>
      <c r="C229" s="249" t="s">
        <v>433</v>
      </c>
      <c r="D229" s="221"/>
      <c r="E229" s="224"/>
      <c r="F229" s="227"/>
      <c r="G229" s="227"/>
      <c r="H229" s="228"/>
      <c r="I229" s="2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
      <c r="A230" s="230"/>
      <c r="B230" s="218"/>
      <c r="C230" s="249" t="s">
        <v>457</v>
      </c>
      <c r="D230" s="221"/>
      <c r="E230" s="224">
        <v>34.977499999999999</v>
      </c>
      <c r="F230" s="227"/>
      <c r="G230" s="227"/>
      <c r="H230" s="228"/>
      <c r="I230" s="2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
      <c r="A231" s="230"/>
      <c r="B231" s="218"/>
      <c r="C231" s="249" t="s">
        <v>435</v>
      </c>
      <c r="D231" s="221"/>
      <c r="E231" s="224"/>
      <c r="F231" s="227"/>
      <c r="G231" s="227"/>
      <c r="H231" s="228"/>
      <c r="I231" s="2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
      <c r="A232" s="230"/>
      <c r="B232" s="218"/>
      <c r="C232" s="249" t="s">
        <v>458</v>
      </c>
      <c r="D232" s="221"/>
      <c r="E232" s="224">
        <v>97.114000000000004</v>
      </c>
      <c r="F232" s="227"/>
      <c r="G232" s="227"/>
      <c r="H232" s="228"/>
      <c r="I232" s="2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
      <c r="A233" s="230"/>
      <c r="B233" s="218"/>
      <c r="C233" s="249" t="s">
        <v>437</v>
      </c>
      <c r="D233" s="221"/>
      <c r="E233" s="224"/>
      <c r="F233" s="227"/>
      <c r="G233" s="227"/>
      <c r="H233" s="228"/>
      <c r="I233" s="2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
      <c r="A234" s="230"/>
      <c r="B234" s="218"/>
      <c r="C234" s="249" t="s">
        <v>459</v>
      </c>
      <c r="D234" s="221"/>
      <c r="E234" s="224">
        <v>12.82</v>
      </c>
      <c r="F234" s="227"/>
      <c r="G234" s="227"/>
      <c r="H234" s="228"/>
      <c r="I234" s="2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
      <c r="A235" s="230"/>
      <c r="B235" s="218"/>
      <c r="C235" s="249" t="s">
        <v>440</v>
      </c>
      <c r="D235" s="221"/>
      <c r="E235" s="224"/>
      <c r="F235" s="227"/>
      <c r="G235" s="227"/>
      <c r="H235" s="228"/>
      <c r="I235" s="2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
      <c r="A236" s="230"/>
      <c r="B236" s="218"/>
      <c r="C236" s="249" t="s">
        <v>460</v>
      </c>
      <c r="D236" s="221"/>
      <c r="E236" s="224">
        <v>35.298000000000002</v>
      </c>
      <c r="F236" s="227"/>
      <c r="G236" s="227"/>
      <c r="H236" s="228"/>
      <c r="I236" s="2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
      <c r="A237" s="230"/>
      <c r="B237" s="218"/>
      <c r="C237" s="249" t="s">
        <v>447</v>
      </c>
      <c r="D237" s="221"/>
      <c r="E237" s="224"/>
      <c r="F237" s="227"/>
      <c r="G237" s="227"/>
      <c r="H237" s="228"/>
      <c r="I237" s="2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
      <c r="A238" s="230"/>
      <c r="B238" s="218"/>
      <c r="C238" s="249" t="s">
        <v>461</v>
      </c>
      <c r="D238" s="221"/>
      <c r="E238" s="224">
        <v>-69.48</v>
      </c>
      <c r="F238" s="227"/>
      <c r="G238" s="227"/>
      <c r="H238" s="228"/>
      <c r="I238" s="2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
      <c r="A239" s="230"/>
      <c r="B239" s="218"/>
      <c r="C239" s="249" t="s">
        <v>462</v>
      </c>
      <c r="D239" s="221"/>
      <c r="E239" s="224"/>
      <c r="F239" s="227"/>
      <c r="G239" s="227"/>
      <c r="H239" s="228"/>
      <c r="I239" s="2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
      <c r="A240" s="230"/>
      <c r="B240" s="218"/>
      <c r="C240" s="249" t="s">
        <v>463</v>
      </c>
      <c r="D240" s="221"/>
      <c r="E240" s="224">
        <v>2.1</v>
      </c>
      <c r="F240" s="227"/>
      <c r="G240" s="227"/>
      <c r="H240" s="228"/>
      <c r="I240" s="2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
      <c r="A241" s="230"/>
      <c r="B241" s="218"/>
      <c r="C241" s="249" t="s">
        <v>464</v>
      </c>
      <c r="D241" s="221"/>
      <c r="E241" s="224">
        <v>1.65</v>
      </c>
      <c r="F241" s="227"/>
      <c r="G241" s="227"/>
      <c r="H241" s="228"/>
      <c r="I241" s="2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
      <c r="A242" s="230"/>
      <c r="B242" s="218"/>
      <c r="C242" s="249" t="s">
        <v>465</v>
      </c>
      <c r="D242" s="221"/>
      <c r="E242" s="224">
        <v>0.6</v>
      </c>
      <c r="F242" s="227"/>
      <c r="G242" s="227"/>
      <c r="H242" s="228"/>
      <c r="I242" s="2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
      <c r="A243" s="230"/>
      <c r="B243" s="218"/>
      <c r="C243" s="249" t="s">
        <v>466</v>
      </c>
      <c r="D243" s="221"/>
      <c r="E243" s="224">
        <v>0.27</v>
      </c>
      <c r="F243" s="227"/>
      <c r="G243" s="227"/>
      <c r="H243" s="228"/>
      <c r="I243" s="2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
      <c r="A244" s="230"/>
      <c r="B244" s="347" t="s">
        <v>467</v>
      </c>
      <c r="C244" s="348"/>
      <c r="D244" s="349"/>
      <c r="E244" s="350"/>
      <c r="F244" s="351"/>
      <c r="G244" s="352"/>
      <c r="H244" s="228"/>
      <c r="I244" s="232"/>
      <c r="J244" s="32"/>
      <c r="K244" s="32"/>
      <c r="L244" s="32"/>
      <c r="M244" s="32"/>
      <c r="N244" s="32"/>
      <c r="O244" s="32"/>
      <c r="P244" s="32"/>
      <c r="Q244" s="32"/>
      <c r="R244" s="32"/>
      <c r="S244" s="32"/>
      <c r="T244" s="32"/>
      <c r="U244" s="32"/>
      <c r="V244" s="32"/>
      <c r="W244" s="32"/>
      <c r="X244" s="32"/>
      <c r="Y244" s="32"/>
      <c r="Z244" s="32"/>
      <c r="AA244" s="32"/>
      <c r="AB244" s="32"/>
      <c r="AC244" s="32">
        <v>0</v>
      </c>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
      <c r="A245" s="230">
        <v>36</v>
      </c>
      <c r="B245" s="218" t="s">
        <v>468</v>
      </c>
      <c r="C245" s="248" t="s">
        <v>469</v>
      </c>
      <c r="D245" s="220" t="s">
        <v>254</v>
      </c>
      <c r="E245" s="223">
        <v>1925.0595000000001</v>
      </c>
      <c r="F245" s="226"/>
      <c r="G245" s="227">
        <f>ROUND(E245*F245,2)</f>
        <v>0</v>
      </c>
      <c r="H245" s="228" t="s">
        <v>365</v>
      </c>
      <c r="I245" s="232" t="s">
        <v>198</v>
      </c>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v>15</v>
      </c>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
      <c r="A246" s="230"/>
      <c r="B246" s="218"/>
      <c r="C246" s="249" t="s">
        <v>470</v>
      </c>
      <c r="D246" s="221"/>
      <c r="E246" s="224">
        <v>1925.0595000000001</v>
      </c>
      <c r="F246" s="227"/>
      <c r="G246" s="227"/>
      <c r="H246" s="228"/>
      <c r="I246" s="2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
      <c r="A247" s="230"/>
      <c r="B247" s="347" t="s">
        <v>471</v>
      </c>
      <c r="C247" s="348"/>
      <c r="D247" s="349"/>
      <c r="E247" s="350"/>
      <c r="F247" s="351"/>
      <c r="G247" s="352"/>
      <c r="H247" s="228"/>
      <c r="I247" s="232"/>
      <c r="J247" s="32"/>
      <c r="K247" s="32"/>
      <c r="L247" s="32"/>
      <c r="M247" s="32"/>
      <c r="N247" s="32"/>
      <c r="O247" s="32"/>
      <c r="P247" s="32"/>
      <c r="Q247" s="32"/>
      <c r="R247" s="32"/>
      <c r="S247" s="32"/>
      <c r="T247" s="32"/>
      <c r="U247" s="32"/>
      <c r="V247" s="32"/>
      <c r="W247" s="32"/>
      <c r="X247" s="32"/>
      <c r="Y247" s="32"/>
      <c r="Z247" s="32"/>
      <c r="AA247" s="32"/>
      <c r="AB247" s="32"/>
      <c r="AC247" s="32">
        <v>0</v>
      </c>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
      <c r="A248" s="230">
        <v>37</v>
      </c>
      <c r="B248" s="218" t="s">
        <v>472</v>
      </c>
      <c r="C248" s="248" t="s">
        <v>473</v>
      </c>
      <c r="D248" s="220" t="s">
        <v>254</v>
      </c>
      <c r="E248" s="223">
        <v>613.48278000000005</v>
      </c>
      <c r="F248" s="226"/>
      <c r="G248" s="227">
        <f>ROUND(E248*F248,2)</f>
        <v>0</v>
      </c>
      <c r="H248" s="228" t="s">
        <v>365</v>
      </c>
      <c r="I248" s="232" t="s">
        <v>198</v>
      </c>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v>15</v>
      </c>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
      <c r="A249" s="230"/>
      <c r="B249" s="218"/>
      <c r="C249" s="249" t="s">
        <v>474</v>
      </c>
      <c r="D249" s="221"/>
      <c r="E249" s="224">
        <v>613.48278000000005</v>
      </c>
      <c r="F249" s="227"/>
      <c r="G249" s="227"/>
      <c r="H249" s="228"/>
      <c r="I249" s="2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
      <c r="A250" s="230">
        <v>38</v>
      </c>
      <c r="B250" s="218" t="s">
        <v>475</v>
      </c>
      <c r="C250" s="248" t="s">
        <v>476</v>
      </c>
      <c r="D250" s="220" t="s">
        <v>254</v>
      </c>
      <c r="E250" s="223">
        <v>613.48278000000005</v>
      </c>
      <c r="F250" s="226"/>
      <c r="G250" s="227">
        <f>ROUND(E250*F250,2)</f>
        <v>0</v>
      </c>
      <c r="H250" s="228" t="s">
        <v>365</v>
      </c>
      <c r="I250" s="232" t="s">
        <v>198</v>
      </c>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v>15</v>
      </c>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
      <c r="A251" s="230"/>
      <c r="B251" s="218"/>
      <c r="C251" s="249" t="s">
        <v>474</v>
      </c>
      <c r="D251" s="221"/>
      <c r="E251" s="224">
        <v>613.48278000000005</v>
      </c>
      <c r="F251" s="227"/>
      <c r="G251" s="227"/>
      <c r="H251" s="228"/>
      <c r="I251" s="2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ht="33.75" outlineLevel="1" x14ac:dyDescent="0.2">
      <c r="A252" s="230">
        <v>39</v>
      </c>
      <c r="B252" s="218" t="s">
        <v>477</v>
      </c>
      <c r="C252" s="248" t="s">
        <v>478</v>
      </c>
      <c r="D252" s="220" t="s">
        <v>254</v>
      </c>
      <c r="E252" s="223">
        <v>644.15692000000001</v>
      </c>
      <c r="F252" s="226"/>
      <c r="G252" s="227">
        <f>ROUND(E252*F252,2)</f>
        <v>0</v>
      </c>
      <c r="H252" s="228" t="s">
        <v>337</v>
      </c>
      <c r="I252" s="232" t="s">
        <v>198</v>
      </c>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v>15</v>
      </c>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
      <c r="A253" s="230"/>
      <c r="B253" s="218"/>
      <c r="C253" s="249" t="s">
        <v>479</v>
      </c>
      <c r="D253" s="221"/>
      <c r="E253" s="224">
        <v>644.15692000000001</v>
      </c>
      <c r="F253" s="227"/>
      <c r="G253" s="227"/>
      <c r="H253" s="228"/>
      <c r="I253" s="2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
      <c r="A254" s="230"/>
      <c r="B254" s="347" t="s">
        <v>480</v>
      </c>
      <c r="C254" s="348"/>
      <c r="D254" s="349"/>
      <c r="E254" s="350"/>
      <c r="F254" s="351"/>
      <c r="G254" s="352"/>
      <c r="H254" s="228"/>
      <c r="I254" s="232"/>
      <c r="J254" s="32"/>
      <c r="K254" s="32"/>
      <c r="L254" s="32"/>
      <c r="M254" s="32"/>
      <c r="N254" s="32"/>
      <c r="O254" s="32"/>
      <c r="P254" s="32"/>
      <c r="Q254" s="32"/>
      <c r="R254" s="32"/>
      <c r="S254" s="32"/>
      <c r="T254" s="32"/>
      <c r="U254" s="32"/>
      <c r="V254" s="32"/>
      <c r="W254" s="32"/>
      <c r="X254" s="32"/>
      <c r="Y254" s="32"/>
      <c r="Z254" s="32"/>
      <c r="AA254" s="32"/>
      <c r="AB254" s="32"/>
      <c r="AC254" s="32">
        <v>0</v>
      </c>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
      <c r="A255" s="230"/>
      <c r="B255" s="347" t="s">
        <v>481</v>
      </c>
      <c r="C255" s="348"/>
      <c r="D255" s="349"/>
      <c r="E255" s="350"/>
      <c r="F255" s="351"/>
      <c r="G255" s="352"/>
      <c r="H255" s="228"/>
      <c r="I255" s="2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
      <c r="A256" s="230">
        <v>40</v>
      </c>
      <c r="B256" s="218" t="s">
        <v>482</v>
      </c>
      <c r="C256" s="248" t="s">
        <v>483</v>
      </c>
      <c r="D256" s="220" t="s">
        <v>254</v>
      </c>
      <c r="E256" s="223">
        <v>44.75</v>
      </c>
      <c r="F256" s="226"/>
      <c r="G256" s="227">
        <f>ROUND(E256*F256,2)</f>
        <v>0</v>
      </c>
      <c r="H256" s="228" t="s">
        <v>365</v>
      </c>
      <c r="I256" s="232" t="s">
        <v>213</v>
      </c>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v>15</v>
      </c>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
      <c r="A257" s="230"/>
      <c r="B257" s="218"/>
      <c r="C257" s="249" t="s">
        <v>484</v>
      </c>
      <c r="D257" s="221"/>
      <c r="E257" s="224"/>
      <c r="F257" s="227"/>
      <c r="G257" s="227"/>
      <c r="H257" s="228"/>
      <c r="I257" s="2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
      <c r="A258" s="230"/>
      <c r="B258" s="218"/>
      <c r="C258" s="249" t="s">
        <v>485</v>
      </c>
      <c r="D258" s="221"/>
      <c r="E258" s="224">
        <v>20.594999999999999</v>
      </c>
      <c r="F258" s="227"/>
      <c r="G258" s="227"/>
      <c r="H258" s="228"/>
      <c r="I258" s="2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
      <c r="A259" s="230"/>
      <c r="B259" s="218"/>
      <c r="C259" s="249" t="s">
        <v>486</v>
      </c>
      <c r="D259" s="221"/>
      <c r="E259" s="224">
        <v>8.2750000000000004</v>
      </c>
      <c r="F259" s="227"/>
      <c r="G259" s="227"/>
      <c r="H259" s="228"/>
      <c r="I259" s="2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
      <c r="A260" s="230"/>
      <c r="B260" s="218"/>
      <c r="C260" s="249" t="s">
        <v>487</v>
      </c>
      <c r="D260" s="221"/>
      <c r="E260" s="224">
        <v>11.945</v>
      </c>
      <c r="F260" s="227"/>
      <c r="G260" s="227"/>
      <c r="H260" s="228"/>
      <c r="I260" s="2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
      <c r="A261" s="230"/>
      <c r="B261" s="218"/>
      <c r="C261" s="249" t="s">
        <v>488</v>
      </c>
      <c r="D261" s="221"/>
      <c r="E261" s="224">
        <v>3.9350000000000001</v>
      </c>
      <c r="F261" s="227"/>
      <c r="G261" s="227"/>
      <c r="H261" s="228"/>
      <c r="I261" s="2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
      <c r="A262" s="230"/>
      <c r="B262" s="347" t="s">
        <v>489</v>
      </c>
      <c r="C262" s="348"/>
      <c r="D262" s="349"/>
      <c r="E262" s="350"/>
      <c r="F262" s="351"/>
      <c r="G262" s="352"/>
      <c r="H262" s="228"/>
      <c r="I262" s="232"/>
      <c r="J262" s="32"/>
      <c r="K262" s="32"/>
      <c r="L262" s="32"/>
      <c r="M262" s="32"/>
      <c r="N262" s="32"/>
      <c r="O262" s="32"/>
      <c r="P262" s="32"/>
      <c r="Q262" s="32"/>
      <c r="R262" s="32"/>
      <c r="S262" s="32"/>
      <c r="T262" s="32"/>
      <c r="U262" s="32"/>
      <c r="V262" s="32"/>
      <c r="W262" s="32"/>
      <c r="X262" s="32"/>
      <c r="Y262" s="32"/>
      <c r="Z262" s="32"/>
      <c r="AA262" s="32"/>
      <c r="AB262" s="32"/>
      <c r="AC262" s="32">
        <v>0</v>
      </c>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ht="22.5" outlineLevel="1" x14ac:dyDescent="0.2">
      <c r="A263" s="230"/>
      <c r="B263" s="347" t="s">
        <v>490</v>
      </c>
      <c r="C263" s="348"/>
      <c r="D263" s="349"/>
      <c r="E263" s="350"/>
      <c r="F263" s="351"/>
      <c r="G263" s="352"/>
      <c r="H263" s="228"/>
      <c r="I263" s="2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210" t="str">
        <f>B263</f>
        <v>nanesení lepicího tmelu na izolační desky, nalepení desek, zajištění talířovými hmoždinkami (6 ks/m2), přebroušení desek, natažení stěrky, vtlačení výztužné tkaniny (1,15 m2/m2), přehlazení stěrky. Další vrstvy podle popisu položky.</v>
      </c>
      <c r="BA263" s="32"/>
      <c r="BB263" s="32"/>
      <c r="BC263" s="32"/>
      <c r="BD263" s="32"/>
      <c r="BE263" s="32"/>
      <c r="BF263" s="32"/>
      <c r="BG263" s="32"/>
      <c r="BH263" s="32"/>
    </row>
    <row r="264" spans="1:60" outlineLevel="1" x14ac:dyDescent="0.2">
      <c r="A264" s="230"/>
      <c r="B264" s="347" t="s">
        <v>491</v>
      </c>
      <c r="C264" s="348"/>
      <c r="D264" s="349"/>
      <c r="E264" s="350"/>
      <c r="F264" s="351"/>
      <c r="G264" s="352"/>
      <c r="H264" s="228"/>
      <c r="I264" s="2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
      <c r="A265" s="230">
        <v>41</v>
      </c>
      <c r="B265" s="218" t="s">
        <v>492</v>
      </c>
      <c r="C265" s="248" t="s">
        <v>493</v>
      </c>
      <c r="D265" s="220" t="s">
        <v>254</v>
      </c>
      <c r="E265" s="223">
        <v>111.0707</v>
      </c>
      <c r="F265" s="226"/>
      <c r="G265" s="227">
        <f>ROUND(E265*F265,2)</f>
        <v>0</v>
      </c>
      <c r="H265" s="228" t="s">
        <v>365</v>
      </c>
      <c r="I265" s="232" t="s">
        <v>213</v>
      </c>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v>15</v>
      </c>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outlineLevel="1" x14ac:dyDescent="0.2">
      <c r="A266" s="230"/>
      <c r="B266" s="218"/>
      <c r="C266" s="249" t="s">
        <v>494</v>
      </c>
      <c r="D266" s="221"/>
      <c r="E266" s="224"/>
      <c r="F266" s="227"/>
      <c r="G266" s="227"/>
      <c r="H266" s="228"/>
      <c r="I266" s="2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outlineLevel="1" x14ac:dyDescent="0.2">
      <c r="A267" s="230"/>
      <c r="B267" s="218"/>
      <c r="C267" s="249" t="s">
        <v>433</v>
      </c>
      <c r="D267" s="221"/>
      <c r="E267" s="224"/>
      <c r="F267" s="227"/>
      <c r="G267" s="227"/>
      <c r="H267" s="228"/>
      <c r="I267" s="2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outlineLevel="1" x14ac:dyDescent="0.2">
      <c r="A268" s="230"/>
      <c r="B268" s="218"/>
      <c r="C268" s="249" t="s">
        <v>495</v>
      </c>
      <c r="D268" s="221"/>
      <c r="E268" s="224">
        <v>35.011499999999998</v>
      </c>
      <c r="F268" s="227"/>
      <c r="G268" s="227"/>
      <c r="H268" s="228"/>
      <c r="I268" s="2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outlineLevel="1" x14ac:dyDescent="0.2">
      <c r="A269" s="230"/>
      <c r="B269" s="218"/>
      <c r="C269" s="249" t="s">
        <v>435</v>
      </c>
      <c r="D269" s="221"/>
      <c r="E269" s="224"/>
      <c r="F269" s="227"/>
      <c r="G269" s="227"/>
      <c r="H269" s="228"/>
      <c r="I269" s="2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outlineLevel="1" x14ac:dyDescent="0.2">
      <c r="A270" s="230"/>
      <c r="B270" s="218"/>
      <c r="C270" s="249" t="s">
        <v>496</v>
      </c>
      <c r="D270" s="221"/>
      <c r="E270" s="224">
        <v>97.302800000000005</v>
      </c>
      <c r="F270" s="227"/>
      <c r="G270" s="227"/>
      <c r="H270" s="228"/>
      <c r="I270" s="2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row>
    <row r="271" spans="1:60" outlineLevel="1" x14ac:dyDescent="0.2">
      <c r="A271" s="230"/>
      <c r="B271" s="218"/>
      <c r="C271" s="249" t="s">
        <v>437</v>
      </c>
      <c r="D271" s="221"/>
      <c r="E271" s="224"/>
      <c r="F271" s="227"/>
      <c r="G271" s="227"/>
      <c r="H271" s="228"/>
      <c r="I271" s="2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row>
    <row r="272" spans="1:60" outlineLevel="1" x14ac:dyDescent="0.2">
      <c r="A272" s="230"/>
      <c r="B272" s="218"/>
      <c r="C272" s="249" t="s">
        <v>459</v>
      </c>
      <c r="D272" s="221"/>
      <c r="E272" s="224">
        <v>12.82</v>
      </c>
      <c r="F272" s="227"/>
      <c r="G272" s="227"/>
      <c r="H272" s="228"/>
      <c r="I272" s="2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row>
    <row r="273" spans="1:60" outlineLevel="1" x14ac:dyDescent="0.2">
      <c r="A273" s="230"/>
      <c r="B273" s="218"/>
      <c r="C273" s="249" t="s">
        <v>440</v>
      </c>
      <c r="D273" s="221"/>
      <c r="E273" s="224"/>
      <c r="F273" s="227"/>
      <c r="G273" s="227"/>
      <c r="H273" s="228"/>
      <c r="I273" s="2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row>
    <row r="274" spans="1:60" outlineLevel="1" x14ac:dyDescent="0.2">
      <c r="A274" s="230"/>
      <c r="B274" s="218"/>
      <c r="C274" s="249" t="s">
        <v>497</v>
      </c>
      <c r="D274" s="221"/>
      <c r="E274" s="224">
        <v>35.416400000000003</v>
      </c>
      <c r="F274" s="227"/>
      <c r="G274" s="227"/>
      <c r="H274" s="228"/>
      <c r="I274" s="2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row>
    <row r="275" spans="1:60" outlineLevel="1" x14ac:dyDescent="0.2">
      <c r="A275" s="230"/>
      <c r="B275" s="218"/>
      <c r="C275" s="249" t="s">
        <v>447</v>
      </c>
      <c r="D275" s="221"/>
      <c r="E275" s="224"/>
      <c r="F275" s="227"/>
      <c r="G275" s="227"/>
      <c r="H275" s="228"/>
      <c r="I275" s="2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row>
    <row r="276" spans="1:60" outlineLevel="1" x14ac:dyDescent="0.2">
      <c r="A276" s="230"/>
      <c r="B276" s="218"/>
      <c r="C276" s="249" t="s">
        <v>461</v>
      </c>
      <c r="D276" s="221"/>
      <c r="E276" s="224">
        <v>-69.48</v>
      </c>
      <c r="F276" s="227"/>
      <c r="G276" s="227"/>
      <c r="H276" s="228"/>
      <c r="I276" s="2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row>
    <row r="277" spans="1:60" outlineLevel="1" x14ac:dyDescent="0.2">
      <c r="A277" s="230"/>
      <c r="B277" s="347" t="s">
        <v>498</v>
      </c>
      <c r="C277" s="348"/>
      <c r="D277" s="349"/>
      <c r="E277" s="350"/>
      <c r="F277" s="351"/>
      <c r="G277" s="352"/>
      <c r="H277" s="228"/>
      <c r="I277" s="232"/>
      <c r="J277" s="32"/>
      <c r="K277" s="32"/>
      <c r="L277" s="32"/>
      <c r="M277" s="32"/>
      <c r="N277" s="32"/>
      <c r="O277" s="32"/>
      <c r="P277" s="32"/>
      <c r="Q277" s="32"/>
      <c r="R277" s="32"/>
      <c r="S277" s="32"/>
      <c r="T277" s="32"/>
      <c r="U277" s="32"/>
      <c r="V277" s="32"/>
      <c r="W277" s="32"/>
      <c r="X277" s="32"/>
      <c r="Y277" s="32"/>
      <c r="Z277" s="32"/>
      <c r="AA277" s="32"/>
      <c r="AB277" s="32"/>
      <c r="AC277" s="32">
        <v>0</v>
      </c>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row>
    <row r="278" spans="1:60" ht="22.5" outlineLevel="1" x14ac:dyDescent="0.2">
      <c r="A278" s="230"/>
      <c r="B278" s="347" t="s">
        <v>490</v>
      </c>
      <c r="C278" s="348"/>
      <c r="D278" s="349"/>
      <c r="E278" s="350"/>
      <c r="F278" s="351"/>
      <c r="G278" s="352"/>
      <c r="H278" s="228"/>
      <c r="I278" s="2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210" t="str">
        <f>B278</f>
        <v>nanesení lepicího tmelu na izolační desky, nalepení desek, zajištění talířovými hmoždinkami (6 ks/m2), přebroušení desek, natažení stěrky, vtlačení výztužné tkaniny (1,15 m2/m2), přehlazení stěrky. Další vrstvy podle popisu položky.</v>
      </c>
      <c r="BA278" s="32"/>
      <c r="BB278" s="32"/>
      <c r="BC278" s="32"/>
      <c r="BD278" s="32"/>
      <c r="BE278" s="32"/>
      <c r="BF278" s="32"/>
      <c r="BG278" s="32"/>
      <c r="BH278" s="32"/>
    </row>
    <row r="279" spans="1:60" outlineLevel="1" x14ac:dyDescent="0.2">
      <c r="A279" s="230"/>
      <c r="B279" s="347" t="s">
        <v>499</v>
      </c>
      <c r="C279" s="348"/>
      <c r="D279" s="349"/>
      <c r="E279" s="350"/>
      <c r="F279" s="351"/>
      <c r="G279" s="352"/>
      <c r="H279" s="228"/>
      <c r="I279" s="2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row>
    <row r="280" spans="1:60" ht="22.5" outlineLevel="1" x14ac:dyDescent="0.2">
      <c r="A280" s="230">
        <v>42</v>
      </c>
      <c r="B280" s="218" t="s">
        <v>500</v>
      </c>
      <c r="C280" s="248" t="s">
        <v>501</v>
      </c>
      <c r="D280" s="220" t="s">
        <v>254</v>
      </c>
      <c r="E280" s="223">
        <v>1495.8515</v>
      </c>
      <c r="F280" s="226"/>
      <c r="G280" s="227">
        <f>ROUND(E280*F280,2)</f>
        <v>0</v>
      </c>
      <c r="H280" s="228" t="s">
        <v>365</v>
      </c>
      <c r="I280" s="232" t="s">
        <v>198</v>
      </c>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v>15</v>
      </c>
      <c r="AN280" s="32"/>
      <c r="AO280" s="32"/>
      <c r="AP280" s="32"/>
      <c r="AQ280" s="32"/>
      <c r="AR280" s="32"/>
      <c r="AS280" s="32"/>
      <c r="AT280" s="32"/>
      <c r="AU280" s="32"/>
      <c r="AV280" s="32"/>
      <c r="AW280" s="32"/>
      <c r="AX280" s="32"/>
      <c r="AY280" s="32"/>
      <c r="AZ280" s="32"/>
      <c r="BA280" s="32"/>
      <c r="BB280" s="32"/>
      <c r="BC280" s="32"/>
      <c r="BD280" s="32"/>
      <c r="BE280" s="32"/>
      <c r="BF280" s="32"/>
      <c r="BG280" s="32"/>
      <c r="BH280" s="32"/>
    </row>
    <row r="281" spans="1:60" outlineLevel="1" x14ac:dyDescent="0.2">
      <c r="A281" s="230"/>
      <c r="B281" s="218"/>
      <c r="C281" s="323" t="s">
        <v>502</v>
      </c>
      <c r="D281" s="324"/>
      <c r="E281" s="325"/>
      <c r="F281" s="326"/>
      <c r="G281" s="327"/>
      <c r="H281" s="228"/>
      <c r="I281" s="2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210" t="str">
        <f>C281</f>
        <v>Položka neobsahuje kontaktní nátěr a povrchovou úpravu omítkou.</v>
      </c>
      <c r="BB281" s="32"/>
      <c r="BC281" s="32"/>
      <c r="BD281" s="32"/>
      <c r="BE281" s="32"/>
      <c r="BF281" s="32"/>
      <c r="BG281" s="32"/>
      <c r="BH281" s="32"/>
    </row>
    <row r="282" spans="1:60" outlineLevel="1" x14ac:dyDescent="0.2">
      <c r="A282" s="230"/>
      <c r="B282" s="218"/>
      <c r="C282" s="249" t="s">
        <v>433</v>
      </c>
      <c r="D282" s="221"/>
      <c r="E282" s="224"/>
      <c r="F282" s="227"/>
      <c r="G282" s="227"/>
      <c r="H282" s="228"/>
      <c r="I282" s="2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row>
    <row r="283" spans="1:60" outlineLevel="1" x14ac:dyDescent="0.2">
      <c r="A283" s="230"/>
      <c r="B283" s="218"/>
      <c r="C283" s="249" t="s">
        <v>503</v>
      </c>
      <c r="D283" s="221"/>
      <c r="E283" s="224">
        <v>763.27350000000001</v>
      </c>
      <c r="F283" s="227"/>
      <c r="G283" s="227"/>
      <c r="H283" s="228"/>
      <c r="I283" s="2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row>
    <row r="284" spans="1:60" outlineLevel="1" x14ac:dyDescent="0.2">
      <c r="A284" s="230"/>
      <c r="B284" s="218"/>
      <c r="C284" s="249" t="s">
        <v>435</v>
      </c>
      <c r="D284" s="221"/>
      <c r="E284" s="224"/>
      <c r="F284" s="227"/>
      <c r="G284" s="227"/>
      <c r="H284" s="228"/>
      <c r="I284" s="2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row>
    <row r="285" spans="1:60" outlineLevel="1" x14ac:dyDescent="0.2">
      <c r="A285" s="230"/>
      <c r="B285" s="218"/>
      <c r="C285" s="249" t="s">
        <v>504</v>
      </c>
      <c r="D285" s="221"/>
      <c r="E285" s="224">
        <v>752.47050000000002</v>
      </c>
      <c r="F285" s="227"/>
      <c r="G285" s="227"/>
      <c r="H285" s="228"/>
      <c r="I285" s="2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row>
    <row r="286" spans="1:60" outlineLevel="1" x14ac:dyDescent="0.2">
      <c r="A286" s="230"/>
      <c r="B286" s="218"/>
      <c r="C286" s="249" t="s">
        <v>437</v>
      </c>
      <c r="D286" s="221"/>
      <c r="E286" s="224"/>
      <c r="F286" s="227"/>
      <c r="G286" s="227"/>
      <c r="H286" s="228"/>
      <c r="I286" s="2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row>
    <row r="287" spans="1:60" outlineLevel="1" x14ac:dyDescent="0.2">
      <c r="A287" s="230"/>
      <c r="B287" s="218"/>
      <c r="C287" s="249" t="s">
        <v>505</v>
      </c>
      <c r="D287" s="221"/>
      <c r="E287" s="224">
        <v>447.01650000000001</v>
      </c>
      <c r="F287" s="227"/>
      <c r="G287" s="227"/>
      <c r="H287" s="228"/>
      <c r="I287" s="2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row>
    <row r="288" spans="1:60" outlineLevel="1" x14ac:dyDescent="0.2">
      <c r="A288" s="230"/>
      <c r="B288" s="218"/>
      <c r="C288" s="249" t="s">
        <v>439</v>
      </c>
      <c r="D288" s="221"/>
      <c r="E288" s="224">
        <v>-44.038499999999999</v>
      </c>
      <c r="F288" s="227"/>
      <c r="G288" s="227"/>
      <c r="H288" s="228"/>
      <c r="I288" s="2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row>
    <row r="289" spans="1:60" outlineLevel="1" x14ac:dyDescent="0.2">
      <c r="A289" s="230"/>
      <c r="B289" s="218"/>
      <c r="C289" s="249" t="s">
        <v>440</v>
      </c>
      <c r="D289" s="221"/>
      <c r="E289" s="224"/>
      <c r="F289" s="227"/>
      <c r="G289" s="227"/>
      <c r="H289" s="228"/>
      <c r="I289" s="2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row>
    <row r="290" spans="1:60" outlineLevel="1" x14ac:dyDescent="0.2">
      <c r="A290" s="230"/>
      <c r="B290" s="218"/>
      <c r="C290" s="249" t="s">
        <v>506</v>
      </c>
      <c r="D290" s="221"/>
      <c r="E290" s="224">
        <v>447.01650000000001</v>
      </c>
      <c r="F290" s="227"/>
      <c r="G290" s="227"/>
      <c r="H290" s="228"/>
      <c r="I290" s="2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row>
    <row r="291" spans="1:60" outlineLevel="1" x14ac:dyDescent="0.2">
      <c r="A291" s="230"/>
      <c r="B291" s="218"/>
      <c r="C291" s="249" t="s">
        <v>441</v>
      </c>
      <c r="D291" s="221"/>
      <c r="E291" s="224"/>
      <c r="F291" s="227"/>
      <c r="G291" s="227"/>
      <c r="H291" s="228"/>
      <c r="I291" s="2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row>
    <row r="292" spans="1:60" outlineLevel="1" x14ac:dyDescent="0.2">
      <c r="A292" s="230"/>
      <c r="B292" s="218"/>
      <c r="C292" s="249" t="s">
        <v>507</v>
      </c>
      <c r="D292" s="221"/>
      <c r="E292" s="224">
        <v>-459.54</v>
      </c>
      <c r="F292" s="227"/>
      <c r="G292" s="227"/>
      <c r="H292" s="228"/>
      <c r="I292" s="2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row>
    <row r="293" spans="1:60" outlineLevel="1" x14ac:dyDescent="0.2">
      <c r="A293" s="230"/>
      <c r="B293" s="218"/>
      <c r="C293" s="249" t="s">
        <v>447</v>
      </c>
      <c r="D293" s="221"/>
      <c r="E293" s="224"/>
      <c r="F293" s="227"/>
      <c r="G293" s="227"/>
      <c r="H293" s="228"/>
      <c r="I293" s="2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row>
    <row r="294" spans="1:60" outlineLevel="1" x14ac:dyDescent="0.2">
      <c r="A294" s="230"/>
      <c r="B294" s="218"/>
      <c r="C294" s="249" t="s">
        <v>448</v>
      </c>
      <c r="D294" s="221"/>
      <c r="E294" s="224">
        <v>-355.68</v>
      </c>
      <c r="F294" s="227"/>
      <c r="G294" s="227"/>
      <c r="H294" s="228"/>
      <c r="I294" s="2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row>
    <row r="295" spans="1:60" outlineLevel="1" x14ac:dyDescent="0.2">
      <c r="A295" s="230"/>
      <c r="B295" s="218"/>
      <c r="C295" s="249" t="s">
        <v>508</v>
      </c>
      <c r="D295" s="221"/>
      <c r="E295" s="224"/>
      <c r="F295" s="227"/>
      <c r="G295" s="227"/>
      <c r="H295" s="228"/>
      <c r="I295" s="2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row>
    <row r="296" spans="1:60" outlineLevel="1" x14ac:dyDescent="0.2">
      <c r="A296" s="230"/>
      <c r="B296" s="218"/>
      <c r="C296" s="249" t="s">
        <v>433</v>
      </c>
      <c r="D296" s="221"/>
      <c r="E296" s="224"/>
      <c r="F296" s="227"/>
      <c r="G296" s="227"/>
      <c r="H296" s="228"/>
      <c r="I296" s="2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row>
    <row r="297" spans="1:60" outlineLevel="1" x14ac:dyDescent="0.2">
      <c r="A297" s="230"/>
      <c r="B297" s="218"/>
      <c r="C297" s="249" t="s">
        <v>509</v>
      </c>
      <c r="D297" s="221"/>
      <c r="E297" s="224">
        <v>-69.375</v>
      </c>
      <c r="F297" s="227"/>
      <c r="G297" s="227"/>
      <c r="H297" s="228"/>
      <c r="I297" s="2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row>
    <row r="298" spans="1:60" outlineLevel="1" x14ac:dyDescent="0.2">
      <c r="A298" s="230"/>
      <c r="B298" s="218"/>
      <c r="C298" s="249" t="s">
        <v>510</v>
      </c>
      <c r="D298" s="221"/>
      <c r="E298" s="224">
        <v>-48.613500000000002</v>
      </c>
      <c r="F298" s="227"/>
      <c r="G298" s="227"/>
      <c r="H298" s="228"/>
      <c r="I298" s="2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row>
    <row r="299" spans="1:60" outlineLevel="1" x14ac:dyDescent="0.2">
      <c r="A299" s="230"/>
      <c r="B299" s="218"/>
      <c r="C299" s="249" t="s">
        <v>511</v>
      </c>
      <c r="D299" s="221"/>
      <c r="E299" s="224">
        <v>-18.282</v>
      </c>
      <c r="F299" s="227"/>
      <c r="G299" s="227"/>
      <c r="H299" s="228"/>
      <c r="I299" s="2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row>
    <row r="300" spans="1:60" outlineLevel="1" x14ac:dyDescent="0.2">
      <c r="A300" s="230"/>
      <c r="B300" s="218"/>
      <c r="C300" s="249" t="s">
        <v>435</v>
      </c>
      <c r="D300" s="221"/>
      <c r="E300" s="224"/>
      <c r="F300" s="227"/>
      <c r="G300" s="227"/>
      <c r="H300" s="228"/>
      <c r="I300" s="2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row>
    <row r="301" spans="1:60" outlineLevel="1" x14ac:dyDescent="0.2">
      <c r="A301" s="230"/>
      <c r="B301" s="218"/>
      <c r="C301" s="249" t="s">
        <v>509</v>
      </c>
      <c r="D301" s="221"/>
      <c r="E301" s="224">
        <v>-69.375</v>
      </c>
      <c r="F301" s="227"/>
      <c r="G301" s="227"/>
      <c r="H301" s="228"/>
      <c r="I301" s="2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row>
    <row r="302" spans="1:60" outlineLevel="1" x14ac:dyDescent="0.2">
      <c r="A302" s="230"/>
      <c r="B302" s="218"/>
      <c r="C302" s="249" t="s">
        <v>510</v>
      </c>
      <c r="D302" s="221"/>
      <c r="E302" s="224">
        <v>-48.613500000000002</v>
      </c>
      <c r="F302" s="227"/>
      <c r="G302" s="227"/>
      <c r="H302" s="228"/>
      <c r="I302" s="2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row>
    <row r="303" spans="1:60" outlineLevel="1" x14ac:dyDescent="0.2">
      <c r="A303" s="230"/>
      <c r="B303" s="218"/>
      <c r="C303" s="249" t="s">
        <v>437</v>
      </c>
      <c r="D303" s="221"/>
      <c r="E303" s="224"/>
      <c r="F303" s="227"/>
      <c r="G303" s="227"/>
      <c r="H303" s="228"/>
      <c r="I303" s="2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row>
    <row r="304" spans="1:60" outlineLevel="1" x14ac:dyDescent="0.2">
      <c r="A304" s="230"/>
      <c r="B304" s="218"/>
      <c r="C304" s="249" t="s">
        <v>512</v>
      </c>
      <c r="D304" s="221"/>
      <c r="E304" s="224">
        <v>-11.25</v>
      </c>
      <c r="F304" s="227"/>
      <c r="G304" s="227"/>
      <c r="H304" s="228"/>
      <c r="I304" s="2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row>
    <row r="305" spans="1:60" outlineLevel="1" x14ac:dyDescent="0.2">
      <c r="A305" s="230"/>
      <c r="B305" s="218"/>
      <c r="C305" s="249" t="s">
        <v>513</v>
      </c>
      <c r="D305" s="221"/>
      <c r="E305" s="224">
        <v>-11.747999999999999</v>
      </c>
      <c r="F305" s="227"/>
      <c r="G305" s="227"/>
      <c r="H305" s="228"/>
      <c r="I305" s="2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row>
    <row r="306" spans="1:60" outlineLevel="1" x14ac:dyDescent="0.2">
      <c r="A306" s="230"/>
      <c r="B306" s="218"/>
      <c r="C306" s="249" t="s">
        <v>440</v>
      </c>
      <c r="D306" s="221"/>
      <c r="E306" s="224"/>
      <c r="F306" s="227"/>
      <c r="G306" s="227"/>
      <c r="H306" s="228"/>
      <c r="I306" s="2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row>
    <row r="307" spans="1:60" outlineLevel="1" x14ac:dyDescent="0.2">
      <c r="A307" s="230"/>
      <c r="B307" s="218"/>
      <c r="C307" s="249" t="s">
        <v>512</v>
      </c>
      <c r="D307" s="221"/>
      <c r="E307" s="224">
        <v>-11.25</v>
      </c>
      <c r="F307" s="227"/>
      <c r="G307" s="227"/>
      <c r="H307" s="228"/>
      <c r="I307" s="2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row>
    <row r="308" spans="1:60" outlineLevel="1" x14ac:dyDescent="0.2">
      <c r="A308" s="230"/>
      <c r="B308" s="218"/>
      <c r="C308" s="249" t="s">
        <v>514</v>
      </c>
      <c r="D308" s="221"/>
      <c r="E308" s="224">
        <v>-16.148</v>
      </c>
      <c r="F308" s="227"/>
      <c r="G308" s="227"/>
      <c r="H308" s="228"/>
      <c r="I308" s="2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row>
    <row r="309" spans="1:60" outlineLevel="1" x14ac:dyDescent="0.2">
      <c r="A309" s="230"/>
      <c r="B309" s="218"/>
      <c r="C309" s="249" t="s">
        <v>424</v>
      </c>
      <c r="D309" s="221"/>
      <c r="E309" s="224"/>
      <c r="F309" s="227"/>
      <c r="G309" s="227"/>
      <c r="H309" s="228"/>
      <c r="I309" s="2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row>
    <row r="310" spans="1:60" outlineLevel="1" x14ac:dyDescent="0.2">
      <c r="A310" s="230"/>
      <c r="B310" s="218"/>
      <c r="C310" s="249" t="s">
        <v>515</v>
      </c>
      <c r="D310" s="221"/>
      <c r="E310" s="224">
        <v>100.872</v>
      </c>
      <c r="F310" s="227"/>
      <c r="G310" s="227"/>
      <c r="H310" s="228"/>
      <c r="I310" s="2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row>
    <row r="311" spans="1:60" outlineLevel="1" x14ac:dyDescent="0.2">
      <c r="A311" s="230"/>
      <c r="B311" s="218"/>
      <c r="C311" s="249" t="s">
        <v>516</v>
      </c>
      <c r="D311" s="221"/>
      <c r="E311" s="224">
        <v>-2.04</v>
      </c>
      <c r="F311" s="227"/>
      <c r="G311" s="227"/>
      <c r="H311" s="228"/>
      <c r="I311" s="2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row>
    <row r="312" spans="1:60" outlineLevel="1" x14ac:dyDescent="0.2">
      <c r="A312" s="230"/>
      <c r="B312" s="218"/>
      <c r="C312" s="249" t="s">
        <v>443</v>
      </c>
      <c r="D312" s="221"/>
      <c r="E312" s="224"/>
      <c r="F312" s="227"/>
      <c r="G312" s="227"/>
      <c r="H312" s="228"/>
      <c r="I312" s="2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row>
    <row r="313" spans="1:60" outlineLevel="1" x14ac:dyDescent="0.2">
      <c r="A313" s="230"/>
      <c r="B313" s="218"/>
      <c r="C313" s="249" t="s">
        <v>517</v>
      </c>
      <c r="D313" s="221"/>
      <c r="E313" s="224">
        <v>151.15600000000001</v>
      </c>
      <c r="F313" s="227"/>
      <c r="G313" s="227"/>
      <c r="H313" s="228"/>
      <c r="I313" s="2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row>
    <row r="314" spans="1:60" ht="22.5" outlineLevel="1" x14ac:dyDescent="0.2">
      <c r="A314" s="230">
        <v>43</v>
      </c>
      <c r="B314" s="218" t="s">
        <v>518</v>
      </c>
      <c r="C314" s="248" t="s">
        <v>519</v>
      </c>
      <c r="D314" s="220" t="s">
        <v>254</v>
      </c>
      <c r="E314" s="223">
        <v>6.2324999999999999</v>
      </c>
      <c r="F314" s="226"/>
      <c r="G314" s="227">
        <f>ROUND(E314*F314,2)</f>
        <v>0</v>
      </c>
      <c r="H314" s="228" t="s">
        <v>365</v>
      </c>
      <c r="I314" s="232" t="s">
        <v>198</v>
      </c>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v>15</v>
      </c>
      <c r="AN314" s="32"/>
      <c r="AO314" s="32"/>
      <c r="AP314" s="32"/>
      <c r="AQ314" s="32"/>
      <c r="AR314" s="32"/>
      <c r="AS314" s="32"/>
      <c r="AT314" s="32"/>
      <c r="AU314" s="32"/>
      <c r="AV314" s="32"/>
      <c r="AW314" s="32"/>
      <c r="AX314" s="32"/>
      <c r="AY314" s="32"/>
      <c r="AZ314" s="32"/>
      <c r="BA314" s="32"/>
      <c r="BB314" s="32"/>
      <c r="BC314" s="32"/>
      <c r="BD314" s="32"/>
      <c r="BE314" s="32"/>
      <c r="BF314" s="32"/>
      <c r="BG314" s="32"/>
      <c r="BH314" s="32"/>
    </row>
    <row r="315" spans="1:60" outlineLevel="1" x14ac:dyDescent="0.2">
      <c r="A315" s="230"/>
      <c r="B315" s="218"/>
      <c r="C315" s="323" t="s">
        <v>502</v>
      </c>
      <c r="D315" s="324"/>
      <c r="E315" s="325"/>
      <c r="F315" s="326"/>
      <c r="G315" s="327"/>
      <c r="H315" s="228"/>
      <c r="I315" s="2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210" t="str">
        <f>C315</f>
        <v>Položka neobsahuje kontaktní nátěr a povrchovou úpravu omítkou.</v>
      </c>
      <c r="BB315" s="32"/>
      <c r="BC315" s="32"/>
      <c r="BD315" s="32"/>
      <c r="BE315" s="32"/>
      <c r="BF315" s="32"/>
      <c r="BG315" s="32"/>
      <c r="BH315" s="32"/>
    </row>
    <row r="316" spans="1:60" outlineLevel="1" x14ac:dyDescent="0.2">
      <c r="A316" s="230"/>
      <c r="B316" s="218"/>
      <c r="C316" s="249" t="s">
        <v>435</v>
      </c>
      <c r="D316" s="221"/>
      <c r="E316" s="224"/>
      <c r="F316" s="227"/>
      <c r="G316" s="227"/>
      <c r="H316" s="228"/>
      <c r="I316" s="2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row>
    <row r="317" spans="1:60" outlineLevel="1" x14ac:dyDescent="0.2">
      <c r="A317" s="230"/>
      <c r="B317" s="218"/>
      <c r="C317" s="249" t="s">
        <v>520</v>
      </c>
      <c r="D317" s="221"/>
      <c r="E317" s="224">
        <v>6.2324999999999999</v>
      </c>
      <c r="F317" s="227"/>
      <c r="G317" s="227"/>
      <c r="H317" s="228"/>
      <c r="I317" s="2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row>
    <row r="318" spans="1:60" ht="22.5" outlineLevel="1" x14ac:dyDescent="0.2">
      <c r="A318" s="230">
        <v>44</v>
      </c>
      <c r="B318" s="218" t="s">
        <v>521</v>
      </c>
      <c r="C318" s="248" t="s">
        <v>522</v>
      </c>
      <c r="D318" s="220" t="s">
        <v>254</v>
      </c>
      <c r="E318" s="223">
        <v>49.515000000000001</v>
      </c>
      <c r="F318" s="226"/>
      <c r="G318" s="227">
        <f>ROUND(E318*F318,2)</f>
        <v>0</v>
      </c>
      <c r="H318" s="228" t="s">
        <v>365</v>
      </c>
      <c r="I318" s="232" t="s">
        <v>213</v>
      </c>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v>15</v>
      </c>
      <c r="AN318" s="32"/>
      <c r="AO318" s="32"/>
      <c r="AP318" s="32"/>
      <c r="AQ318" s="32"/>
      <c r="AR318" s="32"/>
      <c r="AS318" s="32"/>
      <c r="AT318" s="32"/>
      <c r="AU318" s="32"/>
      <c r="AV318" s="32"/>
      <c r="AW318" s="32"/>
      <c r="AX318" s="32"/>
      <c r="AY318" s="32"/>
      <c r="AZ318" s="32"/>
      <c r="BA318" s="32"/>
      <c r="BB318" s="32"/>
      <c r="BC318" s="32"/>
      <c r="BD318" s="32"/>
      <c r="BE318" s="32"/>
      <c r="BF318" s="32"/>
      <c r="BG318" s="32"/>
      <c r="BH318" s="32"/>
    </row>
    <row r="319" spans="1:60" outlineLevel="1" x14ac:dyDescent="0.2">
      <c r="A319" s="230"/>
      <c r="B319" s="218"/>
      <c r="C319" s="249" t="s">
        <v>523</v>
      </c>
      <c r="D319" s="221"/>
      <c r="E319" s="224"/>
      <c r="F319" s="227"/>
      <c r="G319" s="227"/>
      <c r="H319" s="228"/>
      <c r="I319" s="2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row>
    <row r="320" spans="1:60" outlineLevel="1" x14ac:dyDescent="0.2">
      <c r="A320" s="230"/>
      <c r="B320" s="218"/>
      <c r="C320" s="249" t="s">
        <v>524</v>
      </c>
      <c r="D320" s="221"/>
      <c r="E320" s="224"/>
      <c r="F320" s="227"/>
      <c r="G320" s="227"/>
      <c r="H320" s="228"/>
      <c r="I320" s="2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row>
    <row r="321" spans="1:60" outlineLevel="1" x14ac:dyDescent="0.2">
      <c r="A321" s="230"/>
      <c r="B321" s="218"/>
      <c r="C321" s="249" t="s">
        <v>525</v>
      </c>
      <c r="D321" s="221"/>
      <c r="E321" s="224">
        <v>3.63</v>
      </c>
      <c r="F321" s="227"/>
      <c r="G321" s="227"/>
      <c r="H321" s="228"/>
      <c r="I321" s="2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row>
    <row r="322" spans="1:60" outlineLevel="1" x14ac:dyDescent="0.2">
      <c r="A322" s="230"/>
      <c r="B322" s="218"/>
      <c r="C322" s="249" t="s">
        <v>526</v>
      </c>
      <c r="D322" s="221"/>
      <c r="E322" s="224"/>
      <c r="F322" s="227"/>
      <c r="G322" s="227"/>
      <c r="H322" s="228"/>
      <c r="I322" s="2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row>
    <row r="323" spans="1:60" outlineLevel="1" x14ac:dyDescent="0.2">
      <c r="A323" s="230"/>
      <c r="B323" s="218"/>
      <c r="C323" s="249" t="s">
        <v>527</v>
      </c>
      <c r="D323" s="221"/>
      <c r="E323" s="224">
        <v>7.6050000000000004</v>
      </c>
      <c r="F323" s="227"/>
      <c r="G323" s="227"/>
      <c r="H323" s="228"/>
      <c r="I323" s="2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row>
    <row r="324" spans="1:60" outlineLevel="1" x14ac:dyDescent="0.2">
      <c r="A324" s="230"/>
      <c r="B324" s="218"/>
      <c r="C324" s="249" t="s">
        <v>528</v>
      </c>
      <c r="D324" s="221"/>
      <c r="E324" s="224"/>
      <c r="F324" s="227"/>
      <c r="G324" s="227"/>
      <c r="H324" s="228"/>
      <c r="I324" s="2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row>
    <row r="325" spans="1:60" outlineLevel="1" x14ac:dyDescent="0.2">
      <c r="A325" s="230"/>
      <c r="B325" s="218"/>
      <c r="C325" s="249" t="s">
        <v>529</v>
      </c>
      <c r="D325" s="221"/>
      <c r="E325" s="224">
        <v>38.28</v>
      </c>
      <c r="F325" s="227"/>
      <c r="G325" s="227"/>
      <c r="H325" s="228"/>
      <c r="I325" s="2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row>
    <row r="326" spans="1:60" ht="22.5" outlineLevel="1" x14ac:dyDescent="0.2">
      <c r="A326" s="230">
        <v>45</v>
      </c>
      <c r="B326" s="218" t="s">
        <v>530</v>
      </c>
      <c r="C326" s="248" t="s">
        <v>531</v>
      </c>
      <c r="D326" s="220" t="s">
        <v>254</v>
      </c>
      <c r="E326" s="223">
        <v>389.93860000000001</v>
      </c>
      <c r="F326" s="226"/>
      <c r="G326" s="227">
        <f>ROUND(E326*F326,2)</f>
        <v>0</v>
      </c>
      <c r="H326" s="228" t="s">
        <v>365</v>
      </c>
      <c r="I326" s="232" t="s">
        <v>198</v>
      </c>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v>15</v>
      </c>
      <c r="AN326" s="32"/>
      <c r="AO326" s="32"/>
      <c r="AP326" s="32"/>
      <c r="AQ326" s="32"/>
      <c r="AR326" s="32"/>
      <c r="AS326" s="32"/>
      <c r="AT326" s="32"/>
      <c r="AU326" s="32"/>
      <c r="AV326" s="32"/>
      <c r="AW326" s="32"/>
      <c r="AX326" s="32"/>
      <c r="AY326" s="32"/>
      <c r="AZ326" s="32"/>
      <c r="BA326" s="32"/>
      <c r="BB326" s="32"/>
      <c r="BC326" s="32"/>
      <c r="BD326" s="32"/>
      <c r="BE326" s="32"/>
      <c r="BF326" s="32"/>
      <c r="BG326" s="32"/>
      <c r="BH326" s="32"/>
    </row>
    <row r="327" spans="1:60" outlineLevel="1" x14ac:dyDescent="0.2">
      <c r="A327" s="230"/>
      <c r="B327" s="218"/>
      <c r="C327" s="323" t="s">
        <v>502</v>
      </c>
      <c r="D327" s="324"/>
      <c r="E327" s="325"/>
      <c r="F327" s="326"/>
      <c r="G327" s="327"/>
      <c r="H327" s="228"/>
      <c r="I327" s="2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210" t="str">
        <f>C327</f>
        <v>Položka neobsahuje kontaktní nátěr a povrchovou úpravu omítkou.</v>
      </c>
      <c r="BB327" s="32"/>
      <c r="BC327" s="32"/>
      <c r="BD327" s="32"/>
      <c r="BE327" s="32"/>
      <c r="BF327" s="32"/>
      <c r="BG327" s="32"/>
      <c r="BH327" s="32"/>
    </row>
    <row r="328" spans="1:60" outlineLevel="1" x14ac:dyDescent="0.2">
      <c r="A328" s="230"/>
      <c r="B328" s="218"/>
      <c r="C328" s="249" t="s">
        <v>532</v>
      </c>
      <c r="D328" s="221"/>
      <c r="E328" s="224"/>
      <c r="F328" s="227"/>
      <c r="G328" s="227"/>
      <c r="H328" s="228"/>
      <c r="I328" s="2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row>
    <row r="329" spans="1:60" outlineLevel="1" x14ac:dyDescent="0.2">
      <c r="A329" s="230"/>
      <c r="B329" s="218"/>
      <c r="C329" s="249" t="s">
        <v>433</v>
      </c>
      <c r="D329" s="221"/>
      <c r="E329" s="224"/>
      <c r="F329" s="227"/>
      <c r="G329" s="227"/>
      <c r="H329" s="228"/>
      <c r="I329" s="2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row>
    <row r="330" spans="1:60" outlineLevel="1" x14ac:dyDescent="0.2">
      <c r="A330" s="230"/>
      <c r="B330" s="218"/>
      <c r="C330" s="249" t="s">
        <v>533</v>
      </c>
      <c r="D330" s="221"/>
      <c r="E330" s="224">
        <v>69.375</v>
      </c>
      <c r="F330" s="227"/>
      <c r="G330" s="227"/>
      <c r="H330" s="228"/>
      <c r="I330" s="2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row>
    <row r="331" spans="1:60" outlineLevel="1" x14ac:dyDescent="0.2">
      <c r="A331" s="230"/>
      <c r="B331" s="218"/>
      <c r="C331" s="249" t="s">
        <v>534</v>
      </c>
      <c r="D331" s="221"/>
      <c r="E331" s="224">
        <v>48.613500000000002</v>
      </c>
      <c r="F331" s="227"/>
      <c r="G331" s="227"/>
      <c r="H331" s="228"/>
      <c r="I331" s="2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row>
    <row r="332" spans="1:60" outlineLevel="1" x14ac:dyDescent="0.2">
      <c r="A332" s="230"/>
      <c r="B332" s="218"/>
      <c r="C332" s="249" t="s">
        <v>535</v>
      </c>
      <c r="D332" s="221"/>
      <c r="E332" s="224">
        <v>14.84</v>
      </c>
      <c r="F332" s="227"/>
      <c r="G332" s="227"/>
      <c r="H332" s="228"/>
      <c r="I332" s="2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row>
    <row r="333" spans="1:60" outlineLevel="1" x14ac:dyDescent="0.2">
      <c r="A333" s="230"/>
      <c r="B333" s="218"/>
      <c r="C333" s="249" t="s">
        <v>435</v>
      </c>
      <c r="D333" s="221"/>
      <c r="E333" s="224"/>
      <c r="F333" s="227"/>
      <c r="G333" s="227"/>
      <c r="H333" s="228"/>
      <c r="I333" s="2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row>
    <row r="334" spans="1:60" outlineLevel="1" x14ac:dyDescent="0.2">
      <c r="A334" s="230"/>
      <c r="B334" s="218"/>
      <c r="C334" s="249" t="s">
        <v>533</v>
      </c>
      <c r="D334" s="221"/>
      <c r="E334" s="224">
        <v>69.375</v>
      </c>
      <c r="F334" s="227"/>
      <c r="G334" s="227"/>
      <c r="H334" s="228"/>
      <c r="I334" s="2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row>
    <row r="335" spans="1:60" outlineLevel="1" x14ac:dyDescent="0.2">
      <c r="A335" s="230"/>
      <c r="B335" s="218"/>
      <c r="C335" s="249" t="s">
        <v>534</v>
      </c>
      <c r="D335" s="221"/>
      <c r="E335" s="224">
        <v>48.613500000000002</v>
      </c>
      <c r="F335" s="227"/>
      <c r="G335" s="227"/>
      <c r="H335" s="228"/>
      <c r="I335" s="2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row>
    <row r="336" spans="1:60" outlineLevel="1" x14ac:dyDescent="0.2">
      <c r="A336" s="230"/>
      <c r="B336" s="218"/>
      <c r="C336" s="249" t="s">
        <v>437</v>
      </c>
      <c r="D336" s="221"/>
      <c r="E336" s="224"/>
      <c r="F336" s="227"/>
      <c r="G336" s="227"/>
      <c r="H336" s="228"/>
      <c r="I336" s="2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row>
    <row r="337" spans="1:60" outlineLevel="1" x14ac:dyDescent="0.2">
      <c r="A337" s="230"/>
      <c r="B337" s="218"/>
      <c r="C337" s="249" t="s">
        <v>536</v>
      </c>
      <c r="D337" s="221"/>
      <c r="E337" s="224">
        <v>11.25</v>
      </c>
      <c r="F337" s="227"/>
      <c r="G337" s="227"/>
      <c r="H337" s="228"/>
      <c r="I337" s="2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row>
    <row r="338" spans="1:60" outlineLevel="1" x14ac:dyDescent="0.2">
      <c r="A338" s="230"/>
      <c r="B338" s="218"/>
      <c r="C338" s="249" t="s">
        <v>537</v>
      </c>
      <c r="D338" s="221"/>
      <c r="E338" s="224">
        <v>11.747999999999999</v>
      </c>
      <c r="F338" s="227"/>
      <c r="G338" s="227"/>
      <c r="H338" s="228"/>
      <c r="I338" s="2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row>
    <row r="339" spans="1:60" outlineLevel="1" x14ac:dyDescent="0.2">
      <c r="A339" s="230"/>
      <c r="B339" s="218"/>
      <c r="C339" s="249" t="s">
        <v>440</v>
      </c>
      <c r="D339" s="221"/>
      <c r="E339" s="224"/>
      <c r="F339" s="227"/>
      <c r="G339" s="227"/>
      <c r="H339" s="228"/>
      <c r="I339" s="2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row>
    <row r="340" spans="1:60" outlineLevel="1" x14ac:dyDescent="0.2">
      <c r="A340" s="230"/>
      <c r="B340" s="218"/>
      <c r="C340" s="249" t="s">
        <v>536</v>
      </c>
      <c r="D340" s="221"/>
      <c r="E340" s="224">
        <v>11.25</v>
      </c>
      <c r="F340" s="227"/>
      <c r="G340" s="227"/>
      <c r="H340" s="228"/>
      <c r="I340" s="2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row>
    <row r="341" spans="1:60" outlineLevel="1" x14ac:dyDescent="0.2">
      <c r="A341" s="230"/>
      <c r="B341" s="218"/>
      <c r="C341" s="249" t="s">
        <v>538</v>
      </c>
      <c r="D341" s="221"/>
      <c r="E341" s="224">
        <v>16.148</v>
      </c>
      <c r="F341" s="227"/>
      <c r="G341" s="227"/>
      <c r="H341" s="228"/>
      <c r="I341" s="2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row>
    <row r="342" spans="1:60" outlineLevel="1" x14ac:dyDescent="0.2">
      <c r="A342" s="230"/>
      <c r="B342" s="218"/>
      <c r="C342" s="249" t="s">
        <v>424</v>
      </c>
      <c r="D342" s="221"/>
      <c r="E342" s="224"/>
      <c r="F342" s="227"/>
      <c r="G342" s="227"/>
      <c r="H342" s="228"/>
      <c r="I342" s="2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row>
    <row r="343" spans="1:60" outlineLevel="1" x14ac:dyDescent="0.2">
      <c r="A343" s="230"/>
      <c r="B343" s="218"/>
      <c r="C343" s="249" t="s">
        <v>539</v>
      </c>
      <c r="D343" s="221"/>
      <c r="E343" s="224">
        <v>91.905600000000007</v>
      </c>
      <c r="F343" s="227"/>
      <c r="G343" s="227"/>
      <c r="H343" s="228"/>
      <c r="I343" s="2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row>
    <row r="344" spans="1:60" outlineLevel="1" x14ac:dyDescent="0.2">
      <c r="A344" s="230"/>
      <c r="B344" s="218"/>
      <c r="C344" s="249" t="s">
        <v>540</v>
      </c>
      <c r="D344" s="221"/>
      <c r="E344" s="224">
        <v>-3.18</v>
      </c>
      <c r="F344" s="227"/>
      <c r="G344" s="227"/>
      <c r="H344" s="228"/>
      <c r="I344" s="2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row>
    <row r="345" spans="1:60" ht="22.5" outlineLevel="1" x14ac:dyDescent="0.2">
      <c r="A345" s="230">
        <v>46</v>
      </c>
      <c r="B345" s="218" t="s">
        <v>541</v>
      </c>
      <c r="C345" s="248" t="s">
        <v>542</v>
      </c>
      <c r="D345" s="220" t="s">
        <v>254</v>
      </c>
      <c r="E345" s="223">
        <v>18.282</v>
      </c>
      <c r="F345" s="226"/>
      <c r="G345" s="227">
        <f>ROUND(E345*F345,2)</f>
        <v>0</v>
      </c>
      <c r="H345" s="228" t="s">
        <v>365</v>
      </c>
      <c r="I345" s="232" t="s">
        <v>198</v>
      </c>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v>15</v>
      </c>
      <c r="AN345" s="32"/>
      <c r="AO345" s="32"/>
      <c r="AP345" s="32"/>
      <c r="AQ345" s="32"/>
      <c r="AR345" s="32"/>
      <c r="AS345" s="32"/>
      <c r="AT345" s="32"/>
      <c r="AU345" s="32"/>
      <c r="AV345" s="32"/>
      <c r="AW345" s="32"/>
      <c r="AX345" s="32"/>
      <c r="AY345" s="32"/>
      <c r="AZ345" s="32"/>
      <c r="BA345" s="32"/>
      <c r="BB345" s="32"/>
      <c r="BC345" s="32"/>
      <c r="BD345" s="32"/>
      <c r="BE345" s="32"/>
      <c r="BF345" s="32"/>
      <c r="BG345" s="32"/>
      <c r="BH345" s="32"/>
    </row>
    <row r="346" spans="1:60" outlineLevel="1" x14ac:dyDescent="0.2">
      <c r="A346" s="230"/>
      <c r="B346" s="218"/>
      <c r="C346" s="323" t="s">
        <v>502</v>
      </c>
      <c r="D346" s="324"/>
      <c r="E346" s="325"/>
      <c r="F346" s="326"/>
      <c r="G346" s="327"/>
      <c r="H346" s="228"/>
      <c r="I346" s="2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210" t="str">
        <f>C346</f>
        <v>Položka neobsahuje kontaktní nátěr a povrchovou úpravu omítkou.</v>
      </c>
      <c r="BB346" s="32"/>
      <c r="BC346" s="32"/>
      <c r="BD346" s="32"/>
      <c r="BE346" s="32"/>
      <c r="BF346" s="32"/>
      <c r="BG346" s="32"/>
      <c r="BH346" s="32"/>
    </row>
    <row r="347" spans="1:60" outlineLevel="1" x14ac:dyDescent="0.2">
      <c r="A347" s="230"/>
      <c r="B347" s="218"/>
      <c r="C347" s="249" t="s">
        <v>543</v>
      </c>
      <c r="D347" s="221"/>
      <c r="E347" s="224"/>
      <c r="F347" s="227"/>
      <c r="G347" s="227"/>
      <c r="H347" s="228"/>
      <c r="I347" s="2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row>
    <row r="348" spans="1:60" outlineLevel="1" x14ac:dyDescent="0.2">
      <c r="A348" s="230"/>
      <c r="B348" s="218"/>
      <c r="C348" s="249" t="s">
        <v>433</v>
      </c>
      <c r="D348" s="221"/>
      <c r="E348" s="224"/>
      <c r="F348" s="227"/>
      <c r="G348" s="227"/>
      <c r="H348" s="228"/>
      <c r="I348" s="2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row>
    <row r="349" spans="1:60" outlineLevel="1" x14ac:dyDescent="0.2">
      <c r="A349" s="230"/>
      <c r="B349" s="218"/>
      <c r="C349" s="249" t="s">
        <v>544</v>
      </c>
      <c r="D349" s="221"/>
      <c r="E349" s="224">
        <v>18.282</v>
      </c>
      <c r="F349" s="227"/>
      <c r="G349" s="227"/>
      <c r="H349" s="228"/>
      <c r="I349" s="2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row>
    <row r="350" spans="1:60" outlineLevel="1" x14ac:dyDescent="0.2">
      <c r="A350" s="230"/>
      <c r="B350" s="347" t="s">
        <v>545</v>
      </c>
      <c r="C350" s="348"/>
      <c r="D350" s="349"/>
      <c r="E350" s="350"/>
      <c r="F350" s="351"/>
      <c r="G350" s="352"/>
      <c r="H350" s="228"/>
      <c r="I350" s="232"/>
      <c r="J350" s="32"/>
      <c r="K350" s="32"/>
      <c r="L350" s="32"/>
      <c r="M350" s="32"/>
      <c r="N350" s="32"/>
      <c r="O350" s="32"/>
      <c r="P350" s="32"/>
      <c r="Q350" s="32"/>
      <c r="R350" s="32"/>
      <c r="S350" s="32"/>
      <c r="T350" s="32"/>
      <c r="U350" s="32"/>
      <c r="V350" s="32"/>
      <c r="W350" s="32"/>
      <c r="X350" s="32"/>
      <c r="Y350" s="32"/>
      <c r="Z350" s="32"/>
      <c r="AA350" s="32"/>
      <c r="AB350" s="32"/>
      <c r="AC350" s="32">
        <v>0</v>
      </c>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row>
    <row r="351" spans="1:60" ht="22.5" outlineLevel="1" x14ac:dyDescent="0.2">
      <c r="A351" s="230"/>
      <c r="B351" s="347" t="s">
        <v>546</v>
      </c>
      <c r="C351" s="348"/>
      <c r="D351" s="349"/>
      <c r="E351" s="350"/>
      <c r="F351" s="351"/>
      <c r="G351" s="352"/>
      <c r="H351" s="228"/>
      <c r="I351" s="2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210" t="str">
        <f>B351</f>
        <v>nanesení lepicího tmelu na izolační desky, nalepení desek, natažení stěrky, vtlačení výztužné tkaniny (1,15 m2/m2) a přehlazení stěrky. Položka obsahuje  5,0 m parapetních lišt na m2.</v>
      </c>
      <c r="BA351" s="32"/>
      <c r="BB351" s="32"/>
      <c r="BC351" s="32"/>
      <c r="BD351" s="32"/>
      <c r="BE351" s="32"/>
      <c r="BF351" s="32"/>
      <c r="BG351" s="32"/>
      <c r="BH351" s="32"/>
    </row>
    <row r="352" spans="1:60" outlineLevel="1" x14ac:dyDescent="0.2">
      <c r="A352" s="230">
        <v>47</v>
      </c>
      <c r="B352" s="218" t="s">
        <v>547</v>
      </c>
      <c r="C352" s="248" t="s">
        <v>548</v>
      </c>
      <c r="D352" s="220" t="s">
        <v>254</v>
      </c>
      <c r="E352" s="223">
        <v>36.234000000000002</v>
      </c>
      <c r="F352" s="226"/>
      <c r="G352" s="227">
        <f>ROUND(E352*F352,2)</f>
        <v>0</v>
      </c>
      <c r="H352" s="228" t="s">
        <v>365</v>
      </c>
      <c r="I352" s="232" t="s">
        <v>198</v>
      </c>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v>15</v>
      </c>
      <c r="AN352" s="32"/>
      <c r="AO352" s="32"/>
      <c r="AP352" s="32"/>
      <c r="AQ352" s="32"/>
      <c r="AR352" s="32"/>
      <c r="AS352" s="32"/>
      <c r="AT352" s="32"/>
      <c r="AU352" s="32"/>
      <c r="AV352" s="32"/>
      <c r="AW352" s="32"/>
      <c r="AX352" s="32"/>
      <c r="AY352" s="32"/>
      <c r="AZ352" s="32"/>
      <c r="BA352" s="32"/>
      <c r="BB352" s="32"/>
      <c r="BC352" s="32"/>
      <c r="BD352" s="32"/>
      <c r="BE352" s="32"/>
      <c r="BF352" s="32"/>
      <c r="BG352" s="32"/>
      <c r="BH352" s="32"/>
    </row>
    <row r="353" spans="1:60" outlineLevel="1" x14ac:dyDescent="0.2">
      <c r="A353" s="230"/>
      <c r="B353" s="218"/>
      <c r="C353" s="249" t="s">
        <v>549</v>
      </c>
      <c r="D353" s="221"/>
      <c r="E353" s="224"/>
      <c r="F353" s="227"/>
      <c r="G353" s="227"/>
      <c r="H353" s="228"/>
      <c r="I353" s="2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row>
    <row r="354" spans="1:60" outlineLevel="1" x14ac:dyDescent="0.2">
      <c r="A354" s="230"/>
      <c r="B354" s="218"/>
      <c r="C354" s="249" t="s">
        <v>550</v>
      </c>
      <c r="D354" s="221"/>
      <c r="E354" s="224">
        <v>1.224</v>
      </c>
      <c r="F354" s="227"/>
      <c r="G354" s="227"/>
      <c r="H354" s="228"/>
      <c r="I354" s="2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row>
    <row r="355" spans="1:60" outlineLevel="1" x14ac:dyDescent="0.2">
      <c r="A355" s="230"/>
      <c r="B355" s="218"/>
      <c r="C355" s="249" t="s">
        <v>551</v>
      </c>
      <c r="D355" s="221"/>
      <c r="E355" s="224">
        <v>35.01</v>
      </c>
      <c r="F355" s="227"/>
      <c r="G355" s="227"/>
      <c r="H355" s="228"/>
      <c r="I355" s="2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row>
    <row r="356" spans="1:60" outlineLevel="1" x14ac:dyDescent="0.2">
      <c r="A356" s="230"/>
      <c r="B356" s="347" t="s">
        <v>552</v>
      </c>
      <c r="C356" s="348"/>
      <c r="D356" s="349"/>
      <c r="E356" s="350"/>
      <c r="F356" s="351"/>
      <c r="G356" s="352"/>
      <c r="H356" s="228"/>
      <c r="I356" s="232"/>
      <c r="J356" s="32"/>
      <c r="K356" s="32"/>
      <c r="L356" s="32"/>
      <c r="M356" s="32"/>
      <c r="N356" s="32"/>
      <c r="O356" s="32"/>
      <c r="P356" s="32"/>
      <c r="Q356" s="32"/>
      <c r="R356" s="32"/>
      <c r="S356" s="32"/>
      <c r="T356" s="32"/>
      <c r="U356" s="32"/>
      <c r="V356" s="32"/>
      <c r="W356" s="32"/>
      <c r="X356" s="32"/>
      <c r="Y356" s="32"/>
      <c r="Z356" s="32"/>
      <c r="AA356" s="32"/>
      <c r="AB356" s="32"/>
      <c r="AC356" s="32">
        <v>0</v>
      </c>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row>
    <row r="357" spans="1:60" outlineLevel="1" x14ac:dyDescent="0.2">
      <c r="A357" s="230"/>
      <c r="B357" s="347" t="s">
        <v>553</v>
      </c>
      <c r="C357" s="348"/>
      <c r="D357" s="349"/>
      <c r="E357" s="350"/>
      <c r="F357" s="351"/>
      <c r="G357" s="352"/>
      <c r="H357" s="228"/>
      <c r="I357" s="2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row>
    <row r="358" spans="1:60" outlineLevel="1" x14ac:dyDescent="0.2">
      <c r="A358" s="230">
        <v>48</v>
      </c>
      <c r="B358" s="218" t="s">
        <v>554</v>
      </c>
      <c r="C358" s="248" t="s">
        <v>555</v>
      </c>
      <c r="D358" s="220" t="s">
        <v>254</v>
      </c>
      <c r="E358" s="223">
        <v>91.320999999999998</v>
      </c>
      <c r="F358" s="226"/>
      <c r="G358" s="227">
        <f>ROUND(E358*F358,2)</f>
        <v>0</v>
      </c>
      <c r="H358" s="228" t="s">
        <v>365</v>
      </c>
      <c r="I358" s="232" t="s">
        <v>198</v>
      </c>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v>15</v>
      </c>
      <c r="AN358" s="32"/>
      <c r="AO358" s="32"/>
      <c r="AP358" s="32"/>
      <c r="AQ358" s="32"/>
      <c r="AR358" s="32"/>
      <c r="AS358" s="32"/>
      <c r="AT358" s="32"/>
      <c r="AU358" s="32"/>
      <c r="AV358" s="32"/>
      <c r="AW358" s="32"/>
      <c r="AX358" s="32"/>
      <c r="AY358" s="32"/>
      <c r="AZ358" s="32"/>
      <c r="BA358" s="32"/>
      <c r="BB358" s="32"/>
      <c r="BC358" s="32"/>
      <c r="BD358" s="32"/>
      <c r="BE358" s="32"/>
      <c r="BF358" s="32"/>
      <c r="BG358" s="32"/>
      <c r="BH358" s="32"/>
    </row>
    <row r="359" spans="1:60" outlineLevel="1" x14ac:dyDescent="0.2">
      <c r="A359" s="230"/>
      <c r="B359" s="218"/>
      <c r="C359" s="323" t="s">
        <v>556</v>
      </c>
      <c r="D359" s="324"/>
      <c r="E359" s="325"/>
      <c r="F359" s="326"/>
      <c r="G359" s="327"/>
      <c r="H359" s="228"/>
      <c r="I359" s="2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210" t="str">
        <f>C359</f>
        <v>Položka obsahuje okenní a rohové lišty a výztužnou stěrku.</v>
      </c>
      <c r="BB359" s="32"/>
      <c r="BC359" s="32"/>
      <c r="BD359" s="32"/>
      <c r="BE359" s="32"/>
      <c r="BF359" s="32"/>
      <c r="BG359" s="32"/>
      <c r="BH359" s="32"/>
    </row>
    <row r="360" spans="1:60" outlineLevel="1" x14ac:dyDescent="0.2">
      <c r="A360" s="230"/>
      <c r="B360" s="218"/>
      <c r="C360" s="249" t="s">
        <v>557</v>
      </c>
      <c r="D360" s="221"/>
      <c r="E360" s="224"/>
      <c r="F360" s="227"/>
      <c r="G360" s="227"/>
      <c r="H360" s="228"/>
      <c r="I360" s="2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row>
    <row r="361" spans="1:60" outlineLevel="1" x14ac:dyDescent="0.2">
      <c r="A361" s="230"/>
      <c r="B361" s="218"/>
      <c r="C361" s="249" t="s">
        <v>558</v>
      </c>
      <c r="D361" s="221"/>
      <c r="E361" s="224">
        <v>20.46</v>
      </c>
      <c r="F361" s="227"/>
      <c r="G361" s="227"/>
      <c r="H361" s="228"/>
      <c r="I361" s="2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row>
    <row r="362" spans="1:60" outlineLevel="1" x14ac:dyDescent="0.2">
      <c r="A362" s="230"/>
      <c r="B362" s="218"/>
      <c r="C362" s="249" t="s">
        <v>559</v>
      </c>
      <c r="D362" s="221"/>
      <c r="E362" s="224">
        <v>1.62</v>
      </c>
      <c r="F362" s="227"/>
      <c r="G362" s="227"/>
      <c r="H362" s="228"/>
      <c r="I362" s="2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row>
    <row r="363" spans="1:60" outlineLevel="1" x14ac:dyDescent="0.2">
      <c r="A363" s="230"/>
      <c r="B363" s="218"/>
      <c r="C363" s="249" t="s">
        <v>560</v>
      </c>
      <c r="D363" s="221"/>
      <c r="E363" s="224">
        <v>7.05</v>
      </c>
      <c r="F363" s="227"/>
      <c r="G363" s="227"/>
      <c r="H363" s="228"/>
      <c r="I363" s="2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row>
    <row r="364" spans="1:60" outlineLevel="1" x14ac:dyDescent="0.2">
      <c r="A364" s="230"/>
      <c r="B364" s="218"/>
      <c r="C364" s="249" t="s">
        <v>561</v>
      </c>
      <c r="D364" s="221"/>
      <c r="E364" s="224">
        <v>36</v>
      </c>
      <c r="F364" s="227"/>
      <c r="G364" s="227"/>
      <c r="H364" s="228"/>
      <c r="I364" s="2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row>
    <row r="365" spans="1:60" outlineLevel="1" x14ac:dyDescent="0.2">
      <c r="A365" s="230"/>
      <c r="B365" s="218"/>
      <c r="C365" s="249" t="s">
        <v>562</v>
      </c>
      <c r="D365" s="221"/>
      <c r="E365" s="224">
        <v>19.079999999999998</v>
      </c>
      <c r="F365" s="227"/>
      <c r="G365" s="227"/>
      <c r="H365" s="228"/>
      <c r="I365" s="2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row>
    <row r="366" spans="1:60" outlineLevel="1" x14ac:dyDescent="0.2">
      <c r="A366" s="230"/>
      <c r="B366" s="218"/>
      <c r="C366" s="249" t="s">
        <v>563</v>
      </c>
      <c r="D366" s="221"/>
      <c r="E366" s="224">
        <v>1.335</v>
      </c>
      <c r="F366" s="227"/>
      <c r="G366" s="227"/>
      <c r="H366" s="228"/>
      <c r="I366" s="2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row>
    <row r="367" spans="1:60" outlineLevel="1" x14ac:dyDescent="0.2">
      <c r="A367" s="230"/>
      <c r="B367" s="218"/>
      <c r="C367" s="249" t="s">
        <v>452</v>
      </c>
      <c r="D367" s="221"/>
      <c r="E367" s="224">
        <v>1.26</v>
      </c>
      <c r="F367" s="227"/>
      <c r="G367" s="227"/>
      <c r="H367" s="228"/>
      <c r="I367" s="2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row>
    <row r="368" spans="1:60" outlineLevel="1" x14ac:dyDescent="0.2">
      <c r="A368" s="230"/>
      <c r="B368" s="218"/>
      <c r="C368" s="249" t="s">
        <v>564</v>
      </c>
      <c r="D368" s="221"/>
      <c r="E368" s="224">
        <v>0.84</v>
      </c>
      <c r="F368" s="227"/>
      <c r="G368" s="227"/>
      <c r="H368" s="228"/>
      <c r="I368" s="2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row>
    <row r="369" spans="1:60" outlineLevel="1" x14ac:dyDescent="0.2">
      <c r="A369" s="230"/>
      <c r="B369" s="218"/>
      <c r="C369" s="249" t="s">
        <v>565</v>
      </c>
      <c r="D369" s="221"/>
      <c r="E369" s="224">
        <v>0.66</v>
      </c>
      <c r="F369" s="227"/>
      <c r="G369" s="227"/>
      <c r="H369" s="228"/>
      <c r="I369" s="2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row>
    <row r="370" spans="1:60" outlineLevel="1" x14ac:dyDescent="0.2">
      <c r="A370" s="230"/>
      <c r="B370" s="218"/>
      <c r="C370" s="249" t="s">
        <v>566</v>
      </c>
      <c r="D370" s="221"/>
      <c r="E370" s="224">
        <v>0.24</v>
      </c>
      <c r="F370" s="227"/>
      <c r="G370" s="227"/>
      <c r="H370" s="228"/>
      <c r="I370" s="2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row>
    <row r="371" spans="1:60" outlineLevel="1" x14ac:dyDescent="0.2">
      <c r="A371" s="230"/>
      <c r="B371" s="218"/>
      <c r="C371" s="249" t="s">
        <v>567</v>
      </c>
      <c r="D371" s="221"/>
      <c r="E371" s="224">
        <v>0.108</v>
      </c>
      <c r="F371" s="227"/>
      <c r="G371" s="227"/>
      <c r="H371" s="228"/>
      <c r="I371" s="2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row>
    <row r="372" spans="1:60" outlineLevel="1" x14ac:dyDescent="0.2">
      <c r="A372" s="230"/>
      <c r="B372" s="218"/>
      <c r="C372" s="249" t="s">
        <v>568</v>
      </c>
      <c r="D372" s="221"/>
      <c r="E372" s="224">
        <v>2.6680000000000001</v>
      </c>
      <c r="F372" s="227"/>
      <c r="G372" s="227"/>
      <c r="H372" s="228"/>
      <c r="I372" s="2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row>
    <row r="373" spans="1:60" outlineLevel="1" x14ac:dyDescent="0.2">
      <c r="A373" s="230"/>
      <c r="B373" s="347" t="s">
        <v>569</v>
      </c>
      <c r="C373" s="348"/>
      <c r="D373" s="349"/>
      <c r="E373" s="350"/>
      <c r="F373" s="351"/>
      <c r="G373" s="352"/>
      <c r="H373" s="228"/>
      <c r="I373" s="232"/>
      <c r="J373" s="32"/>
      <c r="K373" s="32"/>
      <c r="L373" s="32"/>
      <c r="M373" s="32"/>
      <c r="N373" s="32"/>
      <c r="O373" s="32"/>
      <c r="P373" s="32"/>
      <c r="Q373" s="32"/>
      <c r="R373" s="32"/>
      <c r="S373" s="32"/>
      <c r="T373" s="32"/>
      <c r="U373" s="32"/>
      <c r="V373" s="32"/>
      <c r="W373" s="32"/>
      <c r="X373" s="32"/>
      <c r="Y373" s="32"/>
      <c r="Z373" s="32"/>
      <c r="AA373" s="32"/>
      <c r="AB373" s="32"/>
      <c r="AC373" s="32">
        <v>0</v>
      </c>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row>
    <row r="374" spans="1:60" outlineLevel="1" x14ac:dyDescent="0.2">
      <c r="A374" s="230">
        <v>49</v>
      </c>
      <c r="B374" s="218" t="s">
        <v>570</v>
      </c>
      <c r="C374" s="248" t="s">
        <v>571</v>
      </c>
      <c r="D374" s="220" t="s">
        <v>254</v>
      </c>
      <c r="E374" s="223">
        <v>38.28</v>
      </c>
      <c r="F374" s="226"/>
      <c r="G374" s="227">
        <f>ROUND(E374*F374,2)</f>
        <v>0</v>
      </c>
      <c r="H374" s="228" t="s">
        <v>365</v>
      </c>
      <c r="I374" s="232" t="s">
        <v>198</v>
      </c>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v>15</v>
      </c>
      <c r="AN374" s="32"/>
      <c r="AO374" s="32"/>
      <c r="AP374" s="32"/>
      <c r="AQ374" s="32"/>
      <c r="AR374" s="32"/>
      <c r="AS374" s="32"/>
      <c r="AT374" s="32"/>
      <c r="AU374" s="32"/>
      <c r="AV374" s="32"/>
      <c r="AW374" s="32"/>
      <c r="AX374" s="32"/>
      <c r="AY374" s="32"/>
      <c r="AZ374" s="32"/>
      <c r="BA374" s="32"/>
      <c r="BB374" s="32"/>
      <c r="BC374" s="32"/>
      <c r="BD374" s="32"/>
      <c r="BE374" s="32"/>
      <c r="BF374" s="32"/>
      <c r="BG374" s="32"/>
      <c r="BH374" s="32"/>
    </row>
    <row r="375" spans="1:60" ht="22.5" outlineLevel="1" x14ac:dyDescent="0.2">
      <c r="A375" s="230"/>
      <c r="B375" s="218"/>
      <c r="C375" s="323" t="s">
        <v>572</v>
      </c>
      <c r="D375" s="324"/>
      <c r="E375" s="325"/>
      <c r="F375" s="326"/>
      <c r="G375" s="327"/>
      <c r="H375" s="228"/>
      <c r="I375" s="2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210" t="str">
        <f>C375</f>
        <v>Nanesení lepicího tmelu na izolační desky, nalepení desek, zajištění talířovými hmoždinkami (6 ks/m2), natažení stěrky, vtlačení výztužné tkaniny (1,15 m2/m2), rohových lišt (0,14 m/m2), přehlazení stěrky, nanesení druhé vyrovnávací stěrky.</v>
      </c>
      <c r="BB375" s="32"/>
      <c r="BC375" s="32"/>
      <c r="BD375" s="32"/>
      <c r="BE375" s="32"/>
      <c r="BF375" s="32"/>
      <c r="BG375" s="32"/>
      <c r="BH375" s="32"/>
    </row>
    <row r="376" spans="1:60" outlineLevel="1" x14ac:dyDescent="0.2">
      <c r="A376" s="230"/>
      <c r="B376" s="218"/>
      <c r="C376" s="323" t="s">
        <v>573</v>
      </c>
      <c r="D376" s="324"/>
      <c r="E376" s="325"/>
      <c r="F376" s="326"/>
      <c r="G376" s="327"/>
      <c r="H376" s="228"/>
      <c r="I376" s="2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210" t="str">
        <f>C376</f>
        <v>Bez dodávky materiálu.</v>
      </c>
      <c r="BB376" s="32"/>
      <c r="BC376" s="32"/>
      <c r="BD376" s="32"/>
      <c r="BE376" s="32"/>
      <c r="BF376" s="32"/>
      <c r="BG376" s="32"/>
      <c r="BH376" s="32"/>
    </row>
    <row r="377" spans="1:60" outlineLevel="1" x14ac:dyDescent="0.2">
      <c r="A377" s="230"/>
      <c r="B377" s="218"/>
      <c r="C377" s="249" t="s">
        <v>528</v>
      </c>
      <c r="D377" s="221"/>
      <c r="E377" s="224"/>
      <c r="F377" s="227"/>
      <c r="G377" s="227"/>
      <c r="H377" s="228"/>
      <c r="I377" s="2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row>
    <row r="378" spans="1:60" outlineLevel="1" x14ac:dyDescent="0.2">
      <c r="A378" s="230"/>
      <c r="B378" s="218"/>
      <c r="C378" s="249" t="s">
        <v>529</v>
      </c>
      <c r="D378" s="221"/>
      <c r="E378" s="224">
        <v>38.28</v>
      </c>
      <c r="F378" s="227"/>
      <c r="G378" s="227"/>
      <c r="H378" s="228"/>
      <c r="I378" s="2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row>
    <row r="379" spans="1:60" outlineLevel="1" x14ac:dyDescent="0.2">
      <c r="A379" s="230"/>
      <c r="B379" s="347" t="s">
        <v>574</v>
      </c>
      <c r="C379" s="348"/>
      <c r="D379" s="349"/>
      <c r="E379" s="350"/>
      <c r="F379" s="351"/>
      <c r="G379" s="352"/>
      <c r="H379" s="228"/>
      <c r="I379" s="232"/>
      <c r="J379" s="32"/>
      <c r="K379" s="32"/>
      <c r="L379" s="32"/>
      <c r="M379" s="32"/>
      <c r="N379" s="32"/>
      <c r="O379" s="32"/>
      <c r="P379" s="32"/>
      <c r="Q379" s="32"/>
      <c r="R379" s="32"/>
      <c r="S379" s="32"/>
      <c r="T379" s="32"/>
      <c r="U379" s="32"/>
      <c r="V379" s="32"/>
      <c r="W379" s="32"/>
      <c r="X379" s="32"/>
      <c r="Y379" s="32"/>
      <c r="Z379" s="32"/>
      <c r="AA379" s="32"/>
      <c r="AB379" s="32"/>
      <c r="AC379" s="32">
        <v>0</v>
      </c>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row>
    <row r="380" spans="1:60" outlineLevel="1" x14ac:dyDescent="0.2">
      <c r="A380" s="230">
        <v>50</v>
      </c>
      <c r="B380" s="218" t="s">
        <v>575</v>
      </c>
      <c r="C380" s="248" t="s">
        <v>576</v>
      </c>
      <c r="D380" s="220" t="s">
        <v>278</v>
      </c>
      <c r="E380" s="223">
        <v>55.22</v>
      </c>
      <c r="F380" s="226"/>
      <c r="G380" s="227">
        <f>ROUND(E380*F380,2)</f>
        <v>0</v>
      </c>
      <c r="H380" s="228" t="s">
        <v>365</v>
      </c>
      <c r="I380" s="232" t="s">
        <v>198</v>
      </c>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v>15</v>
      </c>
      <c r="AN380" s="32"/>
      <c r="AO380" s="32"/>
      <c r="AP380" s="32"/>
      <c r="AQ380" s="32"/>
      <c r="AR380" s="32"/>
      <c r="AS380" s="32"/>
      <c r="AT380" s="32"/>
      <c r="AU380" s="32"/>
      <c r="AV380" s="32"/>
      <c r="AW380" s="32"/>
      <c r="AX380" s="32"/>
      <c r="AY380" s="32"/>
      <c r="AZ380" s="32"/>
      <c r="BA380" s="32"/>
      <c r="BB380" s="32"/>
      <c r="BC380" s="32"/>
      <c r="BD380" s="32"/>
      <c r="BE380" s="32"/>
      <c r="BF380" s="32"/>
      <c r="BG380" s="32"/>
      <c r="BH380" s="32"/>
    </row>
    <row r="381" spans="1:60" outlineLevel="1" x14ac:dyDescent="0.2">
      <c r="A381" s="230"/>
      <c r="B381" s="218"/>
      <c r="C381" s="249" t="s">
        <v>577</v>
      </c>
      <c r="D381" s="221"/>
      <c r="E381" s="224">
        <v>6.6</v>
      </c>
      <c r="F381" s="227"/>
      <c r="G381" s="227"/>
      <c r="H381" s="228"/>
      <c r="I381" s="2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row>
    <row r="382" spans="1:60" outlineLevel="1" x14ac:dyDescent="0.2">
      <c r="A382" s="230"/>
      <c r="B382" s="218"/>
      <c r="C382" s="249" t="s">
        <v>578</v>
      </c>
      <c r="D382" s="221"/>
      <c r="E382" s="224">
        <v>48.62</v>
      </c>
      <c r="F382" s="227"/>
      <c r="G382" s="227"/>
      <c r="H382" s="228"/>
      <c r="I382" s="2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row>
    <row r="383" spans="1:60" outlineLevel="1" x14ac:dyDescent="0.2">
      <c r="A383" s="230"/>
      <c r="B383" s="347" t="s">
        <v>569</v>
      </c>
      <c r="C383" s="348"/>
      <c r="D383" s="349"/>
      <c r="E383" s="350"/>
      <c r="F383" s="351"/>
      <c r="G383" s="352"/>
      <c r="H383" s="228"/>
      <c r="I383" s="232"/>
      <c r="J383" s="32"/>
      <c r="K383" s="32"/>
      <c r="L383" s="32"/>
      <c r="M383" s="32"/>
      <c r="N383" s="32"/>
      <c r="O383" s="32"/>
      <c r="P383" s="32"/>
      <c r="Q383" s="32"/>
      <c r="R383" s="32"/>
      <c r="S383" s="32"/>
      <c r="T383" s="32"/>
      <c r="U383" s="32"/>
      <c r="V383" s="32"/>
      <c r="W383" s="32"/>
      <c r="X383" s="32"/>
      <c r="Y383" s="32"/>
      <c r="Z383" s="32"/>
      <c r="AA383" s="32"/>
      <c r="AB383" s="32"/>
      <c r="AC383" s="32">
        <v>0</v>
      </c>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row>
    <row r="384" spans="1:60" outlineLevel="1" x14ac:dyDescent="0.2">
      <c r="A384" s="230">
        <v>51</v>
      </c>
      <c r="B384" s="218" t="s">
        <v>579</v>
      </c>
      <c r="C384" s="248" t="s">
        <v>580</v>
      </c>
      <c r="D384" s="220" t="s">
        <v>254</v>
      </c>
      <c r="E384" s="223">
        <v>1194.204</v>
      </c>
      <c r="F384" s="226"/>
      <c r="G384" s="227">
        <f>ROUND(E384*F384,2)</f>
        <v>0</v>
      </c>
      <c r="H384" s="228" t="s">
        <v>365</v>
      </c>
      <c r="I384" s="232" t="s">
        <v>198</v>
      </c>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v>15</v>
      </c>
      <c r="AN384" s="32"/>
      <c r="AO384" s="32"/>
      <c r="AP384" s="32"/>
      <c r="AQ384" s="32"/>
      <c r="AR384" s="32"/>
      <c r="AS384" s="32"/>
      <c r="AT384" s="32"/>
      <c r="AU384" s="32"/>
      <c r="AV384" s="32"/>
      <c r="AW384" s="32"/>
      <c r="AX384" s="32"/>
      <c r="AY384" s="32"/>
      <c r="AZ384" s="32"/>
      <c r="BA384" s="32"/>
      <c r="BB384" s="32"/>
      <c r="BC384" s="32"/>
      <c r="BD384" s="32"/>
      <c r="BE384" s="32"/>
      <c r="BF384" s="32"/>
      <c r="BG384" s="32"/>
      <c r="BH384" s="32"/>
    </row>
    <row r="385" spans="1:60" outlineLevel="1" x14ac:dyDescent="0.2">
      <c r="A385" s="230"/>
      <c r="B385" s="218"/>
      <c r="C385" s="249" t="s">
        <v>581</v>
      </c>
      <c r="D385" s="221"/>
      <c r="E385" s="224">
        <v>1194.204</v>
      </c>
      <c r="F385" s="227"/>
      <c r="G385" s="227"/>
      <c r="H385" s="228"/>
      <c r="I385" s="2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row>
    <row r="386" spans="1:60" outlineLevel="1" x14ac:dyDescent="0.2">
      <c r="A386" s="230"/>
      <c r="B386" s="347" t="s">
        <v>574</v>
      </c>
      <c r="C386" s="348"/>
      <c r="D386" s="349"/>
      <c r="E386" s="350"/>
      <c r="F386" s="351"/>
      <c r="G386" s="352"/>
      <c r="H386" s="228"/>
      <c r="I386" s="232"/>
      <c r="J386" s="32"/>
      <c r="K386" s="32"/>
      <c r="L386" s="32"/>
      <c r="M386" s="32"/>
      <c r="N386" s="32"/>
      <c r="O386" s="32"/>
      <c r="P386" s="32"/>
      <c r="Q386" s="32"/>
      <c r="R386" s="32"/>
      <c r="S386" s="32"/>
      <c r="T386" s="32"/>
      <c r="U386" s="32"/>
      <c r="V386" s="32"/>
      <c r="W386" s="32"/>
      <c r="X386" s="32"/>
      <c r="Y386" s="32"/>
      <c r="Z386" s="32"/>
      <c r="AA386" s="32"/>
      <c r="AB386" s="32"/>
      <c r="AC386" s="32">
        <v>0</v>
      </c>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row>
    <row r="387" spans="1:60" outlineLevel="1" x14ac:dyDescent="0.2">
      <c r="A387" s="230">
        <v>52</v>
      </c>
      <c r="B387" s="218" t="s">
        <v>582</v>
      </c>
      <c r="C387" s="248" t="s">
        <v>583</v>
      </c>
      <c r="D387" s="220" t="s">
        <v>278</v>
      </c>
      <c r="E387" s="223">
        <v>131.94999999999999</v>
      </c>
      <c r="F387" s="226"/>
      <c r="G387" s="227">
        <f>ROUND(E387*F387,2)</f>
        <v>0</v>
      </c>
      <c r="H387" s="228" t="s">
        <v>365</v>
      </c>
      <c r="I387" s="232" t="s">
        <v>198</v>
      </c>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v>15</v>
      </c>
      <c r="AN387" s="32"/>
      <c r="AO387" s="32"/>
      <c r="AP387" s="32"/>
      <c r="AQ387" s="32"/>
      <c r="AR387" s="32"/>
      <c r="AS387" s="32"/>
      <c r="AT387" s="32"/>
      <c r="AU387" s="32"/>
      <c r="AV387" s="32"/>
      <c r="AW387" s="32"/>
      <c r="AX387" s="32"/>
      <c r="AY387" s="32"/>
      <c r="AZ387" s="32"/>
      <c r="BA387" s="32"/>
      <c r="BB387" s="32"/>
      <c r="BC387" s="32"/>
      <c r="BD387" s="32"/>
      <c r="BE387" s="32"/>
      <c r="BF387" s="32"/>
      <c r="BG387" s="32"/>
      <c r="BH387" s="32"/>
    </row>
    <row r="388" spans="1:60" outlineLevel="1" x14ac:dyDescent="0.2">
      <c r="A388" s="230"/>
      <c r="B388" s="218"/>
      <c r="C388" s="249" t="s">
        <v>584</v>
      </c>
      <c r="D388" s="221"/>
      <c r="E388" s="224">
        <v>39.65</v>
      </c>
      <c r="F388" s="227"/>
      <c r="G388" s="227"/>
      <c r="H388" s="228"/>
      <c r="I388" s="2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row>
    <row r="389" spans="1:60" outlineLevel="1" x14ac:dyDescent="0.2">
      <c r="A389" s="230"/>
      <c r="B389" s="218"/>
      <c r="C389" s="249" t="s">
        <v>585</v>
      </c>
      <c r="D389" s="221"/>
      <c r="E389" s="224">
        <v>41.55</v>
      </c>
      <c r="F389" s="227"/>
      <c r="G389" s="227"/>
      <c r="H389" s="228"/>
      <c r="I389" s="2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row>
    <row r="390" spans="1:60" outlineLevel="1" x14ac:dyDescent="0.2">
      <c r="A390" s="230"/>
      <c r="B390" s="218"/>
      <c r="C390" s="249" t="s">
        <v>586</v>
      </c>
      <c r="D390" s="221"/>
      <c r="E390" s="224">
        <v>26.6</v>
      </c>
      <c r="F390" s="227"/>
      <c r="G390" s="227"/>
      <c r="H390" s="228"/>
      <c r="I390" s="2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row>
    <row r="391" spans="1:60" outlineLevel="1" x14ac:dyDescent="0.2">
      <c r="A391" s="230"/>
      <c r="B391" s="218"/>
      <c r="C391" s="249" t="s">
        <v>587</v>
      </c>
      <c r="D391" s="221"/>
      <c r="E391" s="224">
        <v>24.15</v>
      </c>
      <c r="F391" s="227"/>
      <c r="G391" s="227"/>
      <c r="H391" s="228"/>
      <c r="I391" s="2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row>
    <row r="392" spans="1:60" outlineLevel="1" x14ac:dyDescent="0.2">
      <c r="A392" s="230"/>
      <c r="B392" s="347" t="s">
        <v>588</v>
      </c>
      <c r="C392" s="348"/>
      <c r="D392" s="349"/>
      <c r="E392" s="350"/>
      <c r="F392" s="351"/>
      <c r="G392" s="352"/>
      <c r="H392" s="228"/>
      <c r="I392" s="232"/>
      <c r="J392" s="32"/>
      <c r="K392" s="32"/>
      <c r="L392" s="32"/>
      <c r="M392" s="32"/>
      <c r="N392" s="32"/>
      <c r="O392" s="32"/>
      <c r="P392" s="32"/>
      <c r="Q392" s="32"/>
      <c r="R392" s="32"/>
      <c r="S392" s="32"/>
      <c r="T392" s="32"/>
      <c r="U392" s="32"/>
      <c r="V392" s="32"/>
      <c r="W392" s="32"/>
      <c r="X392" s="32"/>
      <c r="Y392" s="32"/>
      <c r="Z392" s="32"/>
      <c r="AA392" s="32"/>
      <c r="AB392" s="32"/>
      <c r="AC392" s="32">
        <v>0</v>
      </c>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row>
    <row r="393" spans="1:60" outlineLevel="1" x14ac:dyDescent="0.2">
      <c r="A393" s="230"/>
      <c r="B393" s="347" t="s">
        <v>589</v>
      </c>
      <c r="C393" s="348"/>
      <c r="D393" s="349"/>
      <c r="E393" s="350"/>
      <c r="F393" s="351"/>
      <c r="G393" s="352"/>
      <c r="H393" s="228"/>
      <c r="I393" s="2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row>
    <row r="394" spans="1:60" outlineLevel="1" x14ac:dyDescent="0.2">
      <c r="A394" s="230">
        <v>53</v>
      </c>
      <c r="B394" s="218" t="s">
        <v>590</v>
      </c>
      <c r="C394" s="248" t="s">
        <v>591</v>
      </c>
      <c r="D394" s="220" t="s">
        <v>254</v>
      </c>
      <c r="E394" s="223">
        <v>38.28</v>
      </c>
      <c r="F394" s="226"/>
      <c r="G394" s="227">
        <f>ROUND(E394*F394,2)</f>
        <v>0</v>
      </c>
      <c r="H394" s="228" t="s">
        <v>365</v>
      </c>
      <c r="I394" s="232" t="s">
        <v>198</v>
      </c>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v>15</v>
      </c>
      <c r="AN394" s="32"/>
      <c r="AO394" s="32"/>
      <c r="AP394" s="32"/>
      <c r="AQ394" s="32"/>
      <c r="AR394" s="32"/>
      <c r="AS394" s="32"/>
      <c r="AT394" s="32"/>
      <c r="AU394" s="32"/>
      <c r="AV394" s="32"/>
      <c r="AW394" s="32"/>
      <c r="AX394" s="32"/>
      <c r="AY394" s="32"/>
      <c r="AZ394" s="32"/>
      <c r="BA394" s="32"/>
      <c r="BB394" s="32"/>
      <c r="BC394" s="32"/>
      <c r="BD394" s="32"/>
      <c r="BE394" s="32"/>
      <c r="BF394" s="32"/>
      <c r="BG394" s="32"/>
      <c r="BH394" s="32"/>
    </row>
    <row r="395" spans="1:60" outlineLevel="1" x14ac:dyDescent="0.2">
      <c r="A395" s="230"/>
      <c r="B395" s="218"/>
      <c r="C395" s="249" t="s">
        <v>528</v>
      </c>
      <c r="D395" s="221"/>
      <c r="E395" s="224"/>
      <c r="F395" s="227"/>
      <c r="G395" s="227"/>
      <c r="H395" s="228"/>
      <c r="I395" s="2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row>
    <row r="396" spans="1:60" outlineLevel="1" x14ac:dyDescent="0.2">
      <c r="A396" s="230"/>
      <c r="B396" s="218"/>
      <c r="C396" s="249" t="s">
        <v>529</v>
      </c>
      <c r="D396" s="221"/>
      <c r="E396" s="224">
        <v>38.28</v>
      </c>
      <c r="F396" s="227"/>
      <c r="G396" s="227"/>
      <c r="H396" s="228"/>
      <c r="I396" s="2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row>
    <row r="397" spans="1:60" outlineLevel="1" x14ac:dyDescent="0.2">
      <c r="A397" s="230"/>
      <c r="B397" s="347" t="s">
        <v>592</v>
      </c>
      <c r="C397" s="348"/>
      <c r="D397" s="349"/>
      <c r="E397" s="350"/>
      <c r="F397" s="351"/>
      <c r="G397" s="352"/>
      <c r="H397" s="228"/>
      <c r="I397" s="232"/>
      <c r="J397" s="32"/>
      <c r="K397" s="32"/>
      <c r="L397" s="32"/>
      <c r="M397" s="32"/>
      <c r="N397" s="32"/>
      <c r="O397" s="32"/>
      <c r="P397" s="32"/>
      <c r="Q397" s="32"/>
      <c r="R397" s="32"/>
      <c r="S397" s="32"/>
      <c r="T397" s="32"/>
      <c r="U397" s="32"/>
      <c r="V397" s="32"/>
      <c r="W397" s="32"/>
      <c r="X397" s="32"/>
      <c r="Y397" s="32"/>
      <c r="Z397" s="32"/>
      <c r="AA397" s="32"/>
      <c r="AB397" s="32"/>
      <c r="AC397" s="32">
        <v>1</v>
      </c>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row>
    <row r="398" spans="1:60" outlineLevel="1" x14ac:dyDescent="0.2">
      <c r="A398" s="230">
        <v>54</v>
      </c>
      <c r="B398" s="218" t="s">
        <v>593</v>
      </c>
      <c r="C398" s="248" t="s">
        <v>594</v>
      </c>
      <c r="D398" s="220" t="s">
        <v>254</v>
      </c>
      <c r="E398" s="223">
        <v>38.28</v>
      </c>
      <c r="F398" s="226"/>
      <c r="G398" s="227">
        <f>ROUND(E398*F398,2)</f>
        <v>0</v>
      </c>
      <c r="H398" s="228" t="s">
        <v>365</v>
      </c>
      <c r="I398" s="232" t="s">
        <v>198</v>
      </c>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v>15</v>
      </c>
      <c r="AN398" s="32"/>
      <c r="AO398" s="32"/>
      <c r="AP398" s="32"/>
      <c r="AQ398" s="32"/>
      <c r="AR398" s="32"/>
      <c r="AS398" s="32"/>
      <c r="AT398" s="32"/>
      <c r="AU398" s="32"/>
      <c r="AV398" s="32"/>
      <c r="AW398" s="32"/>
      <c r="AX398" s="32"/>
      <c r="AY398" s="32"/>
      <c r="AZ398" s="32"/>
      <c r="BA398" s="32"/>
      <c r="BB398" s="32"/>
      <c r="BC398" s="32"/>
      <c r="BD398" s="32"/>
      <c r="BE398" s="32"/>
      <c r="BF398" s="32"/>
      <c r="BG398" s="32"/>
      <c r="BH398" s="32"/>
    </row>
    <row r="399" spans="1:60" outlineLevel="1" x14ac:dyDescent="0.2">
      <c r="A399" s="230"/>
      <c r="B399" s="218"/>
      <c r="C399" s="249" t="s">
        <v>595</v>
      </c>
      <c r="D399" s="221"/>
      <c r="E399" s="224">
        <v>38.28</v>
      </c>
      <c r="F399" s="227"/>
      <c r="G399" s="227"/>
      <c r="H399" s="228"/>
      <c r="I399" s="2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row>
    <row r="400" spans="1:60" outlineLevel="1" x14ac:dyDescent="0.2">
      <c r="A400" s="230"/>
      <c r="B400" s="347" t="s">
        <v>596</v>
      </c>
      <c r="C400" s="348"/>
      <c r="D400" s="349"/>
      <c r="E400" s="350"/>
      <c r="F400" s="351"/>
      <c r="G400" s="352"/>
      <c r="H400" s="228"/>
      <c r="I400" s="232"/>
      <c r="J400" s="32"/>
      <c r="K400" s="32"/>
      <c r="L400" s="32"/>
      <c r="M400" s="32"/>
      <c r="N400" s="32"/>
      <c r="O400" s="32"/>
      <c r="P400" s="32"/>
      <c r="Q400" s="32"/>
      <c r="R400" s="32"/>
      <c r="S400" s="32"/>
      <c r="T400" s="32"/>
      <c r="U400" s="32"/>
      <c r="V400" s="32"/>
      <c r="W400" s="32"/>
      <c r="X400" s="32"/>
      <c r="Y400" s="32"/>
      <c r="Z400" s="32"/>
      <c r="AA400" s="32"/>
      <c r="AB400" s="32"/>
      <c r="AC400" s="32">
        <v>0</v>
      </c>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row>
    <row r="401" spans="1:60" outlineLevel="1" x14ac:dyDescent="0.2">
      <c r="A401" s="230"/>
      <c r="B401" s="347" t="s">
        <v>589</v>
      </c>
      <c r="C401" s="348"/>
      <c r="D401" s="349"/>
      <c r="E401" s="350"/>
      <c r="F401" s="351"/>
      <c r="G401" s="352"/>
      <c r="H401" s="228"/>
      <c r="I401" s="2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row>
    <row r="402" spans="1:60" outlineLevel="1" x14ac:dyDescent="0.2">
      <c r="A402" s="230">
        <v>55</v>
      </c>
      <c r="B402" s="218" t="s">
        <v>597</v>
      </c>
      <c r="C402" s="248" t="s">
        <v>598</v>
      </c>
      <c r="D402" s="220" t="s">
        <v>254</v>
      </c>
      <c r="E402" s="223">
        <v>2006.6626000000001</v>
      </c>
      <c r="F402" s="226"/>
      <c r="G402" s="227">
        <f>ROUND(E402*F402,2)</f>
        <v>0</v>
      </c>
      <c r="H402" s="228" t="s">
        <v>365</v>
      </c>
      <c r="I402" s="232" t="s">
        <v>198</v>
      </c>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v>15</v>
      </c>
      <c r="AN402" s="32"/>
      <c r="AO402" s="32"/>
      <c r="AP402" s="32"/>
      <c r="AQ402" s="32"/>
      <c r="AR402" s="32"/>
      <c r="AS402" s="32"/>
      <c r="AT402" s="32"/>
      <c r="AU402" s="32"/>
      <c r="AV402" s="32"/>
      <c r="AW402" s="32"/>
      <c r="AX402" s="32"/>
      <c r="AY402" s="32"/>
      <c r="AZ402" s="32"/>
      <c r="BA402" s="32"/>
      <c r="BB402" s="32"/>
      <c r="BC402" s="32"/>
      <c r="BD402" s="32"/>
      <c r="BE402" s="32"/>
      <c r="BF402" s="32"/>
      <c r="BG402" s="32"/>
      <c r="BH402" s="32"/>
    </row>
    <row r="403" spans="1:60" outlineLevel="1" x14ac:dyDescent="0.2">
      <c r="A403" s="230"/>
      <c r="B403" s="218"/>
      <c r="C403" s="249" t="s">
        <v>433</v>
      </c>
      <c r="D403" s="221"/>
      <c r="E403" s="224"/>
      <c r="F403" s="227"/>
      <c r="G403" s="227"/>
      <c r="H403" s="228"/>
      <c r="I403" s="2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row>
    <row r="404" spans="1:60" outlineLevel="1" x14ac:dyDescent="0.2">
      <c r="A404" s="230"/>
      <c r="B404" s="218"/>
      <c r="C404" s="249" t="s">
        <v>503</v>
      </c>
      <c r="D404" s="221"/>
      <c r="E404" s="224">
        <v>763.27350000000001</v>
      </c>
      <c r="F404" s="227"/>
      <c r="G404" s="227"/>
      <c r="H404" s="228"/>
      <c r="I404" s="2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row>
    <row r="405" spans="1:60" outlineLevel="1" x14ac:dyDescent="0.2">
      <c r="A405" s="230"/>
      <c r="B405" s="218"/>
      <c r="C405" s="249" t="s">
        <v>435</v>
      </c>
      <c r="D405" s="221"/>
      <c r="E405" s="224"/>
      <c r="F405" s="227"/>
      <c r="G405" s="227"/>
      <c r="H405" s="228"/>
      <c r="I405" s="2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row>
    <row r="406" spans="1:60" outlineLevel="1" x14ac:dyDescent="0.2">
      <c r="A406" s="230"/>
      <c r="B406" s="218"/>
      <c r="C406" s="249" t="s">
        <v>599</v>
      </c>
      <c r="D406" s="221"/>
      <c r="E406" s="224">
        <v>758.70299999999997</v>
      </c>
      <c r="F406" s="227"/>
      <c r="G406" s="227"/>
      <c r="H406" s="228"/>
      <c r="I406" s="2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row>
    <row r="407" spans="1:60" outlineLevel="1" x14ac:dyDescent="0.2">
      <c r="A407" s="230"/>
      <c r="B407" s="218"/>
      <c r="C407" s="249" t="s">
        <v>437</v>
      </c>
      <c r="D407" s="221"/>
      <c r="E407" s="224"/>
      <c r="F407" s="227"/>
      <c r="G407" s="227"/>
      <c r="H407" s="228"/>
      <c r="I407" s="2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row>
    <row r="408" spans="1:60" outlineLevel="1" x14ac:dyDescent="0.2">
      <c r="A408" s="230"/>
      <c r="B408" s="218"/>
      <c r="C408" s="249" t="s">
        <v>505</v>
      </c>
      <c r="D408" s="221"/>
      <c r="E408" s="224">
        <v>447.01650000000001</v>
      </c>
      <c r="F408" s="227"/>
      <c r="G408" s="227"/>
      <c r="H408" s="228"/>
      <c r="I408" s="2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row>
    <row r="409" spans="1:60" outlineLevel="1" x14ac:dyDescent="0.2">
      <c r="A409" s="230"/>
      <c r="B409" s="218"/>
      <c r="C409" s="249" t="s">
        <v>439</v>
      </c>
      <c r="D409" s="221"/>
      <c r="E409" s="224">
        <v>-44.038499999999999</v>
      </c>
      <c r="F409" s="227"/>
      <c r="G409" s="227"/>
      <c r="H409" s="228"/>
      <c r="I409" s="2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row>
    <row r="410" spans="1:60" outlineLevel="1" x14ac:dyDescent="0.2">
      <c r="A410" s="230"/>
      <c r="B410" s="218"/>
      <c r="C410" s="249" t="s">
        <v>440</v>
      </c>
      <c r="D410" s="221"/>
      <c r="E410" s="224"/>
      <c r="F410" s="227"/>
      <c r="G410" s="227"/>
      <c r="H410" s="228"/>
      <c r="I410" s="2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row>
    <row r="411" spans="1:60" outlineLevel="1" x14ac:dyDescent="0.2">
      <c r="A411" s="230"/>
      <c r="B411" s="218"/>
      <c r="C411" s="249" t="s">
        <v>506</v>
      </c>
      <c r="D411" s="221"/>
      <c r="E411" s="224">
        <v>447.01650000000001</v>
      </c>
      <c r="F411" s="227"/>
      <c r="G411" s="227"/>
      <c r="H411" s="228"/>
      <c r="I411" s="2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row>
    <row r="412" spans="1:60" outlineLevel="1" x14ac:dyDescent="0.2">
      <c r="A412" s="230"/>
      <c r="B412" s="218"/>
      <c r="C412" s="249" t="s">
        <v>441</v>
      </c>
      <c r="D412" s="221"/>
      <c r="E412" s="224"/>
      <c r="F412" s="227"/>
      <c r="G412" s="227"/>
      <c r="H412" s="228"/>
      <c r="I412" s="2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row>
    <row r="413" spans="1:60" outlineLevel="1" x14ac:dyDescent="0.2">
      <c r="A413" s="230"/>
      <c r="B413" s="218"/>
      <c r="C413" s="249" t="s">
        <v>507</v>
      </c>
      <c r="D413" s="221"/>
      <c r="E413" s="224">
        <v>-459.54</v>
      </c>
      <c r="F413" s="227"/>
      <c r="G413" s="227"/>
      <c r="H413" s="228"/>
      <c r="I413" s="2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row>
    <row r="414" spans="1:60" outlineLevel="1" x14ac:dyDescent="0.2">
      <c r="A414" s="230"/>
      <c r="B414" s="218"/>
      <c r="C414" s="249" t="s">
        <v>424</v>
      </c>
      <c r="D414" s="221"/>
      <c r="E414" s="224"/>
      <c r="F414" s="227"/>
      <c r="G414" s="227"/>
      <c r="H414" s="228"/>
      <c r="I414" s="2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row>
    <row r="415" spans="1:60" outlineLevel="1" x14ac:dyDescent="0.2">
      <c r="A415" s="230"/>
      <c r="B415" s="218"/>
      <c r="C415" s="249" t="s">
        <v>600</v>
      </c>
      <c r="D415" s="221"/>
      <c r="E415" s="224">
        <v>192.77760000000001</v>
      </c>
      <c r="F415" s="227"/>
      <c r="G415" s="227"/>
      <c r="H415" s="228"/>
      <c r="I415" s="2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row>
    <row r="416" spans="1:60" outlineLevel="1" x14ac:dyDescent="0.2">
      <c r="A416" s="230"/>
      <c r="B416" s="218"/>
      <c r="C416" s="249" t="s">
        <v>443</v>
      </c>
      <c r="D416" s="221"/>
      <c r="E416" s="224"/>
      <c r="F416" s="227"/>
      <c r="G416" s="227"/>
      <c r="H416" s="228"/>
      <c r="I416" s="2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row>
    <row r="417" spans="1:60" outlineLevel="1" x14ac:dyDescent="0.2">
      <c r="A417" s="230"/>
      <c r="B417" s="218"/>
      <c r="C417" s="249" t="s">
        <v>517</v>
      </c>
      <c r="D417" s="221"/>
      <c r="E417" s="224">
        <v>151.15600000000001</v>
      </c>
      <c r="F417" s="227"/>
      <c r="G417" s="227"/>
      <c r="H417" s="228"/>
      <c r="I417" s="2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row>
    <row r="418" spans="1:60" outlineLevel="1" x14ac:dyDescent="0.2">
      <c r="A418" s="230"/>
      <c r="B418" s="218"/>
      <c r="C418" s="249" t="s">
        <v>422</v>
      </c>
      <c r="D418" s="221"/>
      <c r="E418" s="224"/>
      <c r="F418" s="227"/>
      <c r="G418" s="227"/>
      <c r="H418" s="228"/>
      <c r="I418" s="2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row>
    <row r="419" spans="1:60" outlineLevel="1" x14ac:dyDescent="0.2">
      <c r="A419" s="230"/>
      <c r="B419" s="218"/>
      <c r="C419" s="249" t="s">
        <v>601</v>
      </c>
      <c r="D419" s="221"/>
      <c r="E419" s="224">
        <v>16.88</v>
      </c>
      <c r="F419" s="227"/>
      <c r="G419" s="227"/>
      <c r="H419" s="228"/>
      <c r="I419" s="2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row>
    <row r="420" spans="1:60" outlineLevel="1" x14ac:dyDescent="0.2">
      <c r="A420" s="230"/>
      <c r="B420" s="218"/>
      <c r="C420" s="249" t="s">
        <v>527</v>
      </c>
      <c r="D420" s="221"/>
      <c r="E420" s="224">
        <v>7.6050000000000004</v>
      </c>
      <c r="F420" s="227"/>
      <c r="G420" s="227"/>
      <c r="H420" s="228"/>
      <c r="I420" s="2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row>
    <row r="421" spans="1:60" outlineLevel="1" x14ac:dyDescent="0.2">
      <c r="A421" s="230"/>
      <c r="B421" s="218"/>
      <c r="C421" s="249" t="s">
        <v>447</v>
      </c>
      <c r="D421" s="221"/>
      <c r="E421" s="224"/>
      <c r="F421" s="227"/>
      <c r="G421" s="227"/>
      <c r="H421" s="228"/>
      <c r="I421" s="2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row>
    <row r="422" spans="1:60" outlineLevel="1" x14ac:dyDescent="0.2">
      <c r="A422" s="230"/>
      <c r="B422" s="218"/>
      <c r="C422" s="249" t="s">
        <v>448</v>
      </c>
      <c r="D422" s="221"/>
      <c r="E422" s="224">
        <v>-355.68</v>
      </c>
      <c r="F422" s="227"/>
      <c r="G422" s="227"/>
      <c r="H422" s="228"/>
      <c r="I422" s="2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row>
    <row r="423" spans="1:60" outlineLevel="1" x14ac:dyDescent="0.2">
      <c r="A423" s="230"/>
      <c r="B423" s="218"/>
      <c r="C423" s="249" t="s">
        <v>602</v>
      </c>
      <c r="D423" s="221"/>
      <c r="E423" s="224">
        <v>-5.3120000000000003</v>
      </c>
      <c r="F423" s="227"/>
      <c r="G423" s="227"/>
      <c r="H423" s="228"/>
      <c r="I423" s="2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row>
    <row r="424" spans="1:60" outlineLevel="1" x14ac:dyDescent="0.2">
      <c r="A424" s="230"/>
      <c r="B424" s="218"/>
      <c r="C424" s="249" t="s">
        <v>603</v>
      </c>
      <c r="D424" s="221"/>
      <c r="E424" s="224"/>
      <c r="F424" s="227"/>
      <c r="G424" s="227"/>
      <c r="H424" s="228"/>
      <c r="I424" s="2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row>
    <row r="425" spans="1:60" outlineLevel="1" x14ac:dyDescent="0.2">
      <c r="A425" s="230"/>
      <c r="B425" s="218"/>
      <c r="C425" s="249" t="s">
        <v>558</v>
      </c>
      <c r="D425" s="221"/>
      <c r="E425" s="224">
        <v>20.46</v>
      </c>
      <c r="F425" s="227"/>
      <c r="G425" s="227"/>
      <c r="H425" s="228"/>
      <c r="I425" s="2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row>
    <row r="426" spans="1:60" outlineLevel="1" x14ac:dyDescent="0.2">
      <c r="A426" s="230"/>
      <c r="B426" s="218"/>
      <c r="C426" s="249" t="s">
        <v>559</v>
      </c>
      <c r="D426" s="221"/>
      <c r="E426" s="224">
        <v>1.62</v>
      </c>
      <c r="F426" s="227"/>
      <c r="G426" s="227"/>
      <c r="H426" s="228"/>
      <c r="I426" s="2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row>
    <row r="427" spans="1:60" outlineLevel="1" x14ac:dyDescent="0.2">
      <c r="A427" s="230"/>
      <c r="B427" s="218"/>
      <c r="C427" s="249" t="s">
        <v>560</v>
      </c>
      <c r="D427" s="221"/>
      <c r="E427" s="224">
        <v>7.05</v>
      </c>
      <c r="F427" s="227"/>
      <c r="G427" s="227"/>
      <c r="H427" s="228"/>
      <c r="I427" s="2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row>
    <row r="428" spans="1:60" outlineLevel="1" x14ac:dyDescent="0.2">
      <c r="A428" s="230"/>
      <c r="B428" s="218"/>
      <c r="C428" s="249" t="s">
        <v>561</v>
      </c>
      <c r="D428" s="221"/>
      <c r="E428" s="224">
        <v>36</v>
      </c>
      <c r="F428" s="227"/>
      <c r="G428" s="227"/>
      <c r="H428" s="228"/>
      <c r="I428" s="2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row>
    <row r="429" spans="1:60" outlineLevel="1" x14ac:dyDescent="0.2">
      <c r="A429" s="230"/>
      <c r="B429" s="218"/>
      <c r="C429" s="249" t="s">
        <v>562</v>
      </c>
      <c r="D429" s="221"/>
      <c r="E429" s="224">
        <v>19.079999999999998</v>
      </c>
      <c r="F429" s="227"/>
      <c r="G429" s="227"/>
      <c r="H429" s="228"/>
      <c r="I429" s="2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row>
    <row r="430" spans="1:60" outlineLevel="1" x14ac:dyDescent="0.2">
      <c r="A430" s="230"/>
      <c r="B430" s="218"/>
      <c r="C430" s="249" t="s">
        <v>604</v>
      </c>
      <c r="D430" s="221"/>
      <c r="E430" s="224">
        <v>2.5950000000000002</v>
      </c>
      <c r="F430" s="227"/>
      <c r="G430" s="227"/>
      <c r="H430" s="228"/>
      <c r="I430" s="2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row>
    <row r="431" spans="1:60" outlineLevel="1" x14ac:dyDescent="0.2">
      <c r="A431" s="230"/>
      <c r="B431" s="347" t="s">
        <v>605</v>
      </c>
      <c r="C431" s="348"/>
      <c r="D431" s="349"/>
      <c r="E431" s="350"/>
      <c r="F431" s="351"/>
      <c r="G431" s="352"/>
      <c r="H431" s="228"/>
      <c r="I431" s="232"/>
      <c r="J431" s="32"/>
      <c r="K431" s="32"/>
      <c r="L431" s="32"/>
      <c r="M431" s="32"/>
      <c r="N431" s="32"/>
      <c r="O431" s="32"/>
      <c r="P431" s="32"/>
      <c r="Q431" s="32"/>
      <c r="R431" s="32"/>
      <c r="S431" s="32"/>
      <c r="T431" s="32"/>
      <c r="U431" s="32"/>
      <c r="V431" s="32"/>
      <c r="W431" s="32"/>
      <c r="X431" s="32"/>
      <c r="Y431" s="32"/>
      <c r="Z431" s="32"/>
      <c r="AA431" s="32"/>
      <c r="AB431" s="32"/>
      <c r="AC431" s="32">
        <v>1</v>
      </c>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row>
    <row r="432" spans="1:60" outlineLevel="1" x14ac:dyDescent="0.2">
      <c r="A432" s="230">
        <v>56</v>
      </c>
      <c r="B432" s="218" t="s">
        <v>606</v>
      </c>
      <c r="C432" s="248" t="s">
        <v>607</v>
      </c>
      <c r="D432" s="220" t="s">
        <v>254</v>
      </c>
      <c r="E432" s="223">
        <v>2006.6626000000001</v>
      </c>
      <c r="F432" s="226"/>
      <c r="G432" s="227">
        <f>ROUND(E432*F432,2)</f>
        <v>0</v>
      </c>
      <c r="H432" s="228" t="s">
        <v>365</v>
      </c>
      <c r="I432" s="232" t="s">
        <v>198</v>
      </c>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v>15</v>
      </c>
      <c r="AN432" s="32"/>
      <c r="AO432" s="32"/>
      <c r="AP432" s="32"/>
      <c r="AQ432" s="32"/>
      <c r="AR432" s="32"/>
      <c r="AS432" s="32"/>
      <c r="AT432" s="32"/>
      <c r="AU432" s="32"/>
      <c r="AV432" s="32"/>
      <c r="AW432" s="32"/>
      <c r="AX432" s="32"/>
      <c r="AY432" s="32"/>
      <c r="AZ432" s="32"/>
      <c r="BA432" s="32"/>
      <c r="BB432" s="32"/>
      <c r="BC432" s="32"/>
      <c r="BD432" s="32"/>
      <c r="BE432" s="32"/>
      <c r="BF432" s="32"/>
      <c r="BG432" s="32"/>
      <c r="BH432" s="32"/>
    </row>
    <row r="433" spans="1:60" outlineLevel="1" x14ac:dyDescent="0.2">
      <c r="A433" s="230"/>
      <c r="B433" s="218"/>
      <c r="C433" s="249" t="s">
        <v>608</v>
      </c>
      <c r="D433" s="221"/>
      <c r="E433" s="224">
        <v>2006.6626000000001</v>
      </c>
      <c r="F433" s="227"/>
      <c r="G433" s="227"/>
      <c r="H433" s="228"/>
      <c r="I433" s="2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row>
    <row r="434" spans="1:60" outlineLevel="1" x14ac:dyDescent="0.2">
      <c r="A434" s="230"/>
      <c r="B434" s="347" t="s">
        <v>609</v>
      </c>
      <c r="C434" s="348"/>
      <c r="D434" s="349"/>
      <c r="E434" s="350"/>
      <c r="F434" s="351"/>
      <c r="G434" s="352"/>
      <c r="H434" s="228"/>
      <c r="I434" s="232"/>
      <c r="J434" s="32"/>
      <c r="K434" s="32"/>
      <c r="L434" s="32"/>
      <c r="M434" s="32"/>
      <c r="N434" s="32"/>
      <c r="O434" s="32"/>
      <c r="P434" s="32"/>
      <c r="Q434" s="32"/>
      <c r="R434" s="32"/>
      <c r="S434" s="32"/>
      <c r="T434" s="32"/>
      <c r="U434" s="32"/>
      <c r="V434" s="32"/>
      <c r="W434" s="32"/>
      <c r="X434" s="32"/>
      <c r="Y434" s="32"/>
      <c r="Z434" s="32"/>
      <c r="AA434" s="32"/>
      <c r="AB434" s="32"/>
      <c r="AC434" s="32">
        <v>0</v>
      </c>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row>
    <row r="435" spans="1:60" outlineLevel="1" x14ac:dyDescent="0.2">
      <c r="A435" s="230">
        <v>57</v>
      </c>
      <c r="B435" s="218" t="s">
        <v>610</v>
      </c>
      <c r="C435" s="248" t="s">
        <v>611</v>
      </c>
      <c r="D435" s="220" t="s">
        <v>254</v>
      </c>
      <c r="E435" s="223">
        <v>115.58669999999999</v>
      </c>
      <c r="F435" s="226"/>
      <c r="G435" s="227">
        <f>ROUND(E435*F435,2)</f>
        <v>0</v>
      </c>
      <c r="H435" s="228" t="s">
        <v>365</v>
      </c>
      <c r="I435" s="232" t="s">
        <v>198</v>
      </c>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v>15</v>
      </c>
      <c r="AN435" s="32"/>
      <c r="AO435" s="32"/>
      <c r="AP435" s="32"/>
      <c r="AQ435" s="32"/>
      <c r="AR435" s="32"/>
      <c r="AS435" s="32"/>
      <c r="AT435" s="32"/>
      <c r="AU435" s="32"/>
      <c r="AV435" s="32"/>
      <c r="AW435" s="32"/>
      <c r="AX435" s="32"/>
      <c r="AY435" s="32"/>
      <c r="AZ435" s="32"/>
      <c r="BA435" s="32"/>
      <c r="BB435" s="32"/>
      <c r="BC435" s="32"/>
      <c r="BD435" s="32"/>
      <c r="BE435" s="32"/>
      <c r="BF435" s="32"/>
      <c r="BG435" s="32"/>
      <c r="BH435" s="32"/>
    </row>
    <row r="436" spans="1:60" outlineLevel="1" x14ac:dyDescent="0.2">
      <c r="A436" s="230"/>
      <c r="B436" s="218"/>
      <c r="C436" s="249" t="s">
        <v>612</v>
      </c>
      <c r="D436" s="221"/>
      <c r="E436" s="224"/>
      <c r="F436" s="227"/>
      <c r="G436" s="227"/>
      <c r="H436" s="228"/>
      <c r="I436" s="2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row>
    <row r="437" spans="1:60" outlineLevel="1" x14ac:dyDescent="0.2">
      <c r="A437" s="230"/>
      <c r="B437" s="218"/>
      <c r="C437" s="249" t="s">
        <v>494</v>
      </c>
      <c r="D437" s="221"/>
      <c r="E437" s="224"/>
      <c r="F437" s="227"/>
      <c r="G437" s="227"/>
      <c r="H437" s="228"/>
      <c r="I437" s="2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row>
    <row r="438" spans="1:60" outlineLevel="1" x14ac:dyDescent="0.2">
      <c r="A438" s="230"/>
      <c r="B438" s="218"/>
      <c r="C438" s="249" t="s">
        <v>433</v>
      </c>
      <c r="D438" s="221"/>
      <c r="E438" s="224"/>
      <c r="F438" s="227"/>
      <c r="G438" s="227"/>
      <c r="H438" s="228"/>
      <c r="I438" s="2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row>
    <row r="439" spans="1:60" outlineLevel="1" x14ac:dyDescent="0.2">
      <c r="A439" s="230"/>
      <c r="B439" s="218"/>
      <c r="C439" s="249" t="s">
        <v>495</v>
      </c>
      <c r="D439" s="221"/>
      <c r="E439" s="224">
        <v>35.011499999999998</v>
      </c>
      <c r="F439" s="227"/>
      <c r="G439" s="227"/>
      <c r="H439" s="228"/>
      <c r="I439" s="2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row>
    <row r="440" spans="1:60" outlineLevel="1" x14ac:dyDescent="0.2">
      <c r="A440" s="230"/>
      <c r="B440" s="218"/>
      <c r="C440" s="249" t="s">
        <v>435</v>
      </c>
      <c r="D440" s="221"/>
      <c r="E440" s="224"/>
      <c r="F440" s="227"/>
      <c r="G440" s="227"/>
      <c r="H440" s="228"/>
      <c r="I440" s="2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row>
    <row r="441" spans="1:60" outlineLevel="1" x14ac:dyDescent="0.2">
      <c r="A441" s="230"/>
      <c r="B441" s="218"/>
      <c r="C441" s="249" t="s">
        <v>496</v>
      </c>
      <c r="D441" s="221"/>
      <c r="E441" s="224">
        <v>97.302800000000005</v>
      </c>
      <c r="F441" s="227"/>
      <c r="G441" s="227"/>
      <c r="H441" s="228"/>
      <c r="I441" s="2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row>
    <row r="442" spans="1:60" outlineLevel="1" x14ac:dyDescent="0.2">
      <c r="A442" s="230"/>
      <c r="B442" s="218"/>
      <c r="C442" s="249" t="s">
        <v>437</v>
      </c>
      <c r="D442" s="221"/>
      <c r="E442" s="224"/>
      <c r="F442" s="227"/>
      <c r="G442" s="227"/>
      <c r="H442" s="228"/>
      <c r="I442" s="2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row>
    <row r="443" spans="1:60" outlineLevel="1" x14ac:dyDescent="0.2">
      <c r="A443" s="230"/>
      <c r="B443" s="218"/>
      <c r="C443" s="249" t="s">
        <v>459</v>
      </c>
      <c r="D443" s="221"/>
      <c r="E443" s="224">
        <v>12.82</v>
      </c>
      <c r="F443" s="227"/>
      <c r="G443" s="227"/>
      <c r="H443" s="228"/>
      <c r="I443" s="2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row>
    <row r="444" spans="1:60" outlineLevel="1" x14ac:dyDescent="0.2">
      <c r="A444" s="230"/>
      <c r="B444" s="218"/>
      <c r="C444" s="249" t="s">
        <v>440</v>
      </c>
      <c r="D444" s="221"/>
      <c r="E444" s="224"/>
      <c r="F444" s="227"/>
      <c r="G444" s="227"/>
      <c r="H444" s="228"/>
      <c r="I444" s="2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row>
    <row r="445" spans="1:60" outlineLevel="1" x14ac:dyDescent="0.2">
      <c r="A445" s="230"/>
      <c r="B445" s="218"/>
      <c r="C445" s="249" t="s">
        <v>497</v>
      </c>
      <c r="D445" s="221"/>
      <c r="E445" s="224">
        <v>35.416400000000003</v>
      </c>
      <c r="F445" s="227"/>
      <c r="G445" s="227"/>
      <c r="H445" s="228"/>
      <c r="I445" s="2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row>
    <row r="446" spans="1:60" outlineLevel="1" x14ac:dyDescent="0.2">
      <c r="A446" s="230"/>
      <c r="B446" s="218"/>
      <c r="C446" s="249" t="s">
        <v>447</v>
      </c>
      <c r="D446" s="221"/>
      <c r="E446" s="224"/>
      <c r="F446" s="227"/>
      <c r="G446" s="227"/>
      <c r="H446" s="228"/>
      <c r="I446" s="2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row>
    <row r="447" spans="1:60" outlineLevel="1" x14ac:dyDescent="0.2">
      <c r="A447" s="230"/>
      <c r="B447" s="218"/>
      <c r="C447" s="249" t="s">
        <v>461</v>
      </c>
      <c r="D447" s="221"/>
      <c r="E447" s="224">
        <v>-69.48</v>
      </c>
      <c r="F447" s="227"/>
      <c r="G447" s="227"/>
      <c r="H447" s="228"/>
      <c r="I447" s="2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row>
    <row r="448" spans="1:60" outlineLevel="1" x14ac:dyDescent="0.2">
      <c r="A448" s="230"/>
      <c r="B448" s="218"/>
      <c r="C448" s="249" t="s">
        <v>462</v>
      </c>
      <c r="D448" s="221"/>
      <c r="E448" s="224"/>
      <c r="F448" s="227"/>
      <c r="G448" s="227"/>
      <c r="H448" s="228"/>
      <c r="I448" s="2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row>
    <row r="449" spans="1:60" outlineLevel="1" x14ac:dyDescent="0.2">
      <c r="A449" s="230"/>
      <c r="B449" s="218"/>
      <c r="C449" s="249" t="s">
        <v>613</v>
      </c>
      <c r="D449" s="221"/>
      <c r="E449" s="224">
        <v>0.84</v>
      </c>
      <c r="F449" s="227"/>
      <c r="G449" s="227"/>
      <c r="H449" s="228"/>
      <c r="I449" s="2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row>
    <row r="450" spans="1:60" outlineLevel="1" x14ac:dyDescent="0.2">
      <c r="A450" s="230"/>
      <c r="B450" s="218"/>
      <c r="C450" s="249" t="s">
        <v>614</v>
      </c>
      <c r="D450" s="221"/>
      <c r="E450" s="224">
        <v>0.66</v>
      </c>
      <c r="F450" s="227"/>
      <c r="G450" s="227"/>
      <c r="H450" s="228"/>
      <c r="I450" s="2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row>
    <row r="451" spans="1:60" outlineLevel="1" x14ac:dyDescent="0.2">
      <c r="A451" s="230"/>
      <c r="B451" s="218"/>
      <c r="C451" s="249" t="s">
        <v>615</v>
      </c>
      <c r="D451" s="221"/>
      <c r="E451" s="224">
        <v>0.24</v>
      </c>
      <c r="F451" s="227"/>
      <c r="G451" s="227"/>
      <c r="H451" s="228"/>
      <c r="I451" s="2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row>
    <row r="452" spans="1:60" outlineLevel="1" x14ac:dyDescent="0.2">
      <c r="A452" s="230"/>
      <c r="B452" s="218"/>
      <c r="C452" s="249" t="s">
        <v>616</v>
      </c>
      <c r="D452" s="221"/>
      <c r="E452" s="224">
        <v>0.108</v>
      </c>
      <c r="F452" s="227"/>
      <c r="G452" s="227"/>
      <c r="H452" s="228"/>
      <c r="I452" s="2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row>
    <row r="453" spans="1:60" outlineLevel="1" x14ac:dyDescent="0.2">
      <c r="A453" s="230"/>
      <c r="B453" s="218"/>
      <c r="C453" s="249" t="s">
        <v>568</v>
      </c>
      <c r="D453" s="221"/>
      <c r="E453" s="224">
        <v>2.6680000000000001</v>
      </c>
      <c r="F453" s="227"/>
      <c r="G453" s="227"/>
      <c r="H453" s="228"/>
      <c r="I453" s="2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row>
    <row r="454" spans="1:60" outlineLevel="1" x14ac:dyDescent="0.2">
      <c r="A454" s="230"/>
      <c r="B454" s="347" t="s">
        <v>617</v>
      </c>
      <c r="C454" s="348"/>
      <c r="D454" s="349"/>
      <c r="E454" s="350"/>
      <c r="F454" s="351"/>
      <c r="G454" s="352"/>
      <c r="H454" s="228"/>
      <c r="I454" s="232"/>
      <c r="J454" s="32"/>
      <c r="K454" s="32"/>
      <c r="L454" s="32"/>
      <c r="M454" s="32"/>
      <c r="N454" s="32"/>
      <c r="O454" s="32"/>
      <c r="P454" s="32"/>
      <c r="Q454" s="32"/>
      <c r="R454" s="32"/>
      <c r="S454" s="32"/>
      <c r="T454" s="32"/>
      <c r="U454" s="32"/>
      <c r="V454" s="32"/>
      <c r="W454" s="32"/>
      <c r="X454" s="32"/>
      <c r="Y454" s="32"/>
      <c r="Z454" s="32"/>
      <c r="AA454" s="32"/>
      <c r="AB454" s="32"/>
      <c r="AC454" s="32">
        <v>0</v>
      </c>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row>
    <row r="455" spans="1:60" outlineLevel="1" x14ac:dyDescent="0.2">
      <c r="A455" s="230"/>
      <c r="B455" s="347" t="s">
        <v>618</v>
      </c>
      <c r="C455" s="348"/>
      <c r="D455" s="349"/>
      <c r="E455" s="350"/>
      <c r="F455" s="351"/>
      <c r="G455" s="352"/>
      <c r="H455" s="228"/>
      <c r="I455" s="2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row>
    <row r="456" spans="1:60" outlineLevel="1" x14ac:dyDescent="0.2">
      <c r="A456" s="230">
        <v>58</v>
      </c>
      <c r="B456" s="218" t="s">
        <v>619</v>
      </c>
      <c r="C456" s="248" t="s">
        <v>620</v>
      </c>
      <c r="D456" s="220" t="s">
        <v>278</v>
      </c>
      <c r="E456" s="223">
        <v>375.7</v>
      </c>
      <c r="F456" s="226"/>
      <c r="G456" s="227">
        <f>ROUND(E456*F456,2)</f>
        <v>0</v>
      </c>
      <c r="H456" s="228" t="s">
        <v>372</v>
      </c>
      <c r="I456" s="232" t="s">
        <v>198</v>
      </c>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v>15</v>
      </c>
      <c r="AN456" s="32"/>
      <c r="AO456" s="32"/>
      <c r="AP456" s="32"/>
      <c r="AQ456" s="32"/>
      <c r="AR456" s="32"/>
      <c r="AS456" s="32"/>
      <c r="AT456" s="32"/>
      <c r="AU456" s="32"/>
      <c r="AV456" s="32"/>
      <c r="AW456" s="32"/>
      <c r="AX456" s="32"/>
      <c r="AY456" s="32"/>
      <c r="AZ456" s="32"/>
      <c r="BA456" s="32"/>
      <c r="BB456" s="32"/>
      <c r="BC456" s="32"/>
      <c r="BD456" s="32"/>
      <c r="BE456" s="32"/>
      <c r="BF456" s="32"/>
      <c r="BG456" s="32"/>
      <c r="BH456" s="32"/>
    </row>
    <row r="457" spans="1:60" outlineLevel="1" x14ac:dyDescent="0.2">
      <c r="A457" s="230"/>
      <c r="B457" s="218"/>
      <c r="C457" s="249" t="s">
        <v>621</v>
      </c>
      <c r="D457" s="221"/>
      <c r="E457" s="224">
        <v>375.7</v>
      </c>
      <c r="F457" s="227"/>
      <c r="G457" s="227"/>
      <c r="H457" s="228"/>
      <c r="I457" s="2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row>
    <row r="458" spans="1:60" outlineLevel="1" x14ac:dyDescent="0.2">
      <c r="A458" s="230"/>
      <c r="B458" s="347" t="s">
        <v>622</v>
      </c>
      <c r="C458" s="348"/>
      <c r="D458" s="349"/>
      <c r="E458" s="350"/>
      <c r="F458" s="351"/>
      <c r="G458" s="352"/>
      <c r="H458" s="228"/>
      <c r="I458" s="232"/>
      <c r="J458" s="32"/>
      <c r="K458" s="32"/>
      <c r="L458" s="32"/>
      <c r="M458" s="32"/>
      <c r="N458" s="32"/>
      <c r="O458" s="32"/>
      <c r="P458" s="32"/>
      <c r="Q458" s="32"/>
      <c r="R458" s="32"/>
      <c r="S458" s="32"/>
      <c r="T458" s="32"/>
      <c r="U458" s="32"/>
      <c r="V458" s="32"/>
      <c r="W458" s="32"/>
      <c r="X458" s="32"/>
      <c r="Y458" s="32"/>
      <c r="Z458" s="32"/>
      <c r="AA458" s="32"/>
      <c r="AB458" s="32"/>
      <c r="AC458" s="32">
        <v>0</v>
      </c>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row>
    <row r="459" spans="1:60" outlineLevel="1" x14ac:dyDescent="0.2">
      <c r="A459" s="230"/>
      <c r="B459" s="347" t="s">
        <v>623</v>
      </c>
      <c r="C459" s="348"/>
      <c r="D459" s="349"/>
      <c r="E459" s="350"/>
      <c r="F459" s="351"/>
      <c r="G459" s="352"/>
      <c r="H459" s="228"/>
      <c r="I459" s="232"/>
      <c r="J459" s="32"/>
      <c r="K459" s="32"/>
      <c r="L459" s="32"/>
      <c r="M459" s="32"/>
      <c r="N459" s="32"/>
      <c r="O459" s="32"/>
      <c r="P459" s="32"/>
      <c r="Q459" s="32"/>
      <c r="R459" s="32"/>
      <c r="S459" s="32"/>
      <c r="T459" s="32"/>
      <c r="U459" s="32"/>
      <c r="V459" s="32"/>
      <c r="W459" s="32"/>
      <c r="X459" s="32"/>
      <c r="Y459" s="32"/>
      <c r="Z459" s="32"/>
      <c r="AA459" s="32"/>
      <c r="AB459" s="32"/>
      <c r="AC459" s="32">
        <v>1</v>
      </c>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row>
    <row r="460" spans="1:60" outlineLevel="1" x14ac:dyDescent="0.2">
      <c r="A460" s="230">
        <v>59</v>
      </c>
      <c r="B460" s="218" t="s">
        <v>624</v>
      </c>
      <c r="C460" s="248" t="s">
        <v>625</v>
      </c>
      <c r="D460" s="220" t="s">
        <v>254</v>
      </c>
      <c r="E460" s="223">
        <v>40.799999999999997</v>
      </c>
      <c r="F460" s="226"/>
      <c r="G460" s="227">
        <f>ROUND(E460*F460,2)</f>
        <v>0</v>
      </c>
      <c r="H460" s="228" t="s">
        <v>365</v>
      </c>
      <c r="I460" s="232" t="s">
        <v>198</v>
      </c>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v>15</v>
      </c>
      <c r="AN460" s="32"/>
      <c r="AO460" s="32"/>
      <c r="AP460" s="32"/>
      <c r="AQ460" s="32"/>
      <c r="AR460" s="32"/>
      <c r="AS460" s="32"/>
      <c r="AT460" s="32"/>
      <c r="AU460" s="32"/>
      <c r="AV460" s="32"/>
      <c r="AW460" s="32"/>
      <c r="AX460" s="32"/>
      <c r="AY460" s="32"/>
      <c r="AZ460" s="32"/>
      <c r="BA460" s="32"/>
      <c r="BB460" s="32"/>
      <c r="BC460" s="32"/>
      <c r="BD460" s="32"/>
      <c r="BE460" s="32"/>
      <c r="BF460" s="32"/>
      <c r="BG460" s="32"/>
      <c r="BH460" s="32"/>
    </row>
    <row r="461" spans="1:60" outlineLevel="1" x14ac:dyDescent="0.2">
      <c r="A461" s="230"/>
      <c r="B461" s="218"/>
      <c r="C461" s="249" t="s">
        <v>626</v>
      </c>
      <c r="D461" s="221"/>
      <c r="E461" s="224"/>
      <c r="F461" s="227"/>
      <c r="G461" s="227"/>
      <c r="H461" s="228"/>
      <c r="I461" s="2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row>
    <row r="462" spans="1:60" outlineLevel="1" x14ac:dyDescent="0.2">
      <c r="A462" s="230"/>
      <c r="B462" s="218"/>
      <c r="C462" s="249" t="s">
        <v>627</v>
      </c>
      <c r="D462" s="221"/>
      <c r="E462" s="224">
        <v>40.799999999999997</v>
      </c>
      <c r="F462" s="227"/>
      <c r="G462" s="227"/>
      <c r="H462" s="228"/>
      <c r="I462" s="2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row>
    <row r="463" spans="1:60" x14ac:dyDescent="0.2">
      <c r="A463" s="229" t="s">
        <v>194</v>
      </c>
      <c r="B463" s="217" t="s">
        <v>130</v>
      </c>
      <c r="C463" s="247" t="s">
        <v>131</v>
      </c>
      <c r="D463" s="219"/>
      <c r="E463" s="222"/>
      <c r="F463" s="321">
        <f>SUM(G464:G491)</f>
        <v>0</v>
      </c>
      <c r="G463" s="322"/>
      <c r="H463" s="225"/>
      <c r="I463" s="231"/>
    </row>
    <row r="464" spans="1:60" outlineLevel="1" x14ac:dyDescent="0.2">
      <c r="A464" s="230"/>
      <c r="B464" s="341" t="s">
        <v>628</v>
      </c>
      <c r="C464" s="342"/>
      <c r="D464" s="343"/>
      <c r="E464" s="344"/>
      <c r="F464" s="345"/>
      <c r="G464" s="346"/>
      <c r="H464" s="228"/>
      <c r="I464" s="232"/>
      <c r="J464" s="32"/>
      <c r="K464" s="32"/>
      <c r="L464" s="32"/>
      <c r="M464" s="32"/>
      <c r="N464" s="32"/>
      <c r="O464" s="32"/>
      <c r="P464" s="32"/>
      <c r="Q464" s="32"/>
      <c r="R464" s="32"/>
      <c r="S464" s="32"/>
      <c r="T464" s="32"/>
      <c r="U464" s="32"/>
      <c r="V464" s="32"/>
      <c r="W464" s="32"/>
      <c r="X464" s="32"/>
      <c r="Y464" s="32"/>
      <c r="Z464" s="32"/>
      <c r="AA464" s="32"/>
      <c r="AB464" s="32"/>
      <c r="AC464" s="32">
        <v>0</v>
      </c>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row>
    <row r="465" spans="1:60" outlineLevel="1" x14ac:dyDescent="0.2">
      <c r="A465" s="230"/>
      <c r="B465" s="347" t="s">
        <v>629</v>
      </c>
      <c r="C465" s="348"/>
      <c r="D465" s="349"/>
      <c r="E465" s="350"/>
      <c r="F465" s="351"/>
      <c r="G465" s="352"/>
      <c r="H465" s="228"/>
      <c r="I465" s="2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row>
    <row r="466" spans="1:60" outlineLevel="1" x14ac:dyDescent="0.2">
      <c r="A466" s="230"/>
      <c r="B466" s="347" t="s">
        <v>630</v>
      </c>
      <c r="C466" s="348"/>
      <c r="D466" s="349"/>
      <c r="E466" s="350"/>
      <c r="F466" s="351"/>
      <c r="G466" s="352"/>
      <c r="H466" s="228"/>
      <c r="I466" s="232"/>
      <c r="J466" s="32"/>
      <c r="K466" s="32"/>
      <c r="L466" s="32"/>
      <c r="M466" s="32"/>
      <c r="N466" s="32"/>
      <c r="O466" s="32"/>
      <c r="P466" s="32"/>
      <c r="Q466" s="32"/>
      <c r="R466" s="32"/>
      <c r="S466" s="32"/>
      <c r="T466" s="32"/>
      <c r="U466" s="32"/>
      <c r="V466" s="32"/>
      <c r="W466" s="32"/>
      <c r="X466" s="32"/>
      <c r="Y466" s="32"/>
      <c r="Z466" s="32"/>
      <c r="AA466" s="32"/>
      <c r="AB466" s="32"/>
      <c r="AC466" s="32">
        <v>1</v>
      </c>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row>
    <row r="467" spans="1:60" outlineLevel="1" x14ac:dyDescent="0.2">
      <c r="A467" s="230">
        <v>60</v>
      </c>
      <c r="B467" s="218" t="s">
        <v>631</v>
      </c>
      <c r="C467" s="248" t="s">
        <v>632</v>
      </c>
      <c r="D467" s="220" t="s">
        <v>236</v>
      </c>
      <c r="E467" s="223">
        <v>4.1550000000000002</v>
      </c>
      <c r="F467" s="226"/>
      <c r="G467" s="227">
        <f>ROUND(E467*F467,2)</f>
        <v>0</v>
      </c>
      <c r="H467" s="228" t="s">
        <v>365</v>
      </c>
      <c r="I467" s="232" t="s">
        <v>198</v>
      </c>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v>15</v>
      </c>
      <c r="AN467" s="32"/>
      <c r="AO467" s="32"/>
      <c r="AP467" s="32"/>
      <c r="AQ467" s="32"/>
      <c r="AR467" s="32"/>
      <c r="AS467" s="32"/>
      <c r="AT467" s="32"/>
      <c r="AU467" s="32"/>
      <c r="AV467" s="32"/>
      <c r="AW467" s="32"/>
      <c r="AX467" s="32"/>
      <c r="AY467" s="32"/>
      <c r="AZ467" s="32"/>
      <c r="BA467" s="32"/>
      <c r="BB467" s="32"/>
      <c r="BC467" s="32"/>
      <c r="BD467" s="32"/>
      <c r="BE467" s="32"/>
      <c r="BF467" s="32"/>
      <c r="BG467" s="32"/>
      <c r="BH467" s="32"/>
    </row>
    <row r="468" spans="1:60" outlineLevel="1" x14ac:dyDescent="0.2">
      <c r="A468" s="230"/>
      <c r="B468" s="218"/>
      <c r="C468" s="249" t="s">
        <v>633</v>
      </c>
      <c r="D468" s="221"/>
      <c r="E468" s="224">
        <v>4.1550000000000002</v>
      </c>
      <c r="F468" s="227"/>
      <c r="G468" s="227"/>
      <c r="H468" s="228"/>
      <c r="I468" s="2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row>
    <row r="469" spans="1:60" outlineLevel="1" x14ac:dyDescent="0.2">
      <c r="A469" s="230"/>
      <c r="B469" s="347" t="s">
        <v>634</v>
      </c>
      <c r="C469" s="348"/>
      <c r="D469" s="349"/>
      <c r="E469" s="350"/>
      <c r="F469" s="351"/>
      <c r="G469" s="352"/>
      <c r="H469" s="228"/>
      <c r="I469" s="232"/>
      <c r="J469" s="32"/>
      <c r="K469" s="32"/>
      <c r="L469" s="32"/>
      <c r="M469" s="32"/>
      <c r="N469" s="32"/>
      <c r="O469" s="32"/>
      <c r="P469" s="32"/>
      <c r="Q469" s="32"/>
      <c r="R469" s="32"/>
      <c r="S469" s="32"/>
      <c r="T469" s="32"/>
      <c r="U469" s="32"/>
      <c r="V469" s="32"/>
      <c r="W469" s="32"/>
      <c r="X469" s="32"/>
      <c r="Y469" s="32"/>
      <c r="Z469" s="32"/>
      <c r="AA469" s="32"/>
      <c r="AB469" s="32"/>
      <c r="AC469" s="32">
        <v>0</v>
      </c>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row>
    <row r="470" spans="1:60" outlineLevel="1" x14ac:dyDescent="0.2">
      <c r="A470" s="230"/>
      <c r="B470" s="347" t="s">
        <v>635</v>
      </c>
      <c r="C470" s="348"/>
      <c r="D470" s="349"/>
      <c r="E470" s="350"/>
      <c r="F470" s="351"/>
      <c r="G470" s="352"/>
      <c r="H470" s="228"/>
      <c r="I470" s="2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row>
    <row r="471" spans="1:60" outlineLevel="1" x14ac:dyDescent="0.2">
      <c r="A471" s="230">
        <v>61</v>
      </c>
      <c r="B471" s="218" t="s">
        <v>636</v>
      </c>
      <c r="C471" s="248" t="s">
        <v>637</v>
      </c>
      <c r="D471" s="220" t="s">
        <v>254</v>
      </c>
      <c r="E471" s="223">
        <v>41.55</v>
      </c>
      <c r="F471" s="226"/>
      <c r="G471" s="227">
        <f>ROUND(E471*F471,2)</f>
        <v>0</v>
      </c>
      <c r="H471" s="228" t="s">
        <v>365</v>
      </c>
      <c r="I471" s="232" t="s">
        <v>213</v>
      </c>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v>15</v>
      </c>
      <c r="AN471" s="32"/>
      <c r="AO471" s="32"/>
      <c r="AP471" s="32"/>
      <c r="AQ471" s="32"/>
      <c r="AR471" s="32"/>
      <c r="AS471" s="32"/>
      <c r="AT471" s="32"/>
      <c r="AU471" s="32"/>
      <c r="AV471" s="32"/>
      <c r="AW471" s="32"/>
      <c r="AX471" s="32"/>
      <c r="AY471" s="32"/>
      <c r="AZ471" s="32"/>
      <c r="BA471" s="32"/>
      <c r="BB471" s="32"/>
      <c r="BC471" s="32"/>
      <c r="BD471" s="32"/>
      <c r="BE471" s="32"/>
      <c r="BF471" s="32"/>
      <c r="BG471" s="32"/>
      <c r="BH471" s="32"/>
    </row>
    <row r="472" spans="1:60" outlineLevel="1" x14ac:dyDescent="0.2">
      <c r="A472" s="230"/>
      <c r="B472" s="218"/>
      <c r="C472" s="249" t="s">
        <v>262</v>
      </c>
      <c r="D472" s="221"/>
      <c r="E472" s="224"/>
      <c r="F472" s="227"/>
      <c r="G472" s="227"/>
      <c r="H472" s="228"/>
      <c r="I472" s="2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row>
    <row r="473" spans="1:60" outlineLevel="1" x14ac:dyDescent="0.2">
      <c r="A473" s="230"/>
      <c r="B473" s="218"/>
      <c r="C473" s="249" t="s">
        <v>638</v>
      </c>
      <c r="D473" s="221"/>
      <c r="E473" s="224"/>
      <c r="F473" s="227"/>
      <c r="G473" s="227"/>
      <c r="H473" s="228"/>
      <c r="I473" s="2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row>
    <row r="474" spans="1:60" outlineLevel="1" x14ac:dyDescent="0.2">
      <c r="A474" s="230"/>
      <c r="B474" s="218"/>
      <c r="C474" s="262" t="s">
        <v>239</v>
      </c>
      <c r="D474" s="255"/>
      <c r="E474" s="256"/>
      <c r="F474" s="227"/>
      <c r="G474" s="227"/>
      <c r="H474" s="228"/>
      <c r="I474" s="2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row>
    <row r="475" spans="1:60" outlineLevel="1" x14ac:dyDescent="0.2">
      <c r="A475" s="230"/>
      <c r="B475" s="218"/>
      <c r="C475" s="263" t="s">
        <v>264</v>
      </c>
      <c r="D475" s="255"/>
      <c r="E475" s="256">
        <v>41.65</v>
      </c>
      <c r="F475" s="227"/>
      <c r="G475" s="227"/>
      <c r="H475" s="228"/>
      <c r="I475" s="2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row>
    <row r="476" spans="1:60" outlineLevel="1" x14ac:dyDescent="0.2">
      <c r="A476" s="230"/>
      <c r="B476" s="218"/>
      <c r="C476" s="263" t="s">
        <v>265</v>
      </c>
      <c r="D476" s="255"/>
      <c r="E476" s="256">
        <v>17.100000000000001</v>
      </c>
      <c r="F476" s="227"/>
      <c r="G476" s="227"/>
      <c r="H476" s="228"/>
      <c r="I476" s="2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row>
    <row r="477" spans="1:60" outlineLevel="1" x14ac:dyDescent="0.2">
      <c r="A477" s="230"/>
      <c r="B477" s="218"/>
      <c r="C477" s="263" t="s">
        <v>266</v>
      </c>
      <c r="D477" s="255"/>
      <c r="E477" s="256">
        <v>24.35</v>
      </c>
      <c r="F477" s="227"/>
      <c r="G477" s="227"/>
      <c r="H477" s="228"/>
      <c r="I477" s="2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row>
    <row r="478" spans="1:60" outlineLevel="1" x14ac:dyDescent="0.2">
      <c r="A478" s="230"/>
      <c r="B478" s="218"/>
      <c r="C478" s="262" t="s">
        <v>243</v>
      </c>
      <c r="D478" s="255"/>
      <c r="E478" s="256"/>
      <c r="F478" s="227"/>
      <c r="G478" s="227"/>
      <c r="H478" s="228"/>
      <c r="I478" s="2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row>
    <row r="479" spans="1:60" outlineLevel="1" x14ac:dyDescent="0.2">
      <c r="A479" s="230"/>
      <c r="B479" s="218"/>
      <c r="C479" s="249" t="s">
        <v>639</v>
      </c>
      <c r="D479" s="221"/>
      <c r="E479" s="224">
        <v>41.55</v>
      </c>
      <c r="F479" s="227"/>
      <c r="G479" s="227"/>
      <c r="H479" s="228"/>
      <c r="I479" s="2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row>
    <row r="480" spans="1:60" outlineLevel="1" x14ac:dyDescent="0.2">
      <c r="A480" s="230">
        <v>62</v>
      </c>
      <c r="B480" s="218" t="s">
        <v>640</v>
      </c>
      <c r="C480" s="248" t="s">
        <v>641</v>
      </c>
      <c r="D480" s="220" t="s">
        <v>254</v>
      </c>
      <c r="E480" s="223">
        <v>8.31</v>
      </c>
      <c r="F480" s="226"/>
      <c r="G480" s="227">
        <f>ROUND(E480*F480,2)</f>
        <v>0</v>
      </c>
      <c r="H480" s="228" t="s">
        <v>337</v>
      </c>
      <c r="I480" s="232" t="s">
        <v>198</v>
      </c>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v>15</v>
      </c>
      <c r="AN480" s="32"/>
      <c r="AO480" s="32"/>
      <c r="AP480" s="32"/>
      <c r="AQ480" s="32"/>
      <c r="AR480" s="32"/>
      <c r="AS480" s="32"/>
      <c r="AT480" s="32"/>
      <c r="AU480" s="32"/>
      <c r="AV480" s="32"/>
      <c r="AW480" s="32"/>
      <c r="AX480" s="32"/>
      <c r="AY480" s="32"/>
      <c r="AZ480" s="32"/>
      <c r="BA480" s="32"/>
      <c r="BB480" s="32"/>
      <c r="BC480" s="32"/>
      <c r="BD480" s="32"/>
      <c r="BE480" s="32"/>
      <c r="BF480" s="32"/>
      <c r="BG480" s="32"/>
      <c r="BH480" s="32"/>
    </row>
    <row r="481" spans="1:60" outlineLevel="1" x14ac:dyDescent="0.2">
      <c r="A481" s="230"/>
      <c r="B481" s="218"/>
      <c r="C481" s="249" t="s">
        <v>642</v>
      </c>
      <c r="D481" s="221"/>
      <c r="E481" s="224">
        <v>8.31</v>
      </c>
      <c r="F481" s="227"/>
      <c r="G481" s="227"/>
      <c r="H481" s="228"/>
      <c r="I481" s="2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row>
    <row r="482" spans="1:60" outlineLevel="1" x14ac:dyDescent="0.2">
      <c r="A482" s="230"/>
      <c r="B482" s="347" t="s">
        <v>643</v>
      </c>
      <c r="C482" s="348"/>
      <c r="D482" s="349"/>
      <c r="E482" s="350"/>
      <c r="F482" s="351"/>
      <c r="G482" s="352"/>
      <c r="H482" s="228"/>
      <c r="I482" s="232"/>
      <c r="J482" s="32"/>
      <c r="K482" s="32"/>
      <c r="L482" s="32"/>
      <c r="M482" s="32"/>
      <c r="N482" s="32"/>
      <c r="O482" s="32"/>
      <c r="P482" s="32"/>
      <c r="Q482" s="32"/>
      <c r="R482" s="32"/>
      <c r="S482" s="32"/>
      <c r="T482" s="32"/>
      <c r="U482" s="32"/>
      <c r="V482" s="32"/>
      <c r="W482" s="32"/>
      <c r="X482" s="32"/>
      <c r="Y482" s="32"/>
      <c r="Z482" s="32"/>
      <c r="AA482" s="32"/>
      <c r="AB482" s="32"/>
      <c r="AC482" s="32">
        <v>0</v>
      </c>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row>
    <row r="483" spans="1:60" outlineLevel="1" x14ac:dyDescent="0.2">
      <c r="A483" s="230"/>
      <c r="B483" s="347" t="s">
        <v>644</v>
      </c>
      <c r="C483" s="348"/>
      <c r="D483" s="349"/>
      <c r="E483" s="350"/>
      <c r="F483" s="351"/>
      <c r="G483" s="352"/>
      <c r="H483" s="228"/>
      <c r="I483" s="2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row>
    <row r="484" spans="1:60" outlineLevel="1" x14ac:dyDescent="0.2">
      <c r="A484" s="230">
        <v>63</v>
      </c>
      <c r="B484" s="218" t="s">
        <v>645</v>
      </c>
      <c r="C484" s="248" t="s">
        <v>646</v>
      </c>
      <c r="D484" s="220" t="s">
        <v>254</v>
      </c>
      <c r="E484" s="223">
        <v>15.755000000000001</v>
      </c>
      <c r="F484" s="226"/>
      <c r="G484" s="227">
        <f>ROUND(E484*F484,2)</f>
        <v>0</v>
      </c>
      <c r="H484" s="228" t="s">
        <v>365</v>
      </c>
      <c r="I484" s="232" t="s">
        <v>213</v>
      </c>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v>15</v>
      </c>
      <c r="AN484" s="32"/>
      <c r="AO484" s="32"/>
      <c r="AP484" s="32"/>
      <c r="AQ484" s="32"/>
      <c r="AR484" s="32"/>
      <c r="AS484" s="32"/>
      <c r="AT484" s="32"/>
      <c r="AU484" s="32"/>
      <c r="AV484" s="32"/>
      <c r="AW484" s="32"/>
      <c r="AX484" s="32"/>
      <c r="AY484" s="32"/>
      <c r="AZ484" s="32"/>
      <c r="BA484" s="32"/>
      <c r="BB484" s="32"/>
      <c r="BC484" s="32"/>
      <c r="BD484" s="32"/>
      <c r="BE484" s="32"/>
      <c r="BF484" s="32"/>
      <c r="BG484" s="32"/>
      <c r="BH484" s="32"/>
    </row>
    <row r="485" spans="1:60" outlineLevel="1" x14ac:dyDescent="0.2">
      <c r="A485" s="230"/>
      <c r="B485" s="218"/>
      <c r="C485" s="249" t="s">
        <v>647</v>
      </c>
      <c r="D485" s="221"/>
      <c r="E485" s="224">
        <v>15.755000000000001</v>
      </c>
      <c r="F485" s="227"/>
      <c r="G485" s="227"/>
      <c r="H485" s="228"/>
      <c r="I485" s="2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row>
    <row r="486" spans="1:60" outlineLevel="1" x14ac:dyDescent="0.2">
      <c r="A486" s="230"/>
      <c r="B486" s="347" t="s">
        <v>648</v>
      </c>
      <c r="C486" s="348"/>
      <c r="D486" s="349"/>
      <c r="E486" s="350"/>
      <c r="F486" s="351"/>
      <c r="G486" s="352"/>
      <c r="H486" s="228"/>
      <c r="I486" s="232"/>
      <c r="J486" s="32"/>
      <c r="K486" s="32"/>
      <c r="L486" s="32"/>
      <c r="M486" s="32"/>
      <c r="N486" s="32"/>
      <c r="O486" s="32"/>
      <c r="P486" s="32"/>
      <c r="Q486" s="32"/>
      <c r="R486" s="32"/>
      <c r="S486" s="32"/>
      <c r="T486" s="32"/>
      <c r="U486" s="32"/>
      <c r="V486" s="32"/>
      <c r="W486" s="32"/>
      <c r="X486" s="32"/>
      <c r="Y486" s="32"/>
      <c r="Z486" s="32"/>
      <c r="AA486" s="32"/>
      <c r="AB486" s="32"/>
      <c r="AC486" s="32">
        <v>0</v>
      </c>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row>
    <row r="487" spans="1:60" outlineLevel="1" x14ac:dyDescent="0.2">
      <c r="A487" s="230"/>
      <c r="B487" s="347" t="s">
        <v>649</v>
      </c>
      <c r="C487" s="348"/>
      <c r="D487" s="349"/>
      <c r="E487" s="350"/>
      <c r="F487" s="351"/>
      <c r="G487" s="352"/>
      <c r="H487" s="228"/>
      <c r="I487" s="2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row>
    <row r="488" spans="1:60" outlineLevel="1" x14ac:dyDescent="0.2">
      <c r="A488" s="230">
        <v>64</v>
      </c>
      <c r="B488" s="218" t="s">
        <v>650</v>
      </c>
      <c r="C488" s="248" t="s">
        <v>651</v>
      </c>
      <c r="D488" s="220" t="s">
        <v>254</v>
      </c>
      <c r="E488" s="223">
        <v>50.16</v>
      </c>
      <c r="F488" s="226"/>
      <c r="G488" s="227">
        <f>ROUND(E488*F488,2)</f>
        <v>0</v>
      </c>
      <c r="H488" s="228" t="s">
        <v>372</v>
      </c>
      <c r="I488" s="232" t="s">
        <v>198</v>
      </c>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v>15</v>
      </c>
      <c r="AN488" s="32"/>
      <c r="AO488" s="32"/>
      <c r="AP488" s="32"/>
      <c r="AQ488" s="32"/>
      <c r="AR488" s="32"/>
      <c r="AS488" s="32"/>
      <c r="AT488" s="32"/>
      <c r="AU488" s="32"/>
      <c r="AV488" s="32"/>
      <c r="AW488" s="32"/>
      <c r="AX488" s="32"/>
      <c r="AY488" s="32"/>
      <c r="AZ488" s="32"/>
      <c r="BA488" s="32"/>
      <c r="BB488" s="32"/>
      <c r="BC488" s="32"/>
      <c r="BD488" s="32"/>
      <c r="BE488" s="32"/>
      <c r="BF488" s="32"/>
      <c r="BG488" s="32"/>
      <c r="BH488" s="32"/>
    </row>
    <row r="489" spans="1:60" outlineLevel="1" x14ac:dyDescent="0.2">
      <c r="A489" s="230"/>
      <c r="B489" s="218"/>
      <c r="C489" s="249" t="s">
        <v>652</v>
      </c>
      <c r="D489" s="221"/>
      <c r="E489" s="224"/>
      <c r="F489" s="227"/>
      <c r="G489" s="227"/>
      <c r="H489" s="228"/>
      <c r="I489" s="2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row>
    <row r="490" spans="1:60" outlineLevel="1" x14ac:dyDescent="0.2">
      <c r="A490" s="230"/>
      <c r="B490" s="218"/>
      <c r="C490" s="249" t="s">
        <v>653</v>
      </c>
      <c r="D490" s="221"/>
      <c r="E490" s="224">
        <v>36.81</v>
      </c>
      <c r="F490" s="227"/>
      <c r="G490" s="227"/>
      <c r="H490" s="228"/>
      <c r="I490" s="2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row>
    <row r="491" spans="1:60" outlineLevel="1" x14ac:dyDescent="0.2">
      <c r="A491" s="230"/>
      <c r="B491" s="218"/>
      <c r="C491" s="249" t="s">
        <v>654</v>
      </c>
      <c r="D491" s="221"/>
      <c r="E491" s="224">
        <v>13.35</v>
      </c>
      <c r="F491" s="227"/>
      <c r="G491" s="227"/>
      <c r="H491" s="228"/>
      <c r="I491" s="2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row>
    <row r="492" spans="1:60" x14ac:dyDescent="0.2">
      <c r="A492" s="229" t="s">
        <v>194</v>
      </c>
      <c r="B492" s="217" t="s">
        <v>132</v>
      </c>
      <c r="C492" s="247" t="s">
        <v>133</v>
      </c>
      <c r="D492" s="219"/>
      <c r="E492" s="222"/>
      <c r="F492" s="321">
        <f>SUM(G493:G514)</f>
        <v>0</v>
      </c>
      <c r="G492" s="322"/>
      <c r="H492" s="225"/>
      <c r="I492" s="231"/>
    </row>
    <row r="493" spans="1:60" outlineLevel="1" x14ac:dyDescent="0.2">
      <c r="A493" s="230"/>
      <c r="B493" s="341" t="s">
        <v>655</v>
      </c>
      <c r="C493" s="342"/>
      <c r="D493" s="343"/>
      <c r="E493" s="344"/>
      <c r="F493" s="345"/>
      <c r="G493" s="346"/>
      <c r="H493" s="228"/>
      <c r="I493" s="232"/>
      <c r="J493" s="32"/>
      <c r="K493" s="32"/>
      <c r="L493" s="32"/>
      <c r="M493" s="32"/>
      <c r="N493" s="32"/>
      <c r="O493" s="32"/>
      <c r="P493" s="32"/>
      <c r="Q493" s="32"/>
      <c r="R493" s="32"/>
      <c r="S493" s="32"/>
      <c r="T493" s="32"/>
      <c r="U493" s="32"/>
      <c r="V493" s="32"/>
      <c r="W493" s="32"/>
      <c r="X493" s="32"/>
      <c r="Y493" s="32"/>
      <c r="Z493" s="32"/>
      <c r="AA493" s="32"/>
      <c r="AB493" s="32"/>
      <c r="AC493" s="32">
        <v>0</v>
      </c>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row>
    <row r="494" spans="1:60" outlineLevel="1" x14ac:dyDescent="0.2">
      <c r="A494" s="230"/>
      <c r="B494" s="347" t="s">
        <v>656</v>
      </c>
      <c r="C494" s="348"/>
      <c r="D494" s="349"/>
      <c r="E494" s="350"/>
      <c r="F494" s="351"/>
      <c r="G494" s="352"/>
      <c r="H494" s="228"/>
      <c r="I494" s="2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row>
    <row r="495" spans="1:60" outlineLevel="1" x14ac:dyDescent="0.2">
      <c r="A495" s="230">
        <v>65</v>
      </c>
      <c r="B495" s="218" t="s">
        <v>657</v>
      </c>
      <c r="C495" s="248" t="s">
        <v>658</v>
      </c>
      <c r="D495" s="220" t="s">
        <v>659</v>
      </c>
      <c r="E495" s="223">
        <v>2</v>
      </c>
      <c r="F495" s="226"/>
      <c r="G495" s="227">
        <f>ROUND(E495*F495,2)</f>
        <v>0</v>
      </c>
      <c r="H495" s="228" t="s">
        <v>372</v>
      </c>
      <c r="I495" s="232" t="s">
        <v>198</v>
      </c>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v>15</v>
      </c>
      <c r="AN495" s="32"/>
      <c r="AO495" s="32"/>
      <c r="AP495" s="32"/>
      <c r="AQ495" s="32"/>
      <c r="AR495" s="32"/>
      <c r="AS495" s="32"/>
      <c r="AT495" s="32"/>
      <c r="AU495" s="32"/>
      <c r="AV495" s="32"/>
      <c r="AW495" s="32"/>
      <c r="AX495" s="32"/>
      <c r="AY495" s="32"/>
      <c r="AZ495" s="32"/>
      <c r="BA495" s="32"/>
      <c r="BB495" s="32"/>
      <c r="BC495" s="32"/>
      <c r="BD495" s="32"/>
      <c r="BE495" s="32"/>
      <c r="BF495" s="32"/>
      <c r="BG495" s="32"/>
      <c r="BH495" s="32"/>
    </row>
    <row r="496" spans="1:60" outlineLevel="1" x14ac:dyDescent="0.2">
      <c r="A496" s="230"/>
      <c r="B496" s="218"/>
      <c r="C496" s="249" t="s">
        <v>660</v>
      </c>
      <c r="D496" s="221"/>
      <c r="E496" s="224">
        <v>2</v>
      </c>
      <c r="F496" s="227"/>
      <c r="G496" s="227"/>
      <c r="H496" s="228"/>
      <c r="I496" s="2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row>
    <row r="497" spans="1:60" outlineLevel="1" x14ac:dyDescent="0.2">
      <c r="A497" s="230">
        <v>66</v>
      </c>
      <c r="B497" s="218" t="s">
        <v>661</v>
      </c>
      <c r="C497" s="248" t="s">
        <v>662</v>
      </c>
      <c r="D497" s="220" t="s">
        <v>659</v>
      </c>
      <c r="E497" s="223">
        <v>10</v>
      </c>
      <c r="F497" s="226"/>
      <c r="G497" s="227">
        <f>ROUND(E497*F497,2)</f>
        <v>0</v>
      </c>
      <c r="H497" s="228" t="s">
        <v>372</v>
      </c>
      <c r="I497" s="232" t="s">
        <v>198</v>
      </c>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v>15</v>
      </c>
      <c r="AN497" s="32"/>
      <c r="AO497" s="32"/>
      <c r="AP497" s="32"/>
      <c r="AQ497" s="32"/>
      <c r="AR497" s="32"/>
      <c r="AS497" s="32"/>
      <c r="AT497" s="32"/>
      <c r="AU497" s="32"/>
      <c r="AV497" s="32"/>
      <c r="AW497" s="32"/>
      <c r="AX497" s="32"/>
      <c r="AY497" s="32"/>
      <c r="AZ497" s="32"/>
      <c r="BA497" s="32"/>
      <c r="BB497" s="32"/>
      <c r="BC497" s="32"/>
      <c r="BD497" s="32"/>
      <c r="BE497" s="32"/>
      <c r="BF497" s="32"/>
      <c r="BG497" s="32"/>
      <c r="BH497" s="32"/>
    </row>
    <row r="498" spans="1:60" outlineLevel="1" x14ac:dyDescent="0.2">
      <c r="A498" s="230"/>
      <c r="B498" s="218"/>
      <c r="C498" s="249" t="s">
        <v>663</v>
      </c>
      <c r="D498" s="221"/>
      <c r="E498" s="224">
        <v>10</v>
      </c>
      <c r="F498" s="227"/>
      <c r="G498" s="227"/>
      <c r="H498" s="228"/>
      <c r="I498" s="2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row>
    <row r="499" spans="1:60" outlineLevel="1" x14ac:dyDescent="0.2">
      <c r="A499" s="230"/>
      <c r="B499" s="347" t="s">
        <v>664</v>
      </c>
      <c r="C499" s="348"/>
      <c r="D499" s="349"/>
      <c r="E499" s="350"/>
      <c r="F499" s="351"/>
      <c r="G499" s="352"/>
      <c r="H499" s="228"/>
      <c r="I499" s="232"/>
      <c r="J499" s="32"/>
      <c r="K499" s="32"/>
      <c r="L499" s="32"/>
      <c r="M499" s="32"/>
      <c r="N499" s="32"/>
      <c r="O499" s="32"/>
      <c r="P499" s="32"/>
      <c r="Q499" s="32"/>
      <c r="R499" s="32"/>
      <c r="S499" s="32"/>
      <c r="T499" s="32"/>
      <c r="U499" s="32"/>
      <c r="V499" s="32"/>
      <c r="W499" s="32"/>
      <c r="X499" s="32"/>
      <c r="Y499" s="32"/>
      <c r="Z499" s="32"/>
      <c r="AA499" s="32"/>
      <c r="AB499" s="32"/>
      <c r="AC499" s="32">
        <v>0</v>
      </c>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row>
    <row r="500" spans="1:60" outlineLevel="1" x14ac:dyDescent="0.2">
      <c r="A500" s="230"/>
      <c r="B500" s="347" t="s">
        <v>665</v>
      </c>
      <c r="C500" s="348"/>
      <c r="D500" s="349"/>
      <c r="E500" s="350"/>
      <c r="F500" s="351"/>
      <c r="G500" s="352"/>
      <c r="H500" s="228"/>
      <c r="I500" s="2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row>
    <row r="501" spans="1:60" outlineLevel="1" x14ac:dyDescent="0.2">
      <c r="A501" s="230"/>
      <c r="B501" s="347" t="s">
        <v>666</v>
      </c>
      <c r="C501" s="348"/>
      <c r="D501" s="349"/>
      <c r="E501" s="350"/>
      <c r="F501" s="351"/>
      <c r="G501" s="352"/>
      <c r="H501" s="228"/>
      <c r="I501" s="232"/>
      <c r="J501" s="32"/>
      <c r="K501" s="32"/>
      <c r="L501" s="32"/>
      <c r="M501" s="32"/>
      <c r="N501" s="32"/>
      <c r="O501" s="32"/>
      <c r="P501" s="32"/>
      <c r="Q501" s="32"/>
      <c r="R501" s="32"/>
      <c r="S501" s="32"/>
      <c r="T501" s="32"/>
      <c r="U501" s="32"/>
      <c r="V501" s="32"/>
      <c r="W501" s="32"/>
      <c r="X501" s="32"/>
      <c r="Y501" s="32"/>
      <c r="Z501" s="32"/>
      <c r="AA501" s="32"/>
      <c r="AB501" s="32"/>
      <c r="AC501" s="32">
        <v>1</v>
      </c>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row>
    <row r="502" spans="1:60" outlineLevel="1" x14ac:dyDescent="0.2">
      <c r="A502" s="230">
        <v>67</v>
      </c>
      <c r="B502" s="218" t="s">
        <v>667</v>
      </c>
      <c r="C502" s="248" t="s">
        <v>668</v>
      </c>
      <c r="D502" s="220" t="s">
        <v>278</v>
      </c>
      <c r="E502" s="223">
        <v>258</v>
      </c>
      <c r="F502" s="226"/>
      <c r="G502" s="227">
        <f>ROUND(E502*F502,2)</f>
        <v>0</v>
      </c>
      <c r="H502" s="228" t="s">
        <v>365</v>
      </c>
      <c r="I502" s="232" t="s">
        <v>198</v>
      </c>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v>15</v>
      </c>
      <c r="AN502" s="32"/>
      <c r="AO502" s="32"/>
      <c r="AP502" s="32"/>
      <c r="AQ502" s="32"/>
      <c r="AR502" s="32"/>
      <c r="AS502" s="32"/>
      <c r="AT502" s="32"/>
      <c r="AU502" s="32"/>
      <c r="AV502" s="32"/>
      <c r="AW502" s="32"/>
      <c r="AX502" s="32"/>
      <c r="AY502" s="32"/>
      <c r="AZ502" s="32"/>
      <c r="BA502" s="32"/>
      <c r="BB502" s="32"/>
      <c r="BC502" s="32"/>
      <c r="BD502" s="32"/>
      <c r="BE502" s="32"/>
      <c r="BF502" s="32"/>
      <c r="BG502" s="32"/>
      <c r="BH502" s="32"/>
    </row>
    <row r="503" spans="1:60" outlineLevel="1" x14ac:dyDescent="0.2">
      <c r="A503" s="230"/>
      <c r="B503" s="218"/>
      <c r="C503" s="249" t="s">
        <v>669</v>
      </c>
      <c r="D503" s="221"/>
      <c r="E503" s="224"/>
      <c r="F503" s="227"/>
      <c r="G503" s="227"/>
      <c r="H503" s="228"/>
      <c r="I503" s="2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row>
    <row r="504" spans="1:60" outlineLevel="1" x14ac:dyDescent="0.2">
      <c r="A504" s="230"/>
      <c r="B504" s="218"/>
      <c r="C504" s="249" t="s">
        <v>670</v>
      </c>
      <c r="D504" s="221"/>
      <c r="E504" s="224">
        <v>36</v>
      </c>
      <c r="F504" s="227"/>
      <c r="G504" s="227"/>
      <c r="H504" s="228"/>
      <c r="I504" s="2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row>
    <row r="505" spans="1:60" outlineLevel="1" x14ac:dyDescent="0.2">
      <c r="A505" s="230"/>
      <c r="B505" s="218"/>
      <c r="C505" s="249" t="s">
        <v>671</v>
      </c>
      <c r="D505" s="221"/>
      <c r="E505" s="224">
        <v>30</v>
      </c>
      <c r="F505" s="227"/>
      <c r="G505" s="227"/>
      <c r="H505" s="228"/>
      <c r="I505" s="2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row>
    <row r="506" spans="1:60" outlineLevel="1" x14ac:dyDescent="0.2">
      <c r="A506" s="230"/>
      <c r="B506" s="218"/>
      <c r="C506" s="249" t="s">
        <v>672</v>
      </c>
      <c r="D506" s="221"/>
      <c r="E506" s="224">
        <v>6</v>
      </c>
      <c r="F506" s="227"/>
      <c r="G506" s="227"/>
      <c r="H506" s="228"/>
      <c r="I506" s="2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row>
    <row r="507" spans="1:60" outlineLevel="1" x14ac:dyDescent="0.2">
      <c r="A507" s="230"/>
      <c r="B507" s="218"/>
      <c r="C507" s="249" t="s">
        <v>673</v>
      </c>
      <c r="D507" s="221"/>
      <c r="E507" s="224">
        <v>15</v>
      </c>
      <c r="F507" s="227"/>
      <c r="G507" s="227"/>
      <c r="H507" s="228"/>
      <c r="I507" s="2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row>
    <row r="508" spans="1:60" outlineLevel="1" x14ac:dyDescent="0.2">
      <c r="A508" s="230"/>
      <c r="B508" s="218"/>
      <c r="C508" s="249" t="s">
        <v>674</v>
      </c>
      <c r="D508" s="221"/>
      <c r="E508" s="224">
        <v>86.4</v>
      </c>
      <c r="F508" s="227"/>
      <c r="G508" s="227"/>
      <c r="H508" s="228"/>
      <c r="I508" s="2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row>
    <row r="509" spans="1:60" outlineLevel="1" x14ac:dyDescent="0.2">
      <c r="A509" s="230"/>
      <c r="B509" s="218"/>
      <c r="C509" s="249" t="s">
        <v>675</v>
      </c>
      <c r="D509" s="221"/>
      <c r="E509" s="224">
        <v>50.4</v>
      </c>
      <c r="F509" s="227"/>
      <c r="G509" s="227"/>
      <c r="H509" s="228"/>
      <c r="I509" s="2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row>
    <row r="510" spans="1:60" outlineLevel="1" x14ac:dyDescent="0.2">
      <c r="A510" s="230"/>
      <c r="B510" s="218"/>
      <c r="C510" s="249" t="s">
        <v>676</v>
      </c>
      <c r="D510" s="221"/>
      <c r="E510" s="224">
        <v>15</v>
      </c>
      <c r="F510" s="227"/>
      <c r="G510" s="227"/>
      <c r="H510" s="228"/>
      <c r="I510" s="2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row>
    <row r="511" spans="1:60" outlineLevel="1" x14ac:dyDescent="0.2">
      <c r="A511" s="230"/>
      <c r="B511" s="218"/>
      <c r="C511" s="249" t="s">
        <v>677</v>
      </c>
      <c r="D511" s="221"/>
      <c r="E511" s="224">
        <v>10.5</v>
      </c>
      <c r="F511" s="227"/>
      <c r="G511" s="227"/>
      <c r="H511" s="228"/>
      <c r="I511" s="2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row>
    <row r="512" spans="1:60" outlineLevel="1" x14ac:dyDescent="0.2">
      <c r="A512" s="230"/>
      <c r="B512" s="218"/>
      <c r="C512" s="249" t="s">
        <v>678</v>
      </c>
      <c r="D512" s="221"/>
      <c r="E512" s="224">
        <v>3.6</v>
      </c>
      <c r="F512" s="227"/>
      <c r="G512" s="227"/>
      <c r="H512" s="228"/>
      <c r="I512" s="2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row>
    <row r="513" spans="1:60" outlineLevel="1" x14ac:dyDescent="0.2">
      <c r="A513" s="230"/>
      <c r="B513" s="218"/>
      <c r="C513" s="249" t="s">
        <v>679</v>
      </c>
      <c r="D513" s="221"/>
      <c r="E513" s="224">
        <v>1.5</v>
      </c>
      <c r="F513" s="227"/>
      <c r="G513" s="227"/>
      <c r="H513" s="228"/>
      <c r="I513" s="2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row>
    <row r="514" spans="1:60" outlineLevel="1" x14ac:dyDescent="0.2">
      <c r="A514" s="230"/>
      <c r="B514" s="218"/>
      <c r="C514" s="249" t="s">
        <v>680</v>
      </c>
      <c r="D514" s="221"/>
      <c r="E514" s="224">
        <v>3.6</v>
      </c>
      <c r="F514" s="227"/>
      <c r="G514" s="227"/>
      <c r="H514" s="228"/>
      <c r="I514" s="2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row>
    <row r="515" spans="1:60" x14ac:dyDescent="0.2">
      <c r="A515" s="229" t="s">
        <v>194</v>
      </c>
      <c r="B515" s="217" t="s">
        <v>134</v>
      </c>
      <c r="C515" s="247" t="s">
        <v>135</v>
      </c>
      <c r="D515" s="219"/>
      <c r="E515" s="222"/>
      <c r="F515" s="321">
        <f>SUM(G516:G521)</f>
        <v>0</v>
      </c>
      <c r="G515" s="322"/>
      <c r="H515" s="225"/>
      <c r="I515" s="231"/>
    </row>
    <row r="516" spans="1:60" outlineLevel="1" x14ac:dyDescent="0.2">
      <c r="A516" s="230"/>
      <c r="B516" s="341" t="s">
        <v>681</v>
      </c>
      <c r="C516" s="342"/>
      <c r="D516" s="343"/>
      <c r="E516" s="344"/>
      <c r="F516" s="345"/>
      <c r="G516" s="346"/>
      <c r="H516" s="228"/>
      <c r="I516" s="232"/>
      <c r="J516" s="32"/>
      <c r="K516" s="32"/>
      <c r="L516" s="32"/>
      <c r="M516" s="32"/>
      <c r="N516" s="32"/>
      <c r="O516" s="32"/>
      <c r="P516" s="32"/>
      <c r="Q516" s="32"/>
      <c r="R516" s="32"/>
      <c r="S516" s="32"/>
      <c r="T516" s="32"/>
      <c r="U516" s="32"/>
      <c r="V516" s="32"/>
      <c r="W516" s="32"/>
      <c r="X516" s="32"/>
      <c r="Y516" s="32"/>
      <c r="Z516" s="32"/>
      <c r="AA516" s="32"/>
      <c r="AB516" s="32"/>
      <c r="AC516" s="32">
        <v>0</v>
      </c>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row>
    <row r="517" spans="1:60" outlineLevel="1" x14ac:dyDescent="0.2">
      <c r="A517" s="230"/>
      <c r="B517" s="347" t="s">
        <v>682</v>
      </c>
      <c r="C517" s="348"/>
      <c r="D517" s="349"/>
      <c r="E517" s="350"/>
      <c r="F517" s="351"/>
      <c r="G517" s="352"/>
      <c r="H517" s="228"/>
      <c r="I517" s="2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row>
    <row r="518" spans="1:60" outlineLevel="1" x14ac:dyDescent="0.2">
      <c r="A518" s="230">
        <v>68</v>
      </c>
      <c r="B518" s="218" t="s">
        <v>683</v>
      </c>
      <c r="C518" s="248" t="s">
        <v>684</v>
      </c>
      <c r="D518" s="220" t="s">
        <v>278</v>
      </c>
      <c r="E518" s="223">
        <v>82.3</v>
      </c>
      <c r="F518" s="226"/>
      <c r="G518" s="227">
        <f>ROUND(E518*F518,2)</f>
        <v>0</v>
      </c>
      <c r="H518" s="228" t="s">
        <v>261</v>
      </c>
      <c r="I518" s="232" t="s">
        <v>198</v>
      </c>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v>15</v>
      </c>
      <c r="AN518" s="32"/>
      <c r="AO518" s="32"/>
      <c r="AP518" s="32"/>
      <c r="AQ518" s="32"/>
      <c r="AR518" s="32"/>
      <c r="AS518" s="32"/>
      <c r="AT518" s="32"/>
      <c r="AU518" s="32"/>
      <c r="AV518" s="32"/>
      <c r="AW518" s="32"/>
      <c r="AX518" s="32"/>
      <c r="AY518" s="32"/>
      <c r="AZ518" s="32"/>
      <c r="BA518" s="32"/>
      <c r="BB518" s="32"/>
      <c r="BC518" s="32"/>
      <c r="BD518" s="32"/>
      <c r="BE518" s="32"/>
      <c r="BF518" s="32"/>
      <c r="BG518" s="32"/>
      <c r="BH518" s="32"/>
    </row>
    <row r="519" spans="1:60" outlineLevel="1" x14ac:dyDescent="0.2">
      <c r="A519" s="230"/>
      <c r="B519" s="218"/>
      <c r="C519" s="249" t="s">
        <v>685</v>
      </c>
      <c r="D519" s="221"/>
      <c r="E519" s="224">
        <v>82.3</v>
      </c>
      <c r="F519" s="227"/>
      <c r="G519" s="227"/>
      <c r="H519" s="228"/>
      <c r="I519" s="2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row>
    <row r="520" spans="1:60" outlineLevel="1" x14ac:dyDescent="0.2">
      <c r="A520" s="230">
        <v>69</v>
      </c>
      <c r="B520" s="218" t="s">
        <v>686</v>
      </c>
      <c r="C520" s="248" t="s">
        <v>687</v>
      </c>
      <c r="D520" s="220" t="s">
        <v>254</v>
      </c>
      <c r="E520" s="223">
        <v>9.2340599999999995</v>
      </c>
      <c r="F520" s="226"/>
      <c r="G520" s="227">
        <f>ROUND(E520*F520,2)</f>
        <v>0</v>
      </c>
      <c r="H520" s="228" t="s">
        <v>337</v>
      </c>
      <c r="I520" s="232" t="s">
        <v>198</v>
      </c>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v>15</v>
      </c>
      <c r="AN520" s="32"/>
      <c r="AO520" s="32"/>
      <c r="AP520" s="32"/>
      <c r="AQ520" s="32"/>
      <c r="AR520" s="32"/>
      <c r="AS520" s="32"/>
      <c r="AT520" s="32"/>
      <c r="AU520" s="32"/>
      <c r="AV520" s="32"/>
      <c r="AW520" s="32"/>
      <c r="AX520" s="32"/>
      <c r="AY520" s="32"/>
      <c r="AZ520" s="32"/>
      <c r="BA520" s="32"/>
      <c r="BB520" s="32"/>
      <c r="BC520" s="32"/>
      <c r="BD520" s="32"/>
      <c r="BE520" s="32"/>
      <c r="BF520" s="32"/>
      <c r="BG520" s="32"/>
      <c r="BH520" s="32"/>
    </row>
    <row r="521" spans="1:60" outlineLevel="1" x14ac:dyDescent="0.2">
      <c r="A521" s="230"/>
      <c r="B521" s="218"/>
      <c r="C521" s="249" t="s">
        <v>688</v>
      </c>
      <c r="D521" s="221"/>
      <c r="E521" s="224">
        <v>9.2340599999999995</v>
      </c>
      <c r="F521" s="227"/>
      <c r="G521" s="227"/>
      <c r="H521" s="228"/>
      <c r="I521" s="2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row>
    <row r="522" spans="1:60" x14ac:dyDescent="0.2">
      <c r="A522" s="229" t="s">
        <v>194</v>
      </c>
      <c r="B522" s="217" t="s">
        <v>136</v>
      </c>
      <c r="C522" s="247" t="s">
        <v>137</v>
      </c>
      <c r="D522" s="219"/>
      <c r="E522" s="222"/>
      <c r="F522" s="321">
        <f>SUM(G523:G529)</f>
        <v>0</v>
      </c>
      <c r="G522" s="322"/>
      <c r="H522" s="225"/>
      <c r="I522" s="231"/>
    </row>
    <row r="523" spans="1:60" outlineLevel="1" x14ac:dyDescent="0.2">
      <c r="A523" s="230"/>
      <c r="B523" s="341" t="s">
        <v>689</v>
      </c>
      <c r="C523" s="342"/>
      <c r="D523" s="343"/>
      <c r="E523" s="344"/>
      <c r="F523" s="345"/>
      <c r="G523" s="346"/>
      <c r="H523" s="228"/>
      <c r="I523" s="232"/>
      <c r="J523" s="32"/>
      <c r="K523" s="32"/>
      <c r="L523" s="32"/>
      <c r="M523" s="32"/>
      <c r="N523" s="32"/>
      <c r="O523" s="32"/>
      <c r="P523" s="32"/>
      <c r="Q523" s="32"/>
      <c r="R523" s="32"/>
      <c r="S523" s="32"/>
      <c r="T523" s="32"/>
      <c r="U523" s="32"/>
      <c r="V523" s="32"/>
      <c r="W523" s="32"/>
      <c r="X523" s="32"/>
      <c r="Y523" s="32"/>
      <c r="Z523" s="32"/>
      <c r="AA523" s="32"/>
      <c r="AB523" s="32"/>
      <c r="AC523" s="32">
        <v>0</v>
      </c>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row>
    <row r="524" spans="1:60" outlineLevel="1" x14ac:dyDescent="0.2">
      <c r="A524" s="230"/>
      <c r="B524" s="347" t="s">
        <v>690</v>
      </c>
      <c r="C524" s="348"/>
      <c r="D524" s="349"/>
      <c r="E524" s="350"/>
      <c r="F524" s="351"/>
      <c r="G524" s="352"/>
      <c r="H524" s="228"/>
      <c r="I524" s="2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row>
    <row r="525" spans="1:60" ht="22.5" outlineLevel="1" x14ac:dyDescent="0.2">
      <c r="A525" s="230">
        <v>70</v>
      </c>
      <c r="B525" s="218" t="s">
        <v>691</v>
      </c>
      <c r="C525" s="248" t="s">
        <v>692</v>
      </c>
      <c r="D525" s="220" t="s">
        <v>278</v>
      </c>
      <c r="E525" s="223">
        <v>45</v>
      </c>
      <c r="F525" s="226"/>
      <c r="G525" s="227">
        <f>ROUND(E525*F525,2)</f>
        <v>0</v>
      </c>
      <c r="H525" s="228" t="s">
        <v>261</v>
      </c>
      <c r="I525" s="232" t="s">
        <v>198</v>
      </c>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v>15</v>
      </c>
      <c r="AN525" s="32"/>
      <c r="AO525" s="32"/>
      <c r="AP525" s="32"/>
      <c r="AQ525" s="32"/>
      <c r="AR525" s="32"/>
      <c r="AS525" s="32"/>
      <c r="AT525" s="32"/>
      <c r="AU525" s="32"/>
      <c r="AV525" s="32"/>
      <c r="AW525" s="32"/>
      <c r="AX525" s="32"/>
      <c r="AY525" s="32"/>
      <c r="AZ525" s="32"/>
      <c r="BA525" s="32"/>
      <c r="BB525" s="32"/>
      <c r="BC525" s="32"/>
      <c r="BD525" s="32"/>
      <c r="BE525" s="32"/>
      <c r="BF525" s="32"/>
      <c r="BG525" s="32"/>
      <c r="BH525" s="32"/>
    </row>
    <row r="526" spans="1:60" outlineLevel="1" x14ac:dyDescent="0.2">
      <c r="A526" s="230"/>
      <c r="B526" s="218"/>
      <c r="C526" s="323" t="s">
        <v>693</v>
      </c>
      <c r="D526" s="324"/>
      <c r="E526" s="325"/>
      <c r="F526" s="326"/>
      <c r="G526" s="327"/>
      <c r="H526" s="228"/>
      <c r="I526" s="2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210" t="str">
        <f>C526</f>
        <v>Včetně  dodání hmot pro lože a vyplnění spár.</v>
      </c>
      <c r="BB526" s="32"/>
      <c r="BC526" s="32"/>
      <c r="BD526" s="32"/>
      <c r="BE526" s="32"/>
      <c r="BF526" s="32"/>
      <c r="BG526" s="32"/>
      <c r="BH526" s="32"/>
    </row>
    <row r="527" spans="1:60" outlineLevel="1" x14ac:dyDescent="0.2">
      <c r="A527" s="230"/>
      <c r="B527" s="218"/>
      <c r="C527" s="249" t="s">
        <v>279</v>
      </c>
      <c r="D527" s="221"/>
      <c r="E527" s="224">
        <v>45</v>
      </c>
      <c r="F527" s="227"/>
      <c r="G527" s="227"/>
      <c r="H527" s="228"/>
      <c r="I527" s="2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c r="BG527" s="32"/>
      <c r="BH527" s="32"/>
    </row>
    <row r="528" spans="1:60" outlineLevel="1" x14ac:dyDescent="0.2">
      <c r="A528" s="230">
        <v>71</v>
      </c>
      <c r="B528" s="218" t="s">
        <v>694</v>
      </c>
      <c r="C528" s="248" t="s">
        <v>695</v>
      </c>
      <c r="D528" s="220" t="s">
        <v>659</v>
      </c>
      <c r="E528" s="223">
        <v>137.72727</v>
      </c>
      <c r="F528" s="226"/>
      <c r="G528" s="227">
        <f>ROUND(E528*F528,2)</f>
        <v>0</v>
      </c>
      <c r="H528" s="228" t="s">
        <v>337</v>
      </c>
      <c r="I528" s="232" t="s">
        <v>198</v>
      </c>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v>15</v>
      </c>
      <c r="AN528" s="32"/>
      <c r="AO528" s="32"/>
      <c r="AP528" s="32"/>
      <c r="AQ528" s="32"/>
      <c r="AR528" s="32"/>
      <c r="AS528" s="32"/>
      <c r="AT528" s="32"/>
      <c r="AU528" s="32"/>
      <c r="AV528" s="32"/>
      <c r="AW528" s="32"/>
      <c r="AX528" s="32"/>
      <c r="AY528" s="32"/>
      <c r="AZ528" s="32"/>
      <c r="BA528" s="32"/>
      <c r="BB528" s="32"/>
      <c r="BC528" s="32"/>
      <c r="BD528" s="32"/>
      <c r="BE528" s="32"/>
      <c r="BF528" s="32"/>
      <c r="BG528" s="32"/>
      <c r="BH528" s="32"/>
    </row>
    <row r="529" spans="1:60" outlineLevel="1" x14ac:dyDescent="0.2">
      <c r="A529" s="230"/>
      <c r="B529" s="218"/>
      <c r="C529" s="249" t="s">
        <v>696</v>
      </c>
      <c r="D529" s="221"/>
      <c r="E529" s="224">
        <v>137.72727</v>
      </c>
      <c r="F529" s="227"/>
      <c r="G529" s="227"/>
      <c r="H529" s="228"/>
      <c r="I529" s="2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c r="BG529" s="32"/>
      <c r="BH529" s="32"/>
    </row>
    <row r="530" spans="1:60" x14ac:dyDescent="0.2">
      <c r="A530" s="229" t="s">
        <v>194</v>
      </c>
      <c r="B530" s="217" t="s">
        <v>138</v>
      </c>
      <c r="C530" s="247" t="s">
        <v>139</v>
      </c>
      <c r="D530" s="219"/>
      <c r="E530" s="222"/>
      <c r="F530" s="321">
        <f>SUM(G531:G577)</f>
        <v>0</v>
      </c>
      <c r="G530" s="322"/>
      <c r="H530" s="225"/>
      <c r="I530" s="231"/>
    </row>
    <row r="531" spans="1:60" outlineLevel="1" x14ac:dyDescent="0.2">
      <c r="A531" s="230"/>
      <c r="B531" s="341" t="s">
        <v>697</v>
      </c>
      <c r="C531" s="342"/>
      <c r="D531" s="343"/>
      <c r="E531" s="344"/>
      <c r="F531" s="345"/>
      <c r="G531" s="346"/>
      <c r="H531" s="228"/>
      <c r="I531" s="232"/>
      <c r="J531" s="32"/>
      <c r="K531" s="32"/>
      <c r="L531" s="32"/>
      <c r="M531" s="32"/>
      <c r="N531" s="32"/>
      <c r="O531" s="32"/>
      <c r="P531" s="32"/>
      <c r="Q531" s="32"/>
      <c r="R531" s="32"/>
      <c r="S531" s="32"/>
      <c r="T531" s="32"/>
      <c r="U531" s="32"/>
      <c r="V531" s="32"/>
      <c r="W531" s="32"/>
      <c r="X531" s="32"/>
      <c r="Y531" s="32"/>
      <c r="Z531" s="32"/>
      <c r="AA531" s="32"/>
      <c r="AB531" s="32"/>
      <c r="AC531" s="32">
        <v>0</v>
      </c>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c r="BG531" s="32"/>
      <c r="BH531" s="32"/>
    </row>
    <row r="532" spans="1:60" outlineLevel="1" x14ac:dyDescent="0.2">
      <c r="A532" s="230">
        <v>72</v>
      </c>
      <c r="B532" s="218" t="s">
        <v>698</v>
      </c>
      <c r="C532" s="248" t="s">
        <v>699</v>
      </c>
      <c r="D532" s="220" t="s">
        <v>254</v>
      </c>
      <c r="E532" s="223">
        <v>2921.1658000000002</v>
      </c>
      <c r="F532" s="226"/>
      <c r="G532" s="227">
        <f>ROUND(E532*F532,2)</f>
        <v>0</v>
      </c>
      <c r="H532" s="228" t="s">
        <v>700</v>
      </c>
      <c r="I532" s="232" t="s">
        <v>198</v>
      </c>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v>15</v>
      </c>
      <c r="AN532" s="32"/>
      <c r="AO532" s="32"/>
      <c r="AP532" s="32"/>
      <c r="AQ532" s="32"/>
      <c r="AR532" s="32"/>
      <c r="AS532" s="32"/>
      <c r="AT532" s="32"/>
      <c r="AU532" s="32"/>
      <c r="AV532" s="32"/>
      <c r="AW532" s="32"/>
      <c r="AX532" s="32"/>
      <c r="AY532" s="32"/>
      <c r="AZ532" s="32"/>
      <c r="BA532" s="32"/>
      <c r="BB532" s="32"/>
      <c r="BC532" s="32"/>
      <c r="BD532" s="32"/>
      <c r="BE532" s="32"/>
      <c r="BF532" s="32"/>
      <c r="BG532" s="32"/>
      <c r="BH532" s="32"/>
    </row>
    <row r="533" spans="1:60" outlineLevel="1" x14ac:dyDescent="0.2">
      <c r="A533" s="230"/>
      <c r="B533" s="218"/>
      <c r="C533" s="323" t="s">
        <v>701</v>
      </c>
      <c r="D533" s="324"/>
      <c r="E533" s="325"/>
      <c r="F533" s="326"/>
      <c r="G533" s="327"/>
      <c r="H533" s="228"/>
      <c r="I533" s="2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210" t="str">
        <f>C533</f>
        <v>Včetně kotvení lešení.</v>
      </c>
      <c r="BB533" s="32"/>
      <c r="BC533" s="32"/>
      <c r="BD533" s="32"/>
      <c r="BE533" s="32"/>
      <c r="BF533" s="32"/>
      <c r="BG533" s="32"/>
      <c r="BH533" s="32"/>
    </row>
    <row r="534" spans="1:60" outlineLevel="1" x14ac:dyDescent="0.2">
      <c r="A534" s="230"/>
      <c r="B534" s="218"/>
      <c r="C534" s="249" t="s">
        <v>702</v>
      </c>
      <c r="D534" s="221"/>
      <c r="E534" s="224">
        <v>837.03099999999995</v>
      </c>
      <c r="F534" s="227"/>
      <c r="G534" s="227"/>
      <c r="H534" s="228"/>
      <c r="I534" s="2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c r="BG534" s="32"/>
      <c r="BH534" s="32"/>
    </row>
    <row r="535" spans="1:60" outlineLevel="1" x14ac:dyDescent="0.2">
      <c r="A535" s="230"/>
      <c r="B535" s="218"/>
      <c r="C535" s="249" t="s">
        <v>703</v>
      </c>
      <c r="D535" s="221"/>
      <c r="E535" s="224">
        <v>898.00099999999998</v>
      </c>
      <c r="F535" s="227"/>
      <c r="G535" s="227"/>
      <c r="H535" s="228"/>
      <c r="I535" s="2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32"/>
      <c r="BF535" s="32"/>
      <c r="BG535" s="32"/>
      <c r="BH535" s="32"/>
    </row>
    <row r="536" spans="1:60" outlineLevel="1" x14ac:dyDescent="0.2">
      <c r="A536" s="230"/>
      <c r="B536" s="218"/>
      <c r="C536" s="249" t="s">
        <v>704</v>
      </c>
      <c r="D536" s="221"/>
      <c r="E536" s="224">
        <v>492.14299999999997</v>
      </c>
      <c r="F536" s="227"/>
      <c r="G536" s="227"/>
      <c r="H536" s="228"/>
      <c r="I536" s="2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row>
    <row r="537" spans="1:60" outlineLevel="1" x14ac:dyDescent="0.2">
      <c r="A537" s="230"/>
      <c r="B537" s="218"/>
      <c r="C537" s="249" t="s">
        <v>705</v>
      </c>
      <c r="D537" s="221"/>
      <c r="E537" s="224">
        <v>-50.4</v>
      </c>
      <c r="F537" s="227"/>
      <c r="G537" s="227"/>
      <c r="H537" s="228"/>
      <c r="I537" s="2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c r="BG537" s="32"/>
      <c r="BH537" s="32"/>
    </row>
    <row r="538" spans="1:60" outlineLevel="1" x14ac:dyDescent="0.2">
      <c r="A538" s="230"/>
      <c r="B538" s="218"/>
      <c r="C538" s="249" t="s">
        <v>706</v>
      </c>
      <c r="D538" s="221"/>
      <c r="E538" s="224">
        <v>505.21800000000002</v>
      </c>
      <c r="F538" s="227"/>
      <c r="G538" s="227"/>
      <c r="H538" s="228"/>
      <c r="I538" s="2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c r="BG538" s="32"/>
      <c r="BH538" s="32"/>
    </row>
    <row r="539" spans="1:60" outlineLevel="1" x14ac:dyDescent="0.2">
      <c r="A539" s="230"/>
      <c r="B539" s="218"/>
      <c r="C539" s="249" t="s">
        <v>707</v>
      </c>
      <c r="D539" s="221"/>
      <c r="E539" s="224">
        <v>239.1728</v>
      </c>
      <c r="F539" s="227"/>
      <c r="G539" s="227"/>
      <c r="H539" s="228"/>
      <c r="I539" s="2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c r="BG539" s="32"/>
      <c r="BH539" s="32"/>
    </row>
    <row r="540" spans="1:60" outlineLevel="1" x14ac:dyDescent="0.2">
      <c r="A540" s="230"/>
      <c r="B540" s="347" t="s">
        <v>708</v>
      </c>
      <c r="C540" s="348"/>
      <c r="D540" s="349"/>
      <c r="E540" s="350"/>
      <c r="F540" s="351"/>
      <c r="G540" s="352"/>
      <c r="H540" s="228"/>
      <c r="I540" s="232"/>
      <c r="J540" s="32"/>
      <c r="K540" s="32"/>
      <c r="L540" s="32"/>
      <c r="M540" s="32"/>
      <c r="N540" s="32"/>
      <c r="O540" s="32"/>
      <c r="P540" s="32"/>
      <c r="Q540" s="32"/>
      <c r="R540" s="32"/>
      <c r="S540" s="32"/>
      <c r="T540" s="32"/>
      <c r="U540" s="32"/>
      <c r="V540" s="32"/>
      <c r="W540" s="32"/>
      <c r="X540" s="32"/>
      <c r="Y540" s="32"/>
      <c r="Z540" s="32"/>
      <c r="AA540" s="32"/>
      <c r="AB540" s="32"/>
      <c r="AC540" s="32">
        <v>1</v>
      </c>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c r="BG540" s="32"/>
      <c r="BH540" s="32"/>
    </row>
    <row r="541" spans="1:60" outlineLevel="1" x14ac:dyDescent="0.2">
      <c r="A541" s="230">
        <v>73</v>
      </c>
      <c r="B541" s="218" t="s">
        <v>709</v>
      </c>
      <c r="C541" s="248" t="s">
        <v>710</v>
      </c>
      <c r="D541" s="220" t="s">
        <v>254</v>
      </c>
      <c r="E541" s="223">
        <v>5842.3316000000004</v>
      </c>
      <c r="F541" s="226"/>
      <c r="G541" s="227">
        <f>ROUND(E541*F541,2)</f>
        <v>0</v>
      </c>
      <c r="H541" s="228" t="s">
        <v>700</v>
      </c>
      <c r="I541" s="232" t="s">
        <v>198</v>
      </c>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v>15</v>
      </c>
      <c r="AN541" s="32"/>
      <c r="AO541" s="32"/>
      <c r="AP541" s="32"/>
      <c r="AQ541" s="32"/>
      <c r="AR541" s="32"/>
      <c r="AS541" s="32"/>
      <c r="AT541" s="32"/>
      <c r="AU541" s="32"/>
      <c r="AV541" s="32"/>
      <c r="AW541" s="32"/>
      <c r="AX541" s="32"/>
      <c r="AY541" s="32"/>
      <c r="AZ541" s="32"/>
      <c r="BA541" s="32"/>
      <c r="BB541" s="32"/>
      <c r="BC541" s="32"/>
      <c r="BD541" s="32"/>
      <c r="BE541" s="32"/>
      <c r="BF541" s="32"/>
      <c r="BG541" s="32"/>
      <c r="BH541" s="32"/>
    </row>
    <row r="542" spans="1:60" outlineLevel="1" x14ac:dyDescent="0.2">
      <c r="A542" s="230"/>
      <c r="B542" s="218"/>
      <c r="C542" s="249" t="s">
        <v>711</v>
      </c>
      <c r="D542" s="221"/>
      <c r="E542" s="224">
        <v>5842.3316000000004</v>
      </c>
      <c r="F542" s="227"/>
      <c r="G542" s="227"/>
      <c r="H542" s="228"/>
      <c r="I542" s="2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c r="BG542" s="32"/>
      <c r="BH542" s="32"/>
    </row>
    <row r="543" spans="1:60" outlineLevel="1" x14ac:dyDescent="0.2">
      <c r="A543" s="230"/>
      <c r="B543" s="347" t="s">
        <v>712</v>
      </c>
      <c r="C543" s="348"/>
      <c r="D543" s="349"/>
      <c r="E543" s="350"/>
      <c r="F543" s="351"/>
      <c r="G543" s="352"/>
      <c r="H543" s="228"/>
      <c r="I543" s="232"/>
      <c r="J543" s="32"/>
      <c r="K543" s="32"/>
      <c r="L543" s="32"/>
      <c r="M543" s="32"/>
      <c r="N543" s="32"/>
      <c r="O543" s="32"/>
      <c r="P543" s="32"/>
      <c r="Q543" s="32"/>
      <c r="R543" s="32"/>
      <c r="S543" s="32"/>
      <c r="T543" s="32"/>
      <c r="U543" s="32"/>
      <c r="V543" s="32"/>
      <c r="W543" s="32"/>
      <c r="X543" s="32"/>
      <c r="Y543" s="32"/>
      <c r="Z543" s="32"/>
      <c r="AA543" s="32"/>
      <c r="AB543" s="32"/>
      <c r="AC543" s="32">
        <v>0</v>
      </c>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c r="BG543" s="32"/>
      <c r="BH543" s="32"/>
    </row>
    <row r="544" spans="1:60" outlineLevel="1" x14ac:dyDescent="0.2">
      <c r="A544" s="230">
        <v>74</v>
      </c>
      <c r="B544" s="218" t="s">
        <v>713</v>
      </c>
      <c r="C544" s="248" t="s">
        <v>714</v>
      </c>
      <c r="D544" s="220" t="s">
        <v>254</v>
      </c>
      <c r="E544" s="223">
        <v>2921.1658000000002</v>
      </c>
      <c r="F544" s="226"/>
      <c r="G544" s="227">
        <f>ROUND(E544*F544,2)</f>
        <v>0</v>
      </c>
      <c r="H544" s="228" t="s">
        <v>700</v>
      </c>
      <c r="I544" s="232" t="s">
        <v>198</v>
      </c>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v>15</v>
      </c>
      <c r="AN544" s="32"/>
      <c r="AO544" s="32"/>
      <c r="AP544" s="32"/>
      <c r="AQ544" s="32"/>
      <c r="AR544" s="32"/>
      <c r="AS544" s="32"/>
      <c r="AT544" s="32"/>
      <c r="AU544" s="32"/>
      <c r="AV544" s="32"/>
      <c r="AW544" s="32"/>
      <c r="AX544" s="32"/>
      <c r="AY544" s="32"/>
      <c r="AZ544" s="32"/>
      <c r="BA544" s="32"/>
      <c r="BB544" s="32"/>
      <c r="BC544" s="32"/>
      <c r="BD544" s="32"/>
      <c r="BE544" s="32"/>
      <c r="BF544" s="32"/>
      <c r="BG544" s="32"/>
      <c r="BH544" s="32"/>
    </row>
    <row r="545" spans="1:60" outlineLevel="1" x14ac:dyDescent="0.2">
      <c r="A545" s="230"/>
      <c r="B545" s="218"/>
      <c r="C545" s="249" t="s">
        <v>715</v>
      </c>
      <c r="D545" s="221"/>
      <c r="E545" s="224">
        <v>2921.1658000000002</v>
      </c>
      <c r="F545" s="227"/>
      <c r="G545" s="227"/>
      <c r="H545" s="228"/>
      <c r="I545" s="2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c r="BG545" s="32"/>
      <c r="BH545" s="32"/>
    </row>
    <row r="546" spans="1:60" outlineLevel="1" x14ac:dyDescent="0.2">
      <c r="A546" s="230"/>
      <c r="B546" s="347" t="s">
        <v>716</v>
      </c>
      <c r="C546" s="348"/>
      <c r="D546" s="349"/>
      <c r="E546" s="350"/>
      <c r="F546" s="351"/>
      <c r="G546" s="352"/>
      <c r="H546" s="228"/>
      <c r="I546" s="232"/>
      <c r="J546" s="32"/>
      <c r="K546" s="32"/>
      <c r="L546" s="32"/>
      <c r="M546" s="32"/>
      <c r="N546" s="32"/>
      <c r="O546" s="32"/>
      <c r="P546" s="32"/>
      <c r="Q546" s="32"/>
      <c r="R546" s="32"/>
      <c r="S546" s="32"/>
      <c r="T546" s="32"/>
      <c r="U546" s="32"/>
      <c r="V546" s="32"/>
      <c r="W546" s="32"/>
      <c r="X546" s="32"/>
      <c r="Y546" s="32"/>
      <c r="Z546" s="32"/>
      <c r="AA546" s="32"/>
      <c r="AB546" s="32"/>
      <c r="AC546" s="32">
        <v>0</v>
      </c>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row>
    <row r="547" spans="1:60" outlineLevel="1" x14ac:dyDescent="0.2">
      <c r="A547" s="230">
        <v>75</v>
      </c>
      <c r="B547" s="218" t="s">
        <v>717</v>
      </c>
      <c r="C547" s="248" t="s">
        <v>718</v>
      </c>
      <c r="D547" s="220" t="s">
        <v>254</v>
      </c>
      <c r="E547" s="223">
        <v>38.28</v>
      </c>
      <c r="F547" s="226"/>
      <c r="G547" s="227">
        <f>ROUND(E547*F547,2)</f>
        <v>0</v>
      </c>
      <c r="H547" s="228" t="s">
        <v>700</v>
      </c>
      <c r="I547" s="232" t="s">
        <v>198</v>
      </c>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v>15</v>
      </c>
      <c r="AN547" s="32"/>
      <c r="AO547" s="32"/>
      <c r="AP547" s="32"/>
      <c r="AQ547" s="32"/>
      <c r="AR547" s="32"/>
      <c r="AS547" s="32"/>
      <c r="AT547" s="32"/>
      <c r="AU547" s="32"/>
      <c r="AV547" s="32"/>
      <c r="AW547" s="32"/>
      <c r="AX547" s="32"/>
      <c r="AY547" s="32"/>
      <c r="AZ547" s="32"/>
      <c r="BA547" s="32"/>
      <c r="BB547" s="32"/>
      <c r="BC547" s="32"/>
      <c r="BD547" s="32"/>
      <c r="BE547" s="32"/>
      <c r="BF547" s="32"/>
      <c r="BG547" s="32"/>
      <c r="BH547" s="32"/>
    </row>
    <row r="548" spans="1:60" outlineLevel="1" x14ac:dyDescent="0.2">
      <c r="A548" s="230"/>
      <c r="B548" s="218"/>
      <c r="C548" s="249" t="s">
        <v>719</v>
      </c>
      <c r="D548" s="221"/>
      <c r="E548" s="224">
        <v>38.28</v>
      </c>
      <c r="F548" s="227"/>
      <c r="G548" s="227"/>
      <c r="H548" s="228"/>
      <c r="I548" s="2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row>
    <row r="549" spans="1:60" outlineLevel="1" x14ac:dyDescent="0.2">
      <c r="A549" s="230"/>
      <c r="B549" s="347" t="s">
        <v>720</v>
      </c>
      <c r="C549" s="348"/>
      <c r="D549" s="349"/>
      <c r="E549" s="350"/>
      <c r="F549" s="351"/>
      <c r="G549" s="352"/>
      <c r="H549" s="228"/>
      <c r="I549" s="232"/>
      <c r="J549" s="32"/>
      <c r="K549" s="32"/>
      <c r="L549" s="32"/>
      <c r="M549" s="32"/>
      <c r="N549" s="32"/>
      <c r="O549" s="32"/>
      <c r="P549" s="32"/>
      <c r="Q549" s="32"/>
      <c r="R549" s="32"/>
      <c r="S549" s="32"/>
      <c r="T549" s="32"/>
      <c r="U549" s="32"/>
      <c r="V549" s="32"/>
      <c r="W549" s="32"/>
      <c r="X549" s="32"/>
      <c r="Y549" s="32"/>
      <c r="Z549" s="32"/>
      <c r="AA549" s="32"/>
      <c r="AB549" s="32"/>
      <c r="AC549" s="32">
        <v>0</v>
      </c>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c r="BG549" s="32"/>
      <c r="BH549" s="32"/>
    </row>
    <row r="550" spans="1:60" outlineLevel="1" x14ac:dyDescent="0.2">
      <c r="A550" s="230">
        <v>76</v>
      </c>
      <c r="B550" s="218" t="s">
        <v>721</v>
      </c>
      <c r="C550" s="248" t="s">
        <v>722</v>
      </c>
      <c r="D550" s="220" t="s">
        <v>254</v>
      </c>
      <c r="E550" s="223">
        <v>12.6</v>
      </c>
      <c r="F550" s="226"/>
      <c r="G550" s="227">
        <f>ROUND(E550*F550,2)</f>
        <v>0</v>
      </c>
      <c r="H550" s="228" t="s">
        <v>700</v>
      </c>
      <c r="I550" s="232" t="s">
        <v>198</v>
      </c>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v>15</v>
      </c>
      <c r="AN550" s="32"/>
      <c r="AO550" s="32"/>
      <c r="AP550" s="32"/>
      <c r="AQ550" s="32"/>
      <c r="AR550" s="32"/>
      <c r="AS550" s="32"/>
      <c r="AT550" s="32"/>
      <c r="AU550" s="32"/>
      <c r="AV550" s="32"/>
      <c r="AW550" s="32"/>
      <c r="AX550" s="32"/>
      <c r="AY550" s="32"/>
      <c r="AZ550" s="32"/>
      <c r="BA550" s="32"/>
      <c r="BB550" s="32"/>
      <c r="BC550" s="32"/>
      <c r="BD550" s="32"/>
      <c r="BE550" s="32"/>
      <c r="BF550" s="32"/>
      <c r="BG550" s="32"/>
      <c r="BH550" s="32"/>
    </row>
    <row r="551" spans="1:60" outlineLevel="1" x14ac:dyDescent="0.2">
      <c r="A551" s="230"/>
      <c r="B551" s="218"/>
      <c r="C551" s="249" t="s">
        <v>723</v>
      </c>
      <c r="D551" s="221"/>
      <c r="E551" s="224">
        <v>12.6</v>
      </c>
      <c r="F551" s="227"/>
      <c r="G551" s="227"/>
      <c r="H551" s="228"/>
      <c r="I551" s="2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row>
    <row r="552" spans="1:60" outlineLevel="1" x14ac:dyDescent="0.2">
      <c r="A552" s="230"/>
      <c r="B552" s="347" t="s">
        <v>724</v>
      </c>
      <c r="C552" s="348"/>
      <c r="D552" s="349"/>
      <c r="E552" s="350"/>
      <c r="F552" s="351"/>
      <c r="G552" s="352"/>
      <c r="H552" s="228"/>
      <c r="I552" s="232"/>
      <c r="J552" s="32"/>
      <c r="K552" s="32"/>
      <c r="L552" s="32"/>
      <c r="M552" s="32"/>
      <c r="N552" s="32"/>
      <c r="O552" s="32"/>
      <c r="P552" s="32"/>
      <c r="Q552" s="32"/>
      <c r="R552" s="32"/>
      <c r="S552" s="32"/>
      <c r="T552" s="32"/>
      <c r="U552" s="32"/>
      <c r="V552" s="32"/>
      <c r="W552" s="32"/>
      <c r="X552" s="32"/>
      <c r="Y552" s="32"/>
      <c r="Z552" s="32"/>
      <c r="AA552" s="32"/>
      <c r="AB552" s="32"/>
      <c r="AC552" s="32">
        <v>1</v>
      </c>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row>
    <row r="553" spans="1:60" outlineLevel="1" x14ac:dyDescent="0.2">
      <c r="A553" s="230">
        <v>77</v>
      </c>
      <c r="B553" s="218" t="s">
        <v>725</v>
      </c>
      <c r="C553" s="248" t="s">
        <v>726</v>
      </c>
      <c r="D553" s="220" t="s">
        <v>254</v>
      </c>
      <c r="E553" s="223">
        <v>25.2</v>
      </c>
      <c r="F553" s="226"/>
      <c r="G553" s="227">
        <f>ROUND(E553*F553,2)</f>
        <v>0</v>
      </c>
      <c r="H553" s="228" t="s">
        <v>700</v>
      </c>
      <c r="I553" s="232" t="s">
        <v>198</v>
      </c>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v>15</v>
      </c>
      <c r="AN553" s="32"/>
      <c r="AO553" s="32"/>
      <c r="AP553" s="32"/>
      <c r="AQ553" s="32"/>
      <c r="AR553" s="32"/>
      <c r="AS553" s="32"/>
      <c r="AT553" s="32"/>
      <c r="AU553" s="32"/>
      <c r="AV553" s="32"/>
      <c r="AW553" s="32"/>
      <c r="AX553" s="32"/>
      <c r="AY553" s="32"/>
      <c r="AZ553" s="32"/>
      <c r="BA553" s="32"/>
      <c r="BB553" s="32"/>
      <c r="BC553" s="32"/>
      <c r="BD553" s="32"/>
      <c r="BE553" s="32"/>
      <c r="BF553" s="32"/>
      <c r="BG553" s="32"/>
      <c r="BH553" s="32"/>
    </row>
    <row r="554" spans="1:60" outlineLevel="1" x14ac:dyDescent="0.2">
      <c r="A554" s="230"/>
      <c r="B554" s="218"/>
      <c r="C554" s="249" t="s">
        <v>727</v>
      </c>
      <c r="D554" s="221"/>
      <c r="E554" s="224">
        <v>25.2</v>
      </c>
      <c r="F554" s="227"/>
      <c r="G554" s="227"/>
      <c r="H554" s="228"/>
      <c r="I554" s="2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row>
    <row r="555" spans="1:60" outlineLevel="1" x14ac:dyDescent="0.2">
      <c r="A555" s="230"/>
      <c r="B555" s="347" t="s">
        <v>728</v>
      </c>
      <c r="C555" s="348"/>
      <c r="D555" s="349"/>
      <c r="E555" s="350"/>
      <c r="F555" s="351"/>
      <c r="G555" s="352"/>
      <c r="H555" s="228"/>
      <c r="I555" s="232"/>
      <c r="J555" s="32"/>
      <c r="K555" s="32"/>
      <c r="L555" s="32"/>
      <c r="M555" s="32"/>
      <c r="N555" s="32"/>
      <c r="O555" s="32"/>
      <c r="P555" s="32"/>
      <c r="Q555" s="32"/>
      <c r="R555" s="32"/>
      <c r="S555" s="32"/>
      <c r="T555" s="32"/>
      <c r="U555" s="32"/>
      <c r="V555" s="32"/>
      <c r="W555" s="32"/>
      <c r="X555" s="32"/>
      <c r="Y555" s="32"/>
      <c r="Z555" s="32"/>
      <c r="AA555" s="32"/>
      <c r="AB555" s="32"/>
      <c r="AC555" s="32">
        <v>0</v>
      </c>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row>
    <row r="556" spans="1:60" outlineLevel="1" x14ac:dyDescent="0.2">
      <c r="A556" s="230">
        <v>78</v>
      </c>
      <c r="B556" s="218" t="s">
        <v>729</v>
      </c>
      <c r="C556" s="248" t="s">
        <v>730</v>
      </c>
      <c r="D556" s="220" t="s">
        <v>254</v>
      </c>
      <c r="E556" s="223">
        <v>12.6</v>
      </c>
      <c r="F556" s="226"/>
      <c r="G556" s="227">
        <f>ROUND(E556*F556,2)</f>
        <v>0</v>
      </c>
      <c r="H556" s="228" t="s">
        <v>700</v>
      </c>
      <c r="I556" s="232" t="s">
        <v>198</v>
      </c>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v>15</v>
      </c>
      <c r="AN556" s="32"/>
      <c r="AO556" s="32"/>
      <c r="AP556" s="32"/>
      <c r="AQ556" s="32"/>
      <c r="AR556" s="32"/>
      <c r="AS556" s="32"/>
      <c r="AT556" s="32"/>
      <c r="AU556" s="32"/>
      <c r="AV556" s="32"/>
      <c r="AW556" s="32"/>
      <c r="AX556" s="32"/>
      <c r="AY556" s="32"/>
      <c r="AZ556" s="32"/>
      <c r="BA556" s="32"/>
      <c r="BB556" s="32"/>
      <c r="BC556" s="32"/>
      <c r="BD556" s="32"/>
      <c r="BE556" s="32"/>
      <c r="BF556" s="32"/>
      <c r="BG556" s="32"/>
      <c r="BH556" s="32"/>
    </row>
    <row r="557" spans="1:60" outlineLevel="1" x14ac:dyDescent="0.2">
      <c r="A557" s="230"/>
      <c r="B557" s="218"/>
      <c r="C557" s="249" t="s">
        <v>731</v>
      </c>
      <c r="D557" s="221"/>
      <c r="E557" s="224">
        <v>12.6</v>
      </c>
      <c r="F557" s="227"/>
      <c r="G557" s="227"/>
      <c r="H557" s="228"/>
      <c r="I557" s="2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row>
    <row r="558" spans="1:60" outlineLevel="1" x14ac:dyDescent="0.2">
      <c r="A558" s="230"/>
      <c r="B558" s="347" t="s">
        <v>732</v>
      </c>
      <c r="C558" s="348"/>
      <c r="D558" s="349"/>
      <c r="E558" s="350"/>
      <c r="F558" s="351"/>
      <c r="G558" s="352"/>
      <c r="H558" s="228"/>
      <c r="I558" s="232"/>
      <c r="J558" s="32"/>
      <c r="K558" s="32"/>
      <c r="L558" s="32"/>
      <c r="M558" s="32"/>
      <c r="N558" s="32"/>
      <c r="O558" s="32"/>
      <c r="P558" s="32"/>
      <c r="Q558" s="32"/>
      <c r="R558" s="32"/>
      <c r="S558" s="32"/>
      <c r="T558" s="32"/>
      <c r="U558" s="32"/>
      <c r="V558" s="32"/>
      <c r="W558" s="32"/>
      <c r="X558" s="32"/>
      <c r="Y558" s="32"/>
      <c r="Z558" s="32"/>
      <c r="AA558" s="32"/>
      <c r="AB558" s="32"/>
      <c r="AC558" s="32">
        <v>0</v>
      </c>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c r="BG558" s="32"/>
      <c r="BH558" s="32"/>
    </row>
    <row r="559" spans="1:60" outlineLevel="1" x14ac:dyDescent="0.2">
      <c r="A559" s="230">
        <v>79</v>
      </c>
      <c r="B559" s="218" t="s">
        <v>733</v>
      </c>
      <c r="C559" s="248" t="s">
        <v>734</v>
      </c>
      <c r="D559" s="220" t="s">
        <v>254</v>
      </c>
      <c r="E559" s="223">
        <v>2921.1658000000002</v>
      </c>
      <c r="F559" s="226"/>
      <c r="G559" s="227">
        <f>ROUND(E559*F559,2)</f>
        <v>0</v>
      </c>
      <c r="H559" s="228" t="s">
        <v>700</v>
      </c>
      <c r="I559" s="232" t="s">
        <v>198</v>
      </c>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v>15</v>
      </c>
      <c r="AN559" s="32"/>
      <c r="AO559" s="32"/>
      <c r="AP559" s="32"/>
      <c r="AQ559" s="32"/>
      <c r="AR559" s="32"/>
      <c r="AS559" s="32"/>
      <c r="AT559" s="32"/>
      <c r="AU559" s="32"/>
      <c r="AV559" s="32"/>
      <c r="AW559" s="32"/>
      <c r="AX559" s="32"/>
      <c r="AY559" s="32"/>
      <c r="AZ559" s="32"/>
      <c r="BA559" s="32"/>
      <c r="BB559" s="32"/>
      <c r="BC559" s="32"/>
      <c r="BD559" s="32"/>
      <c r="BE559" s="32"/>
      <c r="BF559" s="32"/>
      <c r="BG559" s="32"/>
      <c r="BH559" s="32"/>
    </row>
    <row r="560" spans="1:60" outlineLevel="1" x14ac:dyDescent="0.2">
      <c r="A560" s="230"/>
      <c r="B560" s="218"/>
      <c r="C560" s="249" t="s">
        <v>735</v>
      </c>
      <c r="D560" s="221"/>
      <c r="E560" s="224">
        <v>2921.1658000000002</v>
      </c>
      <c r="F560" s="227"/>
      <c r="G560" s="227"/>
      <c r="H560" s="228"/>
      <c r="I560" s="2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c r="BG560" s="32"/>
      <c r="BH560" s="32"/>
    </row>
    <row r="561" spans="1:60" outlineLevel="1" x14ac:dyDescent="0.2">
      <c r="A561" s="230"/>
      <c r="B561" s="347" t="s">
        <v>736</v>
      </c>
      <c r="C561" s="348"/>
      <c r="D561" s="349"/>
      <c r="E561" s="350"/>
      <c r="F561" s="351"/>
      <c r="G561" s="352"/>
      <c r="H561" s="228"/>
      <c r="I561" s="232"/>
      <c r="J561" s="32"/>
      <c r="K561" s="32"/>
      <c r="L561" s="32"/>
      <c r="M561" s="32"/>
      <c r="N561" s="32"/>
      <c r="O561" s="32"/>
      <c r="P561" s="32"/>
      <c r="Q561" s="32"/>
      <c r="R561" s="32"/>
      <c r="S561" s="32"/>
      <c r="T561" s="32"/>
      <c r="U561" s="32"/>
      <c r="V561" s="32"/>
      <c r="W561" s="32"/>
      <c r="X561" s="32"/>
      <c r="Y561" s="32"/>
      <c r="Z561" s="32"/>
      <c r="AA561" s="32"/>
      <c r="AB561" s="32"/>
      <c r="AC561" s="32">
        <v>1</v>
      </c>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32"/>
      <c r="BF561" s="32"/>
      <c r="BG561" s="32"/>
      <c r="BH561" s="32"/>
    </row>
    <row r="562" spans="1:60" outlineLevel="1" x14ac:dyDescent="0.2">
      <c r="A562" s="230">
        <v>80</v>
      </c>
      <c r="B562" s="218" t="s">
        <v>737</v>
      </c>
      <c r="C562" s="248" t="s">
        <v>738</v>
      </c>
      <c r="D562" s="220" t="s">
        <v>254</v>
      </c>
      <c r="E562" s="223">
        <v>5842.3316000000004</v>
      </c>
      <c r="F562" s="226"/>
      <c r="G562" s="227">
        <f>ROUND(E562*F562,2)</f>
        <v>0</v>
      </c>
      <c r="H562" s="228" t="s">
        <v>700</v>
      </c>
      <c r="I562" s="232" t="s">
        <v>198</v>
      </c>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v>15</v>
      </c>
      <c r="AN562" s="32"/>
      <c r="AO562" s="32"/>
      <c r="AP562" s="32"/>
      <c r="AQ562" s="32"/>
      <c r="AR562" s="32"/>
      <c r="AS562" s="32"/>
      <c r="AT562" s="32"/>
      <c r="AU562" s="32"/>
      <c r="AV562" s="32"/>
      <c r="AW562" s="32"/>
      <c r="AX562" s="32"/>
      <c r="AY562" s="32"/>
      <c r="AZ562" s="32"/>
      <c r="BA562" s="32"/>
      <c r="BB562" s="32"/>
      <c r="BC562" s="32"/>
      <c r="BD562" s="32"/>
      <c r="BE562" s="32"/>
      <c r="BF562" s="32"/>
      <c r="BG562" s="32"/>
      <c r="BH562" s="32"/>
    </row>
    <row r="563" spans="1:60" outlineLevel="1" x14ac:dyDescent="0.2">
      <c r="A563" s="230"/>
      <c r="B563" s="218"/>
      <c r="C563" s="249" t="s">
        <v>711</v>
      </c>
      <c r="D563" s="221"/>
      <c r="E563" s="224">
        <v>5842.3316000000004</v>
      </c>
      <c r="F563" s="227"/>
      <c r="G563" s="227"/>
      <c r="H563" s="228"/>
      <c r="I563" s="2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c r="BG563" s="32"/>
      <c r="BH563" s="32"/>
    </row>
    <row r="564" spans="1:60" outlineLevel="1" x14ac:dyDescent="0.2">
      <c r="A564" s="230"/>
      <c r="B564" s="347" t="s">
        <v>739</v>
      </c>
      <c r="C564" s="348"/>
      <c r="D564" s="349"/>
      <c r="E564" s="350"/>
      <c r="F564" s="351"/>
      <c r="G564" s="352"/>
      <c r="H564" s="228"/>
      <c r="I564" s="232"/>
      <c r="J564" s="32"/>
      <c r="K564" s="32"/>
      <c r="L564" s="32"/>
      <c r="M564" s="32"/>
      <c r="N564" s="32"/>
      <c r="O564" s="32"/>
      <c r="P564" s="32"/>
      <c r="Q564" s="32"/>
      <c r="R564" s="32"/>
      <c r="S564" s="32"/>
      <c r="T564" s="32"/>
      <c r="U564" s="32"/>
      <c r="V564" s="32"/>
      <c r="W564" s="32"/>
      <c r="X564" s="32"/>
      <c r="Y564" s="32"/>
      <c r="Z564" s="32"/>
      <c r="AA564" s="32"/>
      <c r="AB564" s="32"/>
      <c r="AC564" s="32">
        <v>0</v>
      </c>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c r="BG564" s="32"/>
      <c r="BH564" s="32"/>
    </row>
    <row r="565" spans="1:60" outlineLevel="1" x14ac:dyDescent="0.2">
      <c r="A565" s="230">
        <v>81</v>
      </c>
      <c r="B565" s="218" t="s">
        <v>740</v>
      </c>
      <c r="C565" s="248" t="s">
        <v>734</v>
      </c>
      <c r="D565" s="220" t="s">
        <v>254</v>
      </c>
      <c r="E565" s="223">
        <v>2921.1658000000002</v>
      </c>
      <c r="F565" s="226"/>
      <c r="G565" s="227">
        <f>ROUND(E565*F565,2)</f>
        <v>0</v>
      </c>
      <c r="H565" s="228" t="s">
        <v>700</v>
      </c>
      <c r="I565" s="232" t="s">
        <v>198</v>
      </c>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v>15</v>
      </c>
      <c r="AN565" s="32"/>
      <c r="AO565" s="32"/>
      <c r="AP565" s="32"/>
      <c r="AQ565" s="32"/>
      <c r="AR565" s="32"/>
      <c r="AS565" s="32"/>
      <c r="AT565" s="32"/>
      <c r="AU565" s="32"/>
      <c r="AV565" s="32"/>
      <c r="AW565" s="32"/>
      <c r="AX565" s="32"/>
      <c r="AY565" s="32"/>
      <c r="AZ565" s="32"/>
      <c r="BA565" s="32"/>
      <c r="BB565" s="32"/>
      <c r="BC565" s="32"/>
      <c r="BD565" s="32"/>
      <c r="BE565" s="32"/>
      <c r="BF565" s="32"/>
      <c r="BG565" s="32"/>
      <c r="BH565" s="32"/>
    </row>
    <row r="566" spans="1:60" outlineLevel="1" x14ac:dyDescent="0.2">
      <c r="A566" s="230"/>
      <c r="B566" s="218"/>
      <c r="C566" s="249" t="s">
        <v>715</v>
      </c>
      <c r="D566" s="221"/>
      <c r="E566" s="224">
        <v>2921.1658000000002</v>
      </c>
      <c r="F566" s="227"/>
      <c r="G566" s="227"/>
      <c r="H566" s="228"/>
      <c r="I566" s="2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row>
    <row r="567" spans="1:60" outlineLevel="1" x14ac:dyDescent="0.2">
      <c r="A567" s="230"/>
      <c r="B567" s="347" t="s">
        <v>741</v>
      </c>
      <c r="C567" s="348"/>
      <c r="D567" s="349"/>
      <c r="E567" s="350"/>
      <c r="F567" s="351"/>
      <c r="G567" s="352"/>
      <c r="H567" s="228"/>
      <c r="I567" s="232"/>
      <c r="J567" s="32"/>
      <c r="K567" s="32"/>
      <c r="L567" s="32"/>
      <c r="M567" s="32"/>
      <c r="N567" s="32"/>
      <c r="O567" s="32"/>
      <c r="P567" s="32"/>
      <c r="Q567" s="32"/>
      <c r="R567" s="32"/>
      <c r="S567" s="32"/>
      <c r="T567" s="32"/>
      <c r="U567" s="32"/>
      <c r="V567" s="32"/>
      <c r="W567" s="32"/>
      <c r="X567" s="32"/>
      <c r="Y567" s="32"/>
      <c r="Z567" s="32"/>
      <c r="AA567" s="32"/>
      <c r="AB567" s="32"/>
      <c r="AC567" s="32">
        <v>0</v>
      </c>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c r="BG567" s="32"/>
      <c r="BH567" s="32"/>
    </row>
    <row r="568" spans="1:60" outlineLevel="1" x14ac:dyDescent="0.2">
      <c r="A568" s="230">
        <v>82</v>
      </c>
      <c r="B568" s="218" t="s">
        <v>742</v>
      </c>
      <c r="C568" s="248" t="s">
        <v>743</v>
      </c>
      <c r="D568" s="220" t="s">
        <v>278</v>
      </c>
      <c r="E568" s="223">
        <v>54.65</v>
      </c>
      <c r="F568" s="226"/>
      <c r="G568" s="227">
        <f>ROUND(E568*F568,2)</f>
        <v>0</v>
      </c>
      <c r="H568" s="228" t="s">
        <v>700</v>
      </c>
      <c r="I568" s="232" t="s">
        <v>198</v>
      </c>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v>15</v>
      </c>
      <c r="AN568" s="32"/>
      <c r="AO568" s="32"/>
      <c r="AP568" s="32"/>
      <c r="AQ568" s="32"/>
      <c r="AR568" s="32"/>
      <c r="AS568" s="32"/>
      <c r="AT568" s="32"/>
      <c r="AU568" s="32"/>
      <c r="AV568" s="32"/>
      <c r="AW568" s="32"/>
      <c r="AX568" s="32"/>
      <c r="AY568" s="32"/>
      <c r="AZ568" s="32"/>
      <c r="BA568" s="32"/>
      <c r="BB568" s="32"/>
      <c r="BC568" s="32"/>
      <c r="BD568" s="32"/>
      <c r="BE568" s="32"/>
      <c r="BF568" s="32"/>
      <c r="BG568" s="32"/>
      <c r="BH568" s="32"/>
    </row>
    <row r="569" spans="1:60" outlineLevel="1" x14ac:dyDescent="0.2">
      <c r="A569" s="230"/>
      <c r="B569" s="218"/>
      <c r="C569" s="249" t="s">
        <v>744</v>
      </c>
      <c r="D569" s="221"/>
      <c r="E569" s="224">
        <v>11.5</v>
      </c>
      <c r="F569" s="227"/>
      <c r="G569" s="227"/>
      <c r="H569" s="228"/>
      <c r="I569" s="2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c r="BG569" s="32"/>
      <c r="BH569" s="32"/>
    </row>
    <row r="570" spans="1:60" outlineLevel="1" x14ac:dyDescent="0.2">
      <c r="A570" s="230"/>
      <c r="B570" s="218"/>
      <c r="C570" s="249" t="s">
        <v>745</v>
      </c>
      <c r="D570" s="221"/>
      <c r="E570" s="224">
        <v>43.15</v>
      </c>
      <c r="F570" s="227"/>
      <c r="G570" s="227"/>
      <c r="H570" s="228"/>
      <c r="I570" s="2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32"/>
      <c r="BF570" s="32"/>
      <c r="BG570" s="32"/>
      <c r="BH570" s="32"/>
    </row>
    <row r="571" spans="1:60" outlineLevel="1" x14ac:dyDescent="0.2">
      <c r="A571" s="230"/>
      <c r="B571" s="347" t="s">
        <v>746</v>
      </c>
      <c r="C571" s="348"/>
      <c r="D571" s="349"/>
      <c r="E571" s="350"/>
      <c r="F571" s="351"/>
      <c r="G571" s="352"/>
      <c r="H571" s="228"/>
      <c r="I571" s="232"/>
      <c r="J571" s="32"/>
      <c r="K571" s="32"/>
      <c r="L571" s="32"/>
      <c r="M571" s="32"/>
      <c r="N571" s="32"/>
      <c r="O571" s="32"/>
      <c r="P571" s="32"/>
      <c r="Q571" s="32"/>
      <c r="R571" s="32"/>
      <c r="S571" s="32"/>
      <c r="T571" s="32"/>
      <c r="U571" s="32"/>
      <c r="V571" s="32"/>
      <c r="W571" s="32"/>
      <c r="X571" s="32"/>
      <c r="Y571" s="32"/>
      <c r="Z571" s="32"/>
      <c r="AA571" s="32"/>
      <c r="AB571" s="32"/>
      <c r="AC571" s="32">
        <v>1</v>
      </c>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row>
    <row r="572" spans="1:60" outlineLevel="1" x14ac:dyDescent="0.2">
      <c r="A572" s="230">
        <v>83</v>
      </c>
      <c r="B572" s="218" t="s">
        <v>747</v>
      </c>
      <c r="C572" s="248" t="s">
        <v>743</v>
      </c>
      <c r="D572" s="220" t="s">
        <v>278</v>
      </c>
      <c r="E572" s="223">
        <v>109.3</v>
      </c>
      <c r="F572" s="226"/>
      <c r="G572" s="227">
        <f>ROUND(E572*F572,2)</f>
        <v>0</v>
      </c>
      <c r="H572" s="228" t="s">
        <v>700</v>
      </c>
      <c r="I572" s="232" t="s">
        <v>198</v>
      </c>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v>15</v>
      </c>
      <c r="AN572" s="32"/>
      <c r="AO572" s="32"/>
      <c r="AP572" s="32"/>
      <c r="AQ572" s="32"/>
      <c r="AR572" s="32"/>
      <c r="AS572" s="32"/>
      <c r="AT572" s="32"/>
      <c r="AU572" s="32"/>
      <c r="AV572" s="32"/>
      <c r="AW572" s="32"/>
      <c r="AX572" s="32"/>
      <c r="AY572" s="32"/>
      <c r="AZ572" s="32"/>
      <c r="BA572" s="32"/>
      <c r="BB572" s="32"/>
      <c r="BC572" s="32"/>
      <c r="BD572" s="32"/>
      <c r="BE572" s="32"/>
      <c r="BF572" s="32"/>
      <c r="BG572" s="32"/>
      <c r="BH572" s="32"/>
    </row>
    <row r="573" spans="1:60" outlineLevel="1" x14ac:dyDescent="0.2">
      <c r="A573" s="230"/>
      <c r="B573" s="218"/>
      <c r="C573" s="249" t="s">
        <v>748</v>
      </c>
      <c r="D573" s="221"/>
      <c r="E573" s="224">
        <v>109.3</v>
      </c>
      <c r="F573" s="227"/>
      <c r="G573" s="227"/>
      <c r="H573" s="228"/>
      <c r="I573" s="2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row>
    <row r="574" spans="1:60" outlineLevel="1" x14ac:dyDescent="0.2">
      <c r="A574" s="230"/>
      <c r="B574" s="347" t="s">
        <v>749</v>
      </c>
      <c r="C574" s="348"/>
      <c r="D574" s="349"/>
      <c r="E574" s="350"/>
      <c r="F574" s="351"/>
      <c r="G574" s="352"/>
      <c r="H574" s="228"/>
      <c r="I574" s="232"/>
      <c r="J574" s="32"/>
      <c r="K574" s="32"/>
      <c r="L574" s="32"/>
      <c r="M574" s="32"/>
      <c r="N574" s="32"/>
      <c r="O574" s="32"/>
      <c r="P574" s="32"/>
      <c r="Q574" s="32"/>
      <c r="R574" s="32"/>
      <c r="S574" s="32"/>
      <c r="T574" s="32"/>
      <c r="U574" s="32"/>
      <c r="V574" s="32"/>
      <c r="W574" s="32"/>
      <c r="X574" s="32"/>
      <c r="Y574" s="32"/>
      <c r="Z574" s="32"/>
      <c r="AA574" s="32"/>
      <c r="AB574" s="32"/>
      <c r="AC574" s="32">
        <v>0</v>
      </c>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32"/>
      <c r="BF574" s="32"/>
      <c r="BG574" s="32"/>
      <c r="BH574" s="32"/>
    </row>
    <row r="575" spans="1:60" outlineLevel="1" x14ac:dyDescent="0.2">
      <c r="A575" s="230"/>
      <c r="B575" s="347" t="s">
        <v>750</v>
      </c>
      <c r="C575" s="348"/>
      <c r="D575" s="349"/>
      <c r="E575" s="350"/>
      <c r="F575" s="351"/>
      <c r="G575" s="352"/>
      <c r="H575" s="228"/>
      <c r="I575" s="2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row>
    <row r="576" spans="1:60" outlineLevel="1" x14ac:dyDescent="0.2">
      <c r="A576" s="230">
        <v>84</v>
      </c>
      <c r="B576" s="218" t="s">
        <v>751</v>
      </c>
      <c r="C576" s="248" t="s">
        <v>743</v>
      </c>
      <c r="D576" s="220" t="s">
        <v>278</v>
      </c>
      <c r="E576" s="223">
        <v>54.65</v>
      </c>
      <c r="F576" s="226"/>
      <c r="G576" s="227">
        <f>ROUND(E576*F576,2)</f>
        <v>0</v>
      </c>
      <c r="H576" s="228" t="s">
        <v>700</v>
      </c>
      <c r="I576" s="232" t="s">
        <v>198</v>
      </c>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v>15</v>
      </c>
      <c r="AN576" s="32"/>
      <c r="AO576" s="32"/>
      <c r="AP576" s="32"/>
      <c r="AQ576" s="32"/>
      <c r="AR576" s="32"/>
      <c r="AS576" s="32"/>
      <c r="AT576" s="32"/>
      <c r="AU576" s="32"/>
      <c r="AV576" s="32"/>
      <c r="AW576" s="32"/>
      <c r="AX576" s="32"/>
      <c r="AY576" s="32"/>
      <c r="AZ576" s="32"/>
      <c r="BA576" s="32"/>
      <c r="BB576" s="32"/>
      <c r="BC576" s="32"/>
      <c r="BD576" s="32"/>
      <c r="BE576" s="32"/>
      <c r="BF576" s="32"/>
      <c r="BG576" s="32"/>
      <c r="BH576" s="32"/>
    </row>
    <row r="577" spans="1:60" outlineLevel="1" x14ac:dyDescent="0.2">
      <c r="A577" s="230"/>
      <c r="B577" s="218"/>
      <c r="C577" s="249" t="s">
        <v>752</v>
      </c>
      <c r="D577" s="221"/>
      <c r="E577" s="224">
        <v>54.65</v>
      </c>
      <c r="F577" s="227"/>
      <c r="G577" s="227"/>
      <c r="H577" s="228"/>
      <c r="I577" s="2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c r="AL577" s="32"/>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row>
    <row r="578" spans="1:60" x14ac:dyDescent="0.2">
      <c r="A578" s="229" t="s">
        <v>194</v>
      </c>
      <c r="B578" s="217" t="s">
        <v>140</v>
      </c>
      <c r="C578" s="247" t="s">
        <v>141</v>
      </c>
      <c r="D578" s="219"/>
      <c r="E578" s="222"/>
      <c r="F578" s="321">
        <f>SUM(G579:G595)</f>
        <v>0</v>
      </c>
      <c r="G578" s="322"/>
      <c r="H578" s="225"/>
      <c r="I578" s="231"/>
    </row>
    <row r="579" spans="1:60" outlineLevel="1" x14ac:dyDescent="0.2">
      <c r="A579" s="230"/>
      <c r="B579" s="341" t="s">
        <v>753</v>
      </c>
      <c r="C579" s="342"/>
      <c r="D579" s="343"/>
      <c r="E579" s="344"/>
      <c r="F579" s="345"/>
      <c r="G579" s="346"/>
      <c r="H579" s="228"/>
      <c r="I579" s="232"/>
      <c r="J579" s="32"/>
      <c r="K579" s="32"/>
      <c r="L579" s="32"/>
      <c r="M579" s="32"/>
      <c r="N579" s="32"/>
      <c r="O579" s="32"/>
      <c r="P579" s="32"/>
      <c r="Q579" s="32"/>
      <c r="R579" s="32"/>
      <c r="S579" s="32"/>
      <c r="T579" s="32"/>
      <c r="U579" s="32"/>
      <c r="V579" s="32"/>
      <c r="W579" s="32"/>
      <c r="X579" s="32"/>
      <c r="Y579" s="32"/>
      <c r="Z579" s="32"/>
      <c r="AA579" s="32"/>
      <c r="AB579" s="32"/>
      <c r="AC579" s="32">
        <v>0</v>
      </c>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row>
    <row r="580" spans="1:60" ht="22.5" outlineLevel="1" x14ac:dyDescent="0.2">
      <c r="A580" s="230"/>
      <c r="B580" s="347" t="s">
        <v>754</v>
      </c>
      <c r="C580" s="348"/>
      <c r="D580" s="349"/>
      <c r="E580" s="350"/>
      <c r="F580" s="351"/>
      <c r="G580" s="352"/>
      <c r="H580" s="228"/>
      <c r="I580" s="232"/>
      <c r="J580" s="32"/>
      <c r="K580" s="32"/>
      <c r="L580" s="32"/>
      <c r="M580" s="32"/>
      <c r="N580" s="32"/>
      <c r="O580" s="32"/>
      <c r="P580" s="32"/>
      <c r="Q580" s="32"/>
      <c r="R580" s="32"/>
      <c r="S580" s="32"/>
      <c r="T580" s="32"/>
      <c r="U580" s="32"/>
      <c r="V580" s="32"/>
      <c r="W580" s="32"/>
      <c r="X580" s="32"/>
      <c r="Y580" s="32"/>
      <c r="Z580" s="32"/>
      <c r="AA580" s="32"/>
      <c r="AB580" s="32"/>
      <c r="AC580" s="32">
        <v>1</v>
      </c>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210" t="str">
        <f>B580</f>
        <v>952 90-11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v>
      </c>
      <c r="BA580" s="32"/>
      <c r="BB580" s="32"/>
      <c r="BC580" s="32"/>
      <c r="BD580" s="32"/>
      <c r="BE580" s="32"/>
      <c r="BF580" s="32"/>
      <c r="BG580" s="32"/>
      <c r="BH580" s="32"/>
    </row>
    <row r="581" spans="1:60" outlineLevel="1" x14ac:dyDescent="0.2">
      <c r="A581" s="230">
        <v>85</v>
      </c>
      <c r="B581" s="218" t="s">
        <v>755</v>
      </c>
      <c r="C581" s="248" t="s">
        <v>756</v>
      </c>
      <c r="D581" s="220" t="s">
        <v>254</v>
      </c>
      <c r="E581" s="223">
        <v>417.18</v>
      </c>
      <c r="F581" s="226"/>
      <c r="G581" s="227">
        <f>ROUND(E581*F581,2)</f>
        <v>0</v>
      </c>
      <c r="H581" s="228" t="s">
        <v>365</v>
      </c>
      <c r="I581" s="232" t="s">
        <v>198</v>
      </c>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v>15</v>
      </c>
      <c r="AN581" s="32"/>
      <c r="AO581" s="32"/>
      <c r="AP581" s="32"/>
      <c r="AQ581" s="32"/>
      <c r="AR581" s="32"/>
      <c r="AS581" s="32"/>
      <c r="AT581" s="32"/>
      <c r="AU581" s="32"/>
      <c r="AV581" s="32"/>
      <c r="AW581" s="32"/>
      <c r="AX581" s="32"/>
      <c r="AY581" s="32"/>
      <c r="AZ581" s="32"/>
      <c r="BA581" s="32"/>
      <c r="BB581" s="32"/>
      <c r="BC581" s="32"/>
      <c r="BD581" s="32"/>
      <c r="BE581" s="32"/>
      <c r="BF581" s="32"/>
      <c r="BG581" s="32"/>
      <c r="BH581" s="32"/>
    </row>
    <row r="582" spans="1:60" outlineLevel="1" x14ac:dyDescent="0.2">
      <c r="A582" s="230"/>
      <c r="B582" s="218"/>
      <c r="C582" s="249" t="s">
        <v>757</v>
      </c>
      <c r="D582" s="221"/>
      <c r="E582" s="224">
        <v>38.28</v>
      </c>
      <c r="F582" s="227"/>
      <c r="G582" s="227"/>
      <c r="H582" s="228"/>
      <c r="I582" s="2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row>
    <row r="583" spans="1:60" outlineLevel="1" x14ac:dyDescent="0.2">
      <c r="A583" s="230"/>
      <c r="B583" s="218"/>
      <c r="C583" s="249" t="s">
        <v>758</v>
      </c>
      <c r="D583" s="221"/>
      <c r="E583" s="224">
        <v>30</v>
      </c>
      <c r="F583" s="227"/>
      <c r="G583" s="227"/>
      <c r="H583" s="228"/>
      <c r="I583" s="2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row>
    <row r="584" spans="1:60" outlineLevel="1" x14ac:dyDescent="0.2">
      <c r="A584" s="230"/>
      <c r="B584" s="218"/>
      <c r="C584" s="249" t="s">
        <v>759</v>
      </c>
      <c r="D584" s="221"/>
      <c r="E584" s="224"/>
      <c r="F584" s="227"/>
      <c r="G584" s="227"/>
      <c r="H584" s="228"/>
      <c r="I584" s="2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row>
    <row r="585" spans="1:60" outlineLevel="1" x14ac:dyDescent="0.2">
      <c r="A585" s="230"/>
      <c r="B585" s="218"/>
      <c r="C585" s="249" t="s">
        <v>760</v>
      </c>
      <c r="D585" s="221"/>
      <c r="E585" s="224">
        <v>97.05</v>
      </c>
      <c r="F585" s="227"/>
      <c r="G585" s="227"/>
      <c r="H585" s="228"/>
      <c r="I585" s="2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c r="BG585" s="32"/>
      <c r="BH585" s="32"/>
    </row>
    <row r="586" spans="1:60" outlineLevel="1" x14ac:dyDescent="0.2">
      <c r="A586" s="230"/>
      <c r="B586" s="218"/>
      <c r="C586" s="249" t="s">
        <v>761</v>
      </c>
      <c r="D586" s="221"/>
      <c r="E586" s="224">
        <v>42.15</v>
      </c>
      <c r="F586" s="227"/>
      <c r="G586" s="227"/>
      <c r="H586" s="228"/>
      <c r="I586" s="2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c r="BG586" s="32"/>
      <c r="BH586" s="32"/>
    </row>
    <row r="587" spans="1:60" outlineLevel="1" x14ac:dyDescent="0.2">
      <c r="A587" s="230"/>
      <c r="B587" s="218"/>
      <c r="C587" s="249" t="s">
        <v>762</v>
      </c>
      <c r="D587" s="221"/>
      <c r="E587" s="224">
        <v>209.7</v>
      </c>
      <c r="F587" s="227"/>
      <c r="G587" s="227"/>
      <c r="H587" s="228"/>
      <c r="I587" s="2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row>
    <row r="588" spans="1:60" outlineLevel="1" x14ac:dyDescent="0.2">
      <c r="A588" s="230"/>
      <c r="B588" s="347" t="s">
        <v>763</v>
      </c>
      <c r="C588" s="348"/>
      <c r="D588" s="349"/>
      <c r="E588" s="350"/>
      <c r="F588" s="351"/>
      <c r="G588" s="352"/>
      <c r="H588" s="228"/>
      <c r="I588" s="232"/>
      <c r="J588" s="32"/>
      <c r="K588" s="32"/>
      <c r="L588" s="32"/>
      <c r="M588" s="32"/>
      <c r="N588" s="32"/>
      <c r="O588" s="32"/>
      <c r="P588" s="32"/>
      <c r="Q588" s="32"/>
      <c r="R588" s="32"/>
      <c r="S588" s="32"/>
      <c r="T588" s="32"/>
      <c r="U588" s="32"/>
      <c r="V588" s="32"/>
      <c r="W588" s="32"/>
      <c r="X588" s="32"/>
      <c r="Y588" s="32"/>
      <c r="Z588" s="32"/>
      <c r="AA588" s="32"/>
      <c r="AB588" s="32"/>
      <c r="AC588" s="32">
        <v>0</v>
      </c>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row>
    <row r="589" spans="1:60" outlineLevel="1" x14ac:dyDescent="0.2">
      <c r="A589" s="230"/>
      <c r="B589" s="347" t="s">
        <v>764</v>
      </c>
      <c r="C589" s="348"/>
      <c r="D589" s="349"/>
      <c r="E589" s="350"/>
      <c r="F589" s="351"/>
      <c r="G589" s="352"/>
      <c r="H589" s="228"/>
      <c r="I589" s="232"/>
      <c r="J589" s="32"/>
      <c r="K589" s="32"/>
      <c r="L589" s="32"/>
      <c r="M589" s="32"/>
      <c r="N589" s="32"/>
      <c r="O589" s="32"/>
      <c r="P589" s="32"/>
      <c r="Q589" s="32"/>
      <c r="R589" s="32"/>
      <c r="S589" s="32"/>
      <c r="T589" s="32"/>
      <c r="U589" s="32"/>
      <c r="V589" s="32"/>
      <c r="W589" s="32"/>
      <c r="X589" s="32"/>
      <c r="Y589" s="32"/>
      <c r="Z589" s="32"/>
      <c r="AA589" s="32"/>
      <c r="AB589" s="32"/>
      <c r="AC589" s="32">
        <v>1</v>
      </c>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row>
    <row r="590" spans="1:60" outlineLevel="1" x14ac:dyDescent="0.2">
      <c r="A590" s="230">
        <v>86</v>
      </c>
      <c r="B590" s="218" t="s">
        <v>765</v>
      </c>
      <c r="C590" s="248" t="s">
        <v>766</v>
      </c>
      <c r="D590" s="220" t="s">
        <v>659</v>
      </c>
      <c r="E590" s="223">
        <v>228</v>
      </c>
      <c r="F590" s="226"/>
      <c r="G590" s="227">
        <f>ROUND(E590*F590,2)</f>
        <v>0</v>
      </c>
      <c r="H590" s="228" t="s">
        <v>365</v>
      </c>
      <c r="I590" s="232" t="s">
        <v>198</v>
      </c>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v>15</v>
      </c>
      <c r="AN590" s="32"/>
      <c r="AO590" s="32"/>
      <c r="AP590" s="32"/>
      <c r="AQ590" s="32"/>
      <c r="AR590" s="32"/>
      <c r="AS590" s="32"/>
      <c r="AT590" s="32"/>
      <c r="AU590" s="32"/>
      <c r="AV590" s="32"/>
      <c r="AW590" s="32"/>
      <c r="AX590" s="32"/>
      <c r="AY590" s="32"/>
      <c r="AZ590" s="32"/>
      <c r="BA590" s="32"/>
      <c r="BB590" s="32"/>
      <c r="BC590" s="32"/>
      <c r="BD590" s="32"/>
      <c r="BE590" s="32"/>
      <c r="BF590" s="32"/>
      <c r="BG590" s="32"/>
      <c r="BH590" s="32"/>
    </row>
    <row r="591" spans="1:60" outlineLevel="1" x14ac:dyDescent="0.2">
      <c r="A591" s="230"/>
      <c r="B591" s="218"/>
      <c r="C591" s="249" t="s">
        <v>767</v>
      </c>
      <c r="D591" s="221"/>
      <c r="E591" s="224">
        <v>228</v>
      </c>
      <c r="F591" s="227"/>
      <c r="G591" s="227"/>
      <c r="H591" s="228"/>
      <c r="I591" s="2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row>
    <row r="592" spans="1:60" ht="22.5" outlineLevel="1" x14ac:dyDescent="0.2">
      <c r="A592" s="230">
        <v>87</v>
      </c>
      <c r="B592" s="218" t="s">
        <v>768</v>
      </c>
      <c r="C592" s="248" t="s">
        <v>769</v>
      </c>
      <c r="D592" s="220" t="s">
        <v>659</v>
      </c>
      <c r="E592" s="223">
        <v>208</v>
      </c>
      <c r="F592" s="226"/>
      <c r="G592" s="227">
        <f>ROUND(E592*F592,2)</f>
        <v>0</v>
      </c>
      <c r="H592" s="228"/>
      <c r="I592" s="232" t="s">
        <v>213</v>
      </c>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v>15</v>
      </c>
      <c r="AN592" s="32"/>
      <c r="AO592" s="32"/>
      <c r="AP592" s="32"/>
      <c r="AQ592" s="32"/>
      <c r="AR592" s="32"/>
      <c r="AS592" s="32"/>
      <c r="AT592" s="32"/>
      <c r="AU592" s="32"/>
      <c r="AV592" s="32"/>
      <c r="AW592" s="32"/>
      <c r="AX592" s="32"/>
      <c r="AY592" s="32"/>
      <c r="AZ592" s="32"/>
      <c r="BA592" s="32"/>
      <c r="BB592" s="32"/>
      <c r="BC592" s="32"/>
      <c r="BD592" s="32"/>
      <c r="BE592" s="32"/>
      <c r="BF592" s="32"/>
      <c r="BG592" s="32"/>
      <c r="BH592" s="32"/>
    </row>
    <row r="593" spans="1:60" outlineLevel="1" x14ac:dyDescent="0.2">
      <c r="A593" s="230"/>
      <c r="B593" s="218"/>
      <c r="C593" s="249" t="s">
        <v>770</v>
      </c>
      <c r="D593" s="221"/>
      <c r="E593" s="224">
        <v>208</v>
      </c>
      <c r="F593" s="227"/>
      <c r="G593" s="227"/>
      <c r="H593" s="228"/>
      <c r="I593" s="2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row>
    <row r="594" spans="1:60" ht="22.5" outlineLevel="1" x14ac:dyDescent="0.2">
      <c r="A594" s="230">
        <v>88</v>
      </c>
      <c r="B594" s="218" t="s">
        <v>771</v>
      </c>
      <c r="C594" s="248" t="s">
        <v>772</v>
      </c>
      <c r="D594" s="220" t="s">
        <v>659</v>
      </c>
      <c r="E594" s="223">
        <v>20</v>
      </c>
      <c r="F594" s="226"/>
      <c r="G594" s="227">
        <f>ROUND(E594*F594,2)</f>
        <v>0</v>
      </c>
      <c r="H594" s="228"/>
      <c r="I594" s="232" t="s">
        <v>213</v>
      </c>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v>15</v>
      </c>
      <c r="AN594" s="32"/>
      <c r="AO594" s="32"/>
      <c r="AP594" s="32"/>
      <c r="AQ594" s="32"/>
      <c r="AR594" s="32"/>
      <c r="AS594" s="32"/>
      <c r="AT594" s="32"/>
      <c r="AU594" s="32"/>
      <c r="AV594" s="32"/>
      <c r="AW594" s="32"/>
      <c r="AX594" s="32"/>
      <c r="AY594" s="32"/>
      <c r="AZ594" s="32"/>
      <c r="BA594" s="32"/>
      <c r="BB594" s="32"/>
      <c r="BC594" s="32"/>
      <c r="BD594" s="32"/>
      <c r="BE594" s="32"/>
      <c r="BF594" s="32"/>
      <c r="BG594" s="32"/>
      <c r="BH594" s="32"/>
    </row>
    <row r="595" spans="1:60" outlineLevel="1" x14ac:dyDescent="0.2">
      <c r="A595" s="230"/>
      <c r="B595" s="218"/>
      <c r="C595" s="249" t="s">
        <v>773</v>
      </c>
      <c r="D595" s="221"/>
      <c r="E595" s="224">
        <v>20</v>
      </c>
      <c r="F595" s="227"/>
      <c r="G595" s="227"/>
      <c r="H595" s="228"/>
      <c r="I595" s="2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row>
    <row r="596" spans="1:60" x14ac:dyDescent="0.2">
      <c r="A596" s="229" t="s">
        <v>194</v>
      </c>
      <c r="B596" s="217" t="s">
        <v>142</v>
      </c>
      <c r="C596" s="247" t="s">
        <v>143</v>
      </c>
      <c r="D596" s="219"/>
      <c r="E596" s="222"/>
      <c r="F596" s="321">
        <f>SUM(G597:G727)</f>
        <v>0</v>
      </c>
      <c r="G596" s="322"/>
      <c r="H596" s="225"/>
      <c r="I596" s="231"/>
    </row>
    <row r="597" spans="1:60" outlineLevel="1" x14ac:dyDescent="0.2">
      <c r="A597" s="230"/>
      <c r="B597" s="341" t="s">
        <v>302</v>
      </c>
      <c r="C597" s="342"/>
      <c r="D597" s="343"/>
      <c r="E597" s="344"/>
      <c r="F597" s="345"/>
      <c r="G597" s="346"/>
      <c r="H597" s="228"/>
      <c r="I597" s="232"/>
      <c r="J597" s="32"/>
      <c r="K597" s="32"/>
      <c r="L597" s="32"/>
      <c r="M597" s="32"/>
      <c r="N597" s="32"/>
      <c r="O597" s="32"/>
      <c r="P597" s="32"/>
      <c r="Q597" s="32"/>
      <c r="R597" s="32"/>
      <c r="S597" s="32"/>
      <c r="T597" s="32"/>
      <c r="U597" s="32"/>
      <c r="V597" s="32"/>
      <c r="W597" s="32"/>
      <c r="X597" s="32"/>
      <c r="Y597" s="32"/>
      <c r="Z597" s="32"/>
      <c r="AA597" s="32"/>
      <c r="AB597" s="32"/>
      <c r="AC597" s="32">
        <v>0</v>
      </c>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row>
    <row r="598" spans="1:60" outlineLevel="1" x14ac:dyDescent="0.2">
      <c r="A598" s="230"/>
      <c r="B598" s="347" t="s">
        <v>303</v>
      </c>
      <c r="C598" s="348"/>
      <c r="D598" s="349"/>
      <c r="E598" s="350"/>
      <c r="F598" s="351"/>
      <c r="G598" s="352"/>
      <c r="H598" s="228"/>
      <c r="I598" s="2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row>
    <row r="599" spans="1:60" outlineLevel="1" x14ac:dyDescent="0.2">
      <c r="A599" s="230">
        <v>89</v>
      </c>
      <c r="B599" s="218" t="s">
        <v>774</v>
      </c>
      <c r="C599" s="248" t="s">
        <v>775</v>
      </c>
      <c r="D599" s="220" t="s">
        <v>278</v>
      </c>
      <c r="E599" s="223">
        <v>30.5</v>
      </c>
      <c r="F599" s="226"/>
      <c r="G599" s="227">
        <f>ROUND(E599*F599,2)</f>
        <v>0</v>
      </c>
      <c r="H599" s="228" t="s">
        <v>261</v>
      </c>
      <c r="I599" s="232" t="s">
        <v>198</v>
      </c>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v>15</v>
      </c>
      <c r="AN599" s="32"/>
      <c r="AO599" s="32"/>
      <c r="AP599" s="32"/>
      <c r="AQ599" s="32"/>
      <c r="AR599" s="32"/>
      <c r="AS599" s="32"/>
      <c r="AT599" s="32"/>
      <c r="AU599" s="32"/>
      <c r="AV599" s="32"/>
      <c r="AW599" s="32"/>
      <c r="AX599" s="32"/>
      <c r="AY599" s="32"/>
      <c r="AZ599" s="32"/>
      <c r="BA599" s="32"/>
      <c r="BB599" s="32"/>
      <c r="BC599" s="32"/>
      <c r="BD599" s="32"/>
      <c r="BE599" s="32"/>
      <c r="BF599" s="32"/>
      <c r="BG599" s="32"/>
      <c r="BH599" s="32"/>
    </row>
    <row r="600" spans="1:60" outlineLevel="1" x14ac:dyDescent="0.2">
      <c r="A600" s="230"/>
      <c r="B600" s="218"/>
      <c r="C600" s="249" t="s">
        <v>776</v>
      </c>
      <c r="D600" s="221"/>
      <c r="E600" s="224"/>
      <c r="F600" s="227"/>
      <c r="G600" s="227"/>
      <c r="H600" s="228"/>
      <c r="I600" s="2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row>
    <row r="601" spans="1:60" outlineLevel="1" x14ac:dyDescent="0.2">
      <c r="A601" s="230"/>
      <c r="B601" s="218"/>
      <c r="C601" s="249" t="s">
        <v>777</v>
      </c>
      <c r="D601" s="221"/>
      <c r="E601" s="224">
        <v>16</v>
      </c>
      <c r="F601" s="227"/>
      <c r="G601" s="227"/>
      <c r="H601" s="228"/>
      <c r="I601" s="2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32"/>
      <c r="BF601" s="32"/>
      <c r="BG601" s="32"/>
      <c r="BH601" s="32"/>
    </row>
    <row r="602" spans="1:60" outlineLevel="1" x14ac:dyDescent="0.2">
      <c r="A602" s="230"/>
      <c r="B602" s="218"/>
      <c r="C602" s="249" t="s">
        <v>778</v>
      </c>
      <c r="D602" s="221"/>
      <c r="E602" s="224">
        <v>14.5</v>
      </c>
      <c r="F602" s="227"/>
      <c r="G602" s="227"/>
      <c r="H602" s="228"/>
      <c r="I602" s="2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c r="BG602" s="32"/>
      <c r="BH602" s="32"/>
    </row>
    <row r="603" spans="1:60" outlineLevel="1" x14ac:dyDescent="0.2">
      <c r="A603" s="230"/>
      <c r="B603" s="347" t="s">
        <v>779</v>
      </c>
      <c r="C603" s="348"/>
      <c r="D603" s="349"/>
      <c r="E603" s="350"/>
      <c r="F603" s="351"/>
      <c r="G603" s="352"/>
      <c r="H603" s="228"/>
      <c r="I603" s="232"/>
      <c r="J603" s="32"/>
      <c r="K603" s="32"/>
      <c r="L603" s="32"/>
      <c r="M603" s="32"/>
      <c r="N603" s="32"/>
      <c r="O603" s="32"/>
      <c r="P603" s="32"/>
      <c r="Q603" s="32"/>
      <c r="R603" s="32"/>
      <c r="S603" s="32"/>
      <c r="T603" s="32"/>
      <c r="U603" s="32"/>
      <c r="V603" s="32"/>
      <c r="W603" s="32"/>
      <c r="X603" s="32"/>
      <c r="Y603" s="32"/>
      <c r="Z603" s="32"/>
      <c r="AA603" s="32"/>
      <c r="AB603" s="32"/>
      <c r="AC603" s="32">
        <v>0</v>
      </c>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c r="BG603" s="32"/>
      <c r="BH603" s="32"/>
    </row>
    <row r="604" spans="1:60" outlineLevel="1" x14ac:dyDescent="0.2">
      <c r="A604" s="230">
        <v>90</v>
      </c>
      <c r="B604" s="218" t="s">
        <v>780</v>
      </c>
      <c r="C604" s="248" t="s">
        <v>781</v>
      </c>
      <c r="D604" s="220" t="s">
        <v>236</v>
      </c>
      <c r="E604" s="223">
        <v>0.70474999999999999</v>
      </c>
      <c r="F604" s="226"/>
      <c r="G604" s="227">
        <f>ROUND(E604*F604,2)</f>
        <v>0</v>
      </c>
      <c r="H604" s="228" t="s">
        <v>301</v>
      </c>
      <c r="I604" s="232" t="s">
        <v>198</v>
      </c>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v>15</v>
      </c>
      <c r="AN604" s="32"/>
      <c r="AO604" s="32"/>
      <c r="AP604" s="32"/>
      <c r="AQ604" s="32"/>
      <c r="AR604" s="32"/>
      <c r="AS604" s="32"/>
      <c r="AT604" s="32"/>
      <c r="AU604" s="32"/>
      <c r="AV604" s="32"/>
      <c r="AW604" s="32"/>
      <c r="AX604" s="32"/>
      <c r="AY604" s="32"/>
      <c r="AZ604" s="32"/>
      <c r="BA604" s="32"/>
      <c r="BB604" s="32"/>
      <c r="BC604" s="32"/>
      <c r="BD604" s="32"/>
      <c r="BE604" s="32"/>
      <c r="BF604" s="32"/>
      <c r="BG604" s="32"/>
      <c r="BH604" s="32"/>
    </row>
    <row r="605" spans="1:60" outlineLevel="1" x14ac:dyDescent="0.2">
      <c r="A605" s="230"/>
      <c r="B605" s="218"/>
      <c r="C605" s="249" t="s">
        <v>776</v>
      </c>
      <c r="D605" s="221"/>
      <c r="E605" s="224"/>
      <c r="F605" s="227"/>
      <c r="G605" s="227"/>
      <c r="H605" s="228"/>
      <c r="I605" s="2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32"/>
      <c r="BF605" s="32"/>
      <c r="BG605" s="32"/>
      <c r="BH605" s="32"/>
    </row>
    <row r="606" spans="1:60" outlineLevel="1" x14ac:dyDescent="0.2">
      <c r="A606" s="230"/>
      <c r="B606" s="218"/>
      <c r="C606" s="249" t="s">
        <v>782</v>
      </c>
      <c r="D606" s="221"/>
      <c r="E606" s="224">
        <v>0.4</v>
      </c>
      <c r="F606" s="227"/>
      <c r="G606" s="227"/>
      <c r="H606" s="228"/>
      <c r="I606" s="2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row>
    <row r="607" spans="1:60" outlineLevel="1" x14ac:dyDescent="0.2">
      <c r="A607" s="230"/>
      <c r="B607" s="218"/>
      <c r="C607" s="249" t="s">
        <v>783</v>
      </c>
      <c r="D607" s="221"/>
      <c r="E607" s="224">
        <v>0.30475000000000002</v>
      </c>
      <c r="F607" s="227"/>
      <c r="G607" s="227"/>
      <c r="H607" s="228"/>
      <c r="I607" s="2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row>
    <row r="608" spans="1:60" outlineLevel="1" x14ac:dyDescent="0.2">
      <c r="A608" s="230">
        <v>91</v>
      </c>
      <c r="B608" s="218" t="s">
        <v>784</v>
      </c>
      <c r="C608" s="248" t="s">
        <v>785</v>
      </c>
      <c r="D608" s="220" t="s">
        <v>254</v>
      </c>
      <c r="E608" s="223">
        <v>6.0949999999999998</v>
      </c>
      <c r="F608" s="226"/>
      <c r="G608" s="227">
        <f>ROUND(E608*F608,2)</f>
        <v>0</v>
      </c>
      <c r="H608" s="228" t="s">
        <v>301</v>
      </c>
      <c r="I608" s="232" t="s">
        <v>213</v>
      </c>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v>15</v>
      </c>
      <c r="AN608" s="32"/>
      <c r="AO608" s="32"/>
      <c r="AP608" s="32"/>
      <c r="AQ608" s="32"/>
      <c r="AR608" s="32"/>
      <c r="AS608" s="32"/>
      <c r="AT608" s="32"/>
      <c r="AU608" s="32"/>
      <c r="AV608" s="32"/>
      <c r="AW608" s="32"/>
      <c r="AX608" s="32"/>
      <c r="AY608" s="32"/>
      <c r="AZ608" s="32"/>
      <c r="BA608" s="32"/>
      <c r="BB608" s="32"/>
      <c r="BC608" s="32"/>
      <c r="BD608" s="32"/>
      <c r="BE608" s="32"/>
      <c r="BF608" s="32"/>
      <c r="BG608" s="32"/>
      <c r="BH608" s="32"/>
    </row>
    <row r="609" spans="1:60" outlineLevel="1" x14ac:dyDescent="0.2">
      <c r="A609" s="230"/>
      <c r="B609" s="218"/>
      <c r="C609" s="249" t="s">
        <v>786</v>
      </c>
      <c r="D609" s="221"/>
      <c r="E609" s="224">
        <v>6.0949999999999998</v>
      </c>
      <c r="F609" s="227"/>
      <c r="G609" s="227"/>
      <c r="H609" s="228"/>
      <c r="I609" s="2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c r="BG609" s="32"/>
      <c r="BH609" s="32"/>
    </row>
    <row r="610" spans="1:60" outlineLevel="1" x14ac:dyDescent="0.2">
      <c r="A610" s="230"/>
      <c r="B610" s="347" t="s">
        <v>787</v>
      </c>
      <c r="C610" s="348"/>
      <c r="D610" s="349"/>
      <c r="E610" s="350"/>
      <c r="F610" s="351"/>
      <c r="G610" s="352"/>
      <c r="H610" s="228"/>
      <c r="I610" s="232"/>
      <c r="J610" s="32"/>
      <c r="K610" s="32"/>
      <c r="L610" s="32"/>
      <c r="M610" s="32"/>
      <c r="N610" s="32"/>
      <c r="O610" s="32"/>
      <c r="P610" s="32"/>
      <c r="Q610" s="32"/>
      <c r="R610" s="32"/>
      <c r="S610" s="32"/>
      <c r="T610" s="32"/>
      <c r="U610" s="32"/>
      <c r="V610" s="32"/>
      <c r="W610" s="32"/>
      <c r="X610" s="32"/>
      <c r="Y610" s="32"/>
      <c r="Z610" s="32"/>
      <c r="AA610" s="32"/>
      <c r="AB610" s="32"/>
      <c r="AC610" s="32">
        <v>0</v>
      </c>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c r="BG610" s="32"/>
      <c r="BH610" s="32"/>
    </row>
    <row r="611" spans="1:60" outlineLevel="1" x14ac:dyDescent="0.2">
      <c r="A611" s="230"/>
      <c r="B611" s="347" t="s">
        <v>788</v>
      </c>
      <c r="C611" s="348"/>
      <c r="D611" s="349"/>
      <c r="E611" s="350"/>
      <c r="F611" s="351"/>
      <c r="G611" s="352"/>
      <c r="H611" s="228"/>
      <c r="I611" s="2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c r="BG611" s="32"/>
      <c r="BH611" s="32"/>
    </row>
    <row r="612" spans="1:60" outlineLevel="1" x14ac:dyDescent="0.2">
      <c r="A612" s="230">
        <v>92</v>
      </c>
      <c r="B612" s="218" t="s">
        <v>789</v>
      </c>
      <c r="C612" s="248" t="s">
        <v>790</v>
      </c>
      <c r="D612" s="220" t="s">
        <v>254</v>
      </c>
      <c r="E612" s="223">
        <v>1</v>
      </c>
      <c r="F612" s="226"/>
      <c r="G612" s="227">
        <f>ROUND(E612*F612,2)</f>
        <v>0</v>
      </c>
      <c r="H612" s="228" t="s">
        <v>301</v>
      </c>
      <c r="I612" s="232" t="s">
        <v>198</v>
      </c>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v>15</v>
      </c>
      <c r="AN612" s="32"/>
      <c r="AO612" s="32"/>
      <c r="AP612" s="32"/>
      <c r="AQ612" s="32"/>
      <c r="AR612" s="32"/>
      <c r="AS612" s="32"/>
      <c r="AT612" s="32"/>
      <c r="AU612" s="32"/>
      <c r="AV612" s="32"/>
      <c r="AW612" s="32"/>
      <c r="AX612" s="32"/>
      <c r="AY612" s="32"/>
      <c r="AZ612" s="32"/>
      <c r="BA612" s="32"/>
      <c r="BB612" s="32"/>
      <c r="BC612" s="32"/>
      <c r="BD612" s="32"/>
      <c r="BE612" s="32"/>
      <c r="BF612" s="32"/>
      <c r="BG612" s="32"/>
      <c r="BH612" s="32"/>
    </row>
    <row r="613" spans="1:60" outlineLevel="1" x14ac:dyDescent="0.2">
      <c r="A613" s="230"/>
      <c r="B613" s="218"/>
      <c r="C613" s="249" t="s">
        <v>791</v>
      </c>
      <c r="D613" s="221"/>
      <c r="E613" s="224">
        <v>1</v>
      </c>
      <c r="F613" s="227"/>
      <c r="G613" s="227"/>
      <c r="H613" s="228"/>
      <c r="I613" s="2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c r="BG613" s="32"/>
      <c r="BH613" s="32"/>
    </row>
    <row r="614" spans="1:60" ht="22.5" outlineLevel="1" x14ac:dyDescent="0.2">
      <c r="A614" s="230">
        <v>93</v>
      </c>
      <c r="B614" s="218" t="s">
        <v>792</v>
      </c>
      <c r="C614" s="248" t="s">
        <v>793</v>
      </c>
      <c r="D614" s="220" t="s">
        <v>254</v>
      </c>
      <c r="E614" s="223">
        <v>14.095000000000001</v>
      </c>
      <c r="F614" s="226"/>
      <c r="G614" s="227">
        <f>ROUND(E614*F614,2)</f>
        <v>0</v>
      </c>
      <c r="H614" s="228" t="s">
        <v>301</v>
      </c>
      <c r="I614" s="232" t="s">
        <v>198</v>
      </c>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v>15</v>
      </c>
      <c r="AN614" s="32"/>
      <c r="AO614" s="32"/>
      <c r="AP614" s="32"/>
      <c r="AQ614" s="32"/>
      <c r="AR614" s="32"/>
      <c r="AS614" s="32"/>
      <c r="AT614" s="32"/>
      <c r="AU614" s="32"/>
      <c r="AV614" s="32"/>
      <c r="AW614" s="32"/>
      <c r="AX614" s="32"/>
      <c r="AY614" s="32"/>
      <c r="AZ614" s="32"/>
      <c r="BA614" s="32"/>
      <c r="BB614" s="32"/>
      <c r="BC614" s="32"/>
      <c r="BD614" s="32"/>
      <c r="BE614" s="32"/>
      <c r="BF614" s="32"/>
      <c r="BG614" s="32"/>
      <c r="BH614" s="32"/>
    </row>
    <row r="615" spans="1:60" outlineLevel="1" x14ac:dyDescent="0.2">
      <c r="A615" s="230"/>
      <c r="B615" s="218"/>
      <c r="C615" s="249" t="s">
        <v>776</v>
      </c>
      <c r="D615" s="221"/>
      <c r="E615" s="224"/>
      <c r="F615" s="227"/>
      <c r="G615" s="227"/>
      <c r="H615" s="228"/>
      <c r="I615" s="2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32"/>
      <c r="BF615" s="32"/>
      <c r="BG615" s="32"/>
      <c r="BH615" s="32"/>
    </row>
    <row r="616" spans="1:60" outlineLevel="1" x14ac:dyDescent="0.2">
      <c r="A616" s="230"/>
      <c r="B616" s="218"/>
      <c r="C616" s="249" t="s">
        <v>794</v>
      </c>
      <c r="D616" s="221"/>
      <c r="E616" s="224">
        <v>8</v>
      </c>
      <c r="F616" s="227"/>
      <c r="G616" s="227"/>
      <c r="H616" s="228"/>
      <c r="I616" s="2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row>
    <row r="617" spans="1:60" outlineLevel="1" x14ac:dyDescent="0.2">
      <c r="A617" s="230"/>
      <c r="B617" s="218"/>
      <c r="C617" s="249" t="s">
        <v>795</v>
      </c>
      <c r="D617" s="221"/>
      <c r="E617" s="224">
        <v>6.0949999999999998</v>
      </c>
      <c r="F617" s="227"/>
      <c r="G617" s="227"/>
      <c r="H617" s="228"/>
      <c r="I617" s="2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32"/>
      <c r="BF617" s="32"/>
      <c r="BG617" s="32"/>
      <c r="BH617" s="32"/>
    </row>
    <row r="618" spans="1:60" outlineLevel="1" x14ac:dyDescent="0.2">
      <c r="A618" s="230"/>
      <c r="B618" s="347" t="s">
        <v>796</v>
      </c>
      <c r="C618" s="348"/>
      <c r="D618" s="349"/>
      <c r="E618" s="350"/>
      <c r="F618" s="351"/>
      <c r="G618" s="352"/>
      <c r="H618" s="228"/>
      <c r="I618" s="232"/>
      <c r="J618" s="32"/>
      <c r="K618" s="32"/>
      <c r="L618" s="32"/>
      <c r="M618" s="32"/>
      <c r="N618" s="32"/>
      <c r="O618" s="32"/>
      <c r="P618" s="32"/>
      <c r="Q618" s="32"/>
      <c r="R618" s="32"/>
      <c r="S618" s="32"/>
      <c r="T618" s="32"/>
      <c r="U618" s="32"/>
      <c r="V618" s="32"/>
      <c r="W618" s="32"/>
      <c r="X618" s="32"/>
      <c r="Y618" s="32"/>
      <c r="Z618" s="32"/>
      <c r="AA618" s="32"/>
      <c r="AB618" s="32"/>
      <c r="AC618" s="32">
        <v>0</v>
      </c>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c r="BG618" s="32"/>
      <c r="BH618" s="32"/>
    </row>
    <row r="619" spans="1:60" outlineLevel="1" x14ac:dyDescent="0.2">
      <c r="A619" s="230"/>
      <c r="B619" s="347" t="s">
        <v>797</v>
      </c>
      <c r="C619" s="348"/>
      <c r="D619" s="349"/>
      <c r="E619" s="350"/>
      <c r="F619" s="351"/>
      <c r="G619" s="352"/>
      <c r="H619" s="228"/>
      <c r="I619" s="2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32"/>
      <c r="BF619" s="32"/>
      <c r="BG619" s="32"/>
      <c r="BH619" s="32"/>
    </row>
    <row r="620" spans="1:60" outlineLevel="1" x14ac:dyDescent="0.2">
      <c r="A620" s="230">
        <v>94</v>
      </c>
      <c r="B620" s="218" t="s">
        <v>798</v>
      </c>
      <c r="C620" s="248" t="s">
        <v>799</v>
      </c>
      <c r="D620" s="220" t="s">
        <v>254</v>
      </c>
      <c r="E620" s="223">
        <v>40.799999999999997</v>
      </c>
      <c r="F620" s="226"/>
      <c r="G620" s="227">
        <f>ROUND(E620*F620,2)</f>
        <v>0</v>
      </c>
      <c r="H620" s="228" t="s">
        <v>301</v>
      </c>
      <c r="I620" s="232" t="s">
        <v>198</v>
      </c>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v>15</v>
      </c>
      <c r="AN620" s="32"/>
      <c r="AO620" s="32"/>
      <c r="AP620" s="32"/>
      <c r="AQ620" s="32"/>
      <c r="AR620" s="32"/>
      <c r="AS620" s="32"/>
      <c r="AT620" s="32"/>
      <c r="AU620" s="32"/>
      <c r="AV620" s="32"/>
      <c r="AW620" s="32"/>
      <c r="AX620" s="32"/>
      <c r="AY620" s="32"/>
      <c r="AZ620" s="32"/>
      <c r="BA620" s="32"/>
      <c r="BB620" s="32"/>
      <c r="BC620" s="32"/>
      <c r="BD620" s="32"/>
      <c r="BE620" s="32"/>
      <c r="BF620" s="32"/>
      <c r="BG620" s="32"/>
      <c r="BH620" s="32"/>
    </row>
    <row r="621" spans="1:60" outlineLevel="1" x14ac:dyDescent="0.2">
      <c r="A621" s="230"/>
      <c r="B621" s="218"/>
      <c r="C621" s="249" t="s">
        <v>800</v>
      </c>
      <c r="D621" s="221"/>
      <c r="E621" s="224"/>
      <c r="F621" s="227"/>
      <c r="G621" s="227"/>
      <c r="H621" s="228"/>
      <c r="I621" s="2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c r="BG621" s="32"/>
      <c r="BH621" s="32"/>
    </row>
    <row r="622" spans="1:60" outlineLevel="1" x14ac:dyDescent="0.2">
      <c r="A622" s="230"/>
      <c r="B622" s="218"/>
      <c r="C622" s="249" t="s">
        <v>627</v>
      </c>
      <c r="D622" s="221"/>
      <c r="E622" s="224">
        <v>40.799999999999997</v>
      </c>
      <c r="F622" s="227"/>
      <c r="G622" s="227"/>
      <c r="H622" s="228"/>
      <c r="I622" s="2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row>
    <row r="623" spans="1:60" outlineLevel="1" x14ac:dyDescent="0.2">
      <c r="A623" s="230"/>
      <c r="B623" s="347" t="s">
        <v>801</v>
      </c>
      <c r="C623" s="348"/>
      <c r="D623" s="349"/>
      <c r="E623" s="350"/>
      <c r="F623" s="351"/>
      <c r="G623" s="352"/>
      <c r="H623" s="228"/>
      <c r="I623" s="232"/>
      <c r="J623" s="32"/>
      <c r="K623" s="32"/>
      <c r="L623" s="32"/>
      <c r="M623" s="32"/>
      <c r="N623" s="32"/>
      <c r="O623" s="32"/>
      <c r="P623" s="32"/>
      <c r="Q623" s="32"/>
      <c r="R623" s="32"/>
      <c r="S623" s="32"/>
      <c r="T623" s="32"/>
      <c r="U623" s="32"/>
      <c r="V623" s="32"/>
      <c r="W623" s="32"/>
      <c r="X623" s="32"/>
      <c r="Y623" s="32"/>
      <c r="Z623" s="32"/>
      <c r="AA623" s="32"/>
      <c r="AB623" s="32"/>
      <c r="AC623" s="32">
        <v>0</v>
      </c>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c r="BG623" s="32"/>
      <c r="BH623" s="32"/>
    </row>
    <row r="624" spans="1:60" outlineLevel="1" x14ac:dyDescent="0.2">
      <c r="A624" s="230"/>
      <c r="B624" s="347" t="s">
        <v>802</v>
      </c>
      <c r="C624" s="348"/>
      <c r="D624" s="349"/>
      <c r="E624" s="350"/>
      <c r="F624" s="351"/>
      <c r="G624" s="352"/>
      <c r="H624" s="228"/>
      <c r="I624" s="2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c r="BG624" s="32"/>
      <c r="BH624" s="32"/>
    </row>
    <row r="625" spans="1:60" outlineLevel="1" x14ac:dyDescent="0.2">
      <c r="A625" s="230">
        <v>95</v>
      </c>
      <c r="B625" s="218" t="s">
        <v>803</v>
      </c>
      <c r="C625" s="248" t="s">
        <v>804</v>
      </c>
      <c r="D625" s="220" t="s">
        <v>659</v>
      </c>
      <c r="E625" s="223">
        <v>125</v>
      </c>
      <c r="F625" s="226"/>
      <c r="G625" s="227">
        <f>ROUND(E625*F625,2)</f>
        <v>0</v>
      </c>
      <c r="H625" s="228" t="s">
        <v>301</v>
      </c>
      <c r="I625" s="232" t="s">
        <v>198</v>
      </c>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c r="AL625" s="32"/>
      <c r="AM625" s="32">
        <v>15</v>
      </c>
      <c r="AN625" s="32"/>
      <c r="AO625" s="32"/>
      <c r="AP625" s="32"/>
      <c r="AQ625" s="32"/>
      <c r="AR625" s="32"/>
      <c r="AS625" s="32"/>
      <c r="AT625" s="32"/>
      <c r="AU625" s="32"/>
      <c r="AV625" s="32"/>
      <c r="AW625" s="32"/>
      <c r="AX625" s="32"/>
      <c r="AY625" s="32"/>
      <c r="AZ625" s="32"/>
      <c r="BA625" s="32"/>
      <c r="BB625" s="32"/>
      <c r="BC625" s="32"/>
      <c r="BD625" s="32"/>
      <c r="BE625" s="32"/>
      <c r="BF625" s="32"/>
      <c r="BG625" s="32"/>
      <c r="BH625" s="32"/>
    </row>
    <row r="626" spans="1:60" outlineLevel="1" x14ac:dyDescent="0.2">
      <c r="A626" s="230"/>
      <c r="B626" s="218"/>
      <c r="C626" s="249" t="s">
        <v>805</v>
      </c>
      <c r="D626" s="221"/>
      <c r="E626" s="224"/>
      <c r="F626" s="227"/>
      <c r="G626" s="227"/>
      <c r="H626" s="228"/>
      <c r="I626" s="2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row>
    <row r="627" spans="1:60" outlineLevel="1" x14ac:dyDescent="0.2">
      <c r="A627" s="230"/>
      <c r="B627" s="218"/>
      <c r="C627" s="249" t="s">
        <v>806</v>
      </c>
      <c r="D627" s="221"/>
      <c r="E627" s="224">
        <v>37</v>
      </c>
      <c r="F627" s="227"/>
      <c r="G627" s="227"/>
      <c r="H627" s="228"/>
      <c r="I627" s="2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32"/>
      <c r="BF627" s="32"/>
      <c r="BG627" s="32"/>
      <c r="BH627" s="32"/>
    </row>
    <row r="628" spans="1:60" outlineLevel="1" x14ac:dyDescent="0.2">
      <c r="A628" s="230"/>
      <c r="B628" s="218"/>
      <c r="C628" s="249" t="s">
        <v>807</v>
      </c>
      <c r="D628" s="221"/>
      <c r="E628" s="224"/>
      <c r="F628" s="227"/>
      <c r="G628" s="227"/>
      <c r="H628" s="228"/>
      <c r="I628" s="2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row>
    <row r="629" spans="1:60" outlineLevel="1" x14ac:dyDescent="0.2">
      <c r="A629" s="230"/>
      <c r="B629" s="218"/>
      <c r="C629" s="249" t="s">
        <v>808</v>
      </c>
      <c r="D629" s="221"/>
      <c r="E629" s="224">
        <v>84</v>
      </c>
      <c r="F629" s="227"/>
      <c r="G629" s="227"/>
      <c r="H629" s="228"/>
      <c r="I629" s="2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c r="BG629" s="32"/>
      <c r="BH629" s="32"/>
    </row>
    <row r="630" spans="1:60" outlineLevel="1" x14ac:dyDescent="0.2">
      <c r="A630" s="230"/>
      <c r="B630" s="218"/>
      <c r="C630" s="249" t="s">
        <v>809</v>
      </c>
      <c r="D630" s="221"/>
      <c r="E630" s="224"/>
      <c r="F630" s="227"/>
      <c r="G630" s="227"/>
      <c r="H630" s="228"/>
      <c r="I630" s="2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row>
    <row r="631" spans="1:60" outlineLevel="1" x14ac:dyDescent="0.2">
      <c r="A631" s="230"/>
      <c r="B631" s="218"/>
      <c r="C631" s="249" t="s">
        <v>810</v>
      </c>
      <c r="D631" s="221"/>
      <c r="E631" s="224">
        <v>4</v>
      </c>
      <c r="F631" s="227"/>
      <c r="G631" s="227"/>
      <c r="H631" s="228"/>
      <c r="I631" s="2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c r="BG631" s="32"/>
      <c r="BH631" s="32"/>
    </row>
    <row r="632" spans="1:60" outlineLevel="1" x14ac:dyDescent="0.2">
      <c r="A632" s="230">
        <v>96</v>
      </c>
      <c r="B632" s="218" t="s">
        <v>811</v>
      </c>
      <c r="C632" s="248" t="s">
        <v>812</v>
      </c>
      <c r="D632" s="220" t="s">
        <v>659</v>
      </c>
      <c r="E632" s="223">
        <v>126</v>
      </c>
      <c r="F632" s="226"/>
      <c r="G632" s="227">
        <f>ROUND(E632*F632,2)</f>
        <v>0</v>
      </c>
      <c r="H632" s="228" t="s">
        <v>301</v>
      </c>
      <c r="I632" s="232" t="s">
        <v>198</v>
      </c>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v>15</v>
      </c>
      <c r="AN632" s="32"/>
      <c r="AO632" s="32"/>
      <c r="AP632" s="32"/>
      <c r="AQ632" s="32"/>
      <c r="AR632" s="32"/>
      <c r="AS632" s="32"/>
      <c r="AT632" s="32"/>
      <c r="AU632" s="32"/>
      <c r="AV632" s="32"/>
      <c r="AW632" s="32"/>
      <c r="AX632" s="32"/>
      <c r="AY632" s="32"/>
      <c r="AZ632" s="32"/>
      <c r="BA632" s="32"/>
      <c r="BB632" s="32"/>
      <c r="BC632" s="32"/>
      <c r="BD632" s="32"/>
      <c r="BE632" s="32"/>
      <c r="BF632" s="32"/>
      <c r="BG632" s="32"/>
      <c r="BH632" s="32"/>
    </row>
    <row r="633" spans="1:60" outlineLevel="1" x14ac:dyDescent="0.2">
      <c r="A633" s="230"/>
      <c r="B633" s="218"/>
      <c r="C633" s="249" t="s">
        <v>807</v>
      </c>
      <c r="D633" s="221"/>
      <c r="E633" s="224"/>
      <c r="F633" s="227"/>
      <c r="G633" s="227"/>
      <c r="H633" s="228"/>
      <c r="I633" s="2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32"/>
      <c r="BF633" s="32"/>
      <c r="BG633" s="32"/>
      <c r="BH633" s="32"/>
    </row>
    <row r="634" spans="1:60" outlineLevel="1" x14ac:dyDescent="0.2">
      <c r="A634" s="230"/>
      <c r="B634" s="218"/>
      <c r="C634" s="249" t="s">
        <v>813</v>
      </c>
      <c r="D634" s="221"/>
      <c r="E634" s="224">
        <v>126</v>
      </c>
      <c r="F634" s="227"/>
      <c r="G634" s="227"/>
      <c r="H634" s="228"/>
      <c r="I634" s="2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c r="BG634" s="32"/>
      <c r="BH634" s="32"/>
    </row>
    <row r="635" spans="1:60" outlineLevel="1" x14ac:dyDescent="0.2">
      <c r="A635" s="230"/>
      <c r="B635" s="347" t="s">
        <v>814</v>
      </c>
      <c r="C635" s="348"/>
      <c r="D635" s="349"/>
      <c r="E635" s="350"/>
      <c r="F635" s="351"/>
      <c r="G635" s="352"/>
      <c r="H635" s="228"/>
      <c r="I635" s="232"/>
      <c r="J635" s="32"/>
      <c r="K635" s="32"/>
      <c r="L635" s="32"/>
      <c r="M635" s="32"/>
      <c r="N635" s="32"/>
      <c r="O635" s="32"/>
      <c r="P635" s="32"/>
      <c r="Q635" s="32"/>
      <c r="R635" s="32"/>
      <c r="S635" s="32"/>
      <c r="T635" s="32"/>
      <c r="U635" s="32"/>
      <c r="V635" s="32"/>
      <c r="W635" s="32"/>
      <c r="X635" s="32"/>
      <c r="Y635" s="32"/>
      <c r="Z635" s="32"/>
      <c r="AA635" s="32"/>
      <c r="AB635" s="32"/>
      <c r="AC635" s="32">
        <v>0</v>
      </c>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c r="BG635" s="32"/>
      <c r="BH635" s="32"/>
    </row>
    <row r="636" spans="1:60" outlineLevel="1" x14ac:dyDescent="0.2">
      <c r="A636" s="230"/>
      <c r="B636" s="347" t="s">
        <v>815</v>
      </c>
      <c r="C636" s="348"/>
      <c r="D636" s="349"/>
      <c r="E636" s="350"/>
      <c r="F636" s="351"/>
      <c r="G636" s="352"/>
      <c r="H636" s="228"/>
      <c r="I636" s="2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row>
    <row r="637" spans="1:60" outlineLevel="1" x14ac:dyDescent="0.2">
      <c r="A637" s="230">
        <v>97</v>
      </c>
      <c r="B637" s="218" t="s">
        <v>816</v>
      </c>
      <c r="C637" s="248" t="s">
        <v>817</v>
      </c>
      <c r="D637" s="220" t="s">
        <v>254</v>
      </c>
      <c r="E637" s="223">
        <v>3.06</v>
      </c>
      <c r="F637" s="226"/>
      <c r="G637" s="227">
        <f>ROUND(E637*F637,2)</f>
        <v>0</v>
      </c>
      <c r="H637" s="228" t="s">
        <v>301</v>
      </c>
      <c r="I637" s="232" t="s">
        <v>198</v>
      </c>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v>15</v>
      </c>
      <c r="AN637" s="32"/>
      <c r="AO637" s="32"/>
      <c r="AP637" s="32"/>
      <c r="AQ637" s="32"/>
      <c r="AR637" s="32"/>
      <c r="AS637" s="32"/>
      <c r="AT637" s="32"/>
      <c r="AU637" s="32"/>
      <c r="AV637" s="32"/>
      <c r="AW637" s="32"/>
      <c r="AX637" s="32"/>
      <c r="AY637" s="32"/>
      <c r="AZ637" s="32"/>
      <c r="BA637" s="32"/>
      <c r="BB637" s="32"/>
      <c r="BC637" s="32"/>
      <c r="BD637" s="32"/>
      <c r="BE637" s="32"/>
      <c r="BF637" s="32"/>
      <c r="BG637" s="32"/>
      <c r="BH637" s="32"/>
    </row>
    <row r="638" spans="1:60" outlineLevel="1" x14ac:dyDescent="0.2">
      <c r="A638" s="230"/>
      <c r="B638" s="218"/>
      <c r="C638" s="249" t="s">
        <v>805</v>
      </c>
      <c r="D638" s="221"/>
      <c r="E638" s="224"/>
      <c r="F638" s="227"/>
      <c r="G638" s="227"/>
      <c r="H638" s="228"/>
      <c r="I638" s="2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c r="BG638" s="32"/>
      <c r="BH638" s="32"/>
    </row>
    <row r="639" spans="1:60" outlineLevel="1" x14ac:dyDescent="0.2">
      <c r="A639" s="230"/>
      <c r="B639" s="218"/>
      <c r="C639" s="249" t="s">
        <v>818</v>
      </c>
      <c r="D639" s="221"/>
      <c r="E639" s="224">
        <v>0.9</v>
      </c>
      <c r="F639" s="227"/>
      <c r="G639" s="227"/>
      <c r="H639" s="228"/>
      <c r="I639" s="2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32"/>
      <c r="BF639" s="32"/>
      <c r="BG639" s="32"/>
      <c r="BH639" s="32"/>
    </row>
    <row r="640" spans="1:60" outlineLevel="1" x14ac:dyDescent="0.2">
      <c r="A640" s="230"/>
      <c r="B640" s="218"/>
      <c r="C640" s="249" t="s">
        <v>809</v>
      </c>
      <c r="D640" s="221"/>
      <c r="E640" s="224"/>
      <c r="F640" s="227"/>
      <c r="G640" s="227"/>
      <c r="H640" s="228"/>
      <c r="I640" s="2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row>
    <row r="641" spans="1:60" outlineLevel="1" x14ac:dyDescent="0.2">
      <c r="A641" s="230"/>
      <c r="B641" s="218"/>
      <c r="C641" s="249" t="s">
        <v>819</v>
      </c>
      <c r="D641" s="221"/>
      <c r="E641" s="224">
        <v>2.16</v>
      </c>
      <c r="F641" s="227"/>
      <c r="G641" s="227"/>
      <c r="H641" s="228"/>
      <c r="I641" s="2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c r="BG641" s="32"/>
      <c r="BH641" s="32"/>
    </row>
    <row r="642" spans="1:60" outlineLevel="1" x14ac:dyDescent="0.2">
      <c r="A642" s="230">
        <v>98</v>
      </c>
      <c r="B642" s="218" t="s">
        <v>820</v>
      </c>
      <c r="C642" s="248" t="s">
        <v>821</v>
      </c>
      <c r="D642" s="220" t="s">
        <v>254</v>
      </c>
      <c r="E642" s="223">
        <v>17.46</v>
      </c>
      <c r="F642" s="226"/>
      <c r="G642" s="227">
        <f>ROUND(E642*F642,2)</f>
        <v>0</v>
      </c>
      <c r="H642" s="228" t="s">
        <v>301</v>
      </c>
      <c r="I642" s="232" t="s">
        <v>198</v>
      </c>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c r="AL642" s="32"/>
      <c r="AM642" s="32">
        <v>15</v>
      </c>
      <c r="AN642" s="32"/>
      <c r="AO642" s="32"/>
      <c r="AP642" s="32"/>
      <c r="AQ642" s="32"/>
      <c r="AR642" s="32"/>
      <c r="AS642" s="32"/>
      <c r="AT642" s="32"/>
      <c r="AU642" s="32"/>
      <c r="AV642" s="32"/>
      <c r="AW642" s="32"/>
      <c r="AX642" s="32"/>
      <c r="AY642" s="32"/>
      <c r="AZ642" s="32"/>
      <c r="BA642" s="32"/>
      <c r="BB642" s="32"/>
      <c r="BC642" s="32"/>
      <c r="BD642" s="32"/>
      <c r="BE642" s="32"/>
      <c r="BF642" s="32"/>
      <c r="BG642" s="32"/>
      <c r="BH642" s="32"/>
    </row>
    <row r="643" spans="1:60" outlineLevel="1" x14ac:dyDescent="0.2">
      <c r="A643" s="230"/>
      <c r="B643" s="218"/>
      <c r="C643" s="249" t="s">
        <v>805</v>
      </c>
      <c r="D643" s="221"/>
      <c r="E643" s="224"/>
      <c r="F643" s="227"/>
      <c r="G643" s="227"/>
      <c r="H643" s="228"/>
      <c r="I643" s="2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32"/>
      <c r="BF643" s="32"/>
      <c r="BG643" s="32"/>
      <c r="BH643" s="32"/>
    </row>
    <row r="644" spans="1:60" outlineLevel="1" x14ac:dyDescent="0.2">
      <c r="A644" s="230"/>
      <c r="B644" s="218"/>
      <c r="C644" s="249" t="s">
        <v>822</v>
      </c>
      <c r="D644" s="221"/>
      <c r="E644" s="224">
        <v>17.46</v>
      </c>
      <c r="F644" s="227"/>
      <c r="G644" s="227"/>
      <c r="H644" s="228"/>
      <c r="I644" s="2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c r="BG644" s="32"/>
      <c r="BH644" s="32"/>
    </row>
    <row r="645" spans="1:60" outlineLevel="1" x14ac:dyDescent="0.2">
      <c r="A645" s="230">
        <v>99</v>
      </c>
      <c r="B645" s="218" t="s">
        <v>823</v>
      </c>
      <c r="C645" s="248" t="s">
        <v>824</v>
      </c>
      <c r="D645" s="220" t="s">
        <v>254</v>
      </c>
      <c r="E645" s="223">
        <v>250.08</v>
      </c>
      <c r="F645" s="226"/>
      <c r="G645" s="227">
        <f>ROUND(E645*F645,2)</f>
        <v>0</v>
      </c>
      <c r="H645" s="228" t="s">
        <v>301</v>
      </c>
      <c r="I645" s="232" t="s">
        <v>198</v>
      </c>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v>15</v>
      </c>
      <c r="AN645" s="32"/>
      <c r="AO645" s="32"/>
      <c r="AP645" s="32"/>
      <c r="AQ645" s="32"/>
      <c r="AR645" s="32"/>
      <c r="AS645" s="32"/>
      <c r="AT645" s="32"/>
      <c r="AU645" s="32"/>
      <c r="AV645" s="32"/>
      <c r="AW645" s="32"/>
      <c r="AX645" s="32"/>
      <c r="AY645" s="32"/>
      <c r="AZ645" s="32"/>
      <c r="BA645" s="32"/>
      <c r="BB645" s="32"/>
      <c r="BC645" s="32"/>
      <c r="BD645" s="32"/>
      <c r="BE645" s="32"/>
      <c r="BF645" s="32"/>
      <c r="BG645" s="32"/>
      <c r="BH645" s="32"/>
    </row>
    <row r="646" spans="1:60" outlineLevel="1" x14ac:dyDescent="0.2">
      <c r="A646" s="230"/>
      <c r="B646" s="218"/>
      <c r="C646" s="249" t="s">
        <v>805</v>
      </c>
      <c r="D646" s="221"/>
      <c r="E646" s="224"/>
      <c r="F646" s="227"/>
      <c r="G646" s="227"/>
      <c r="H646" s="228"/>
      <c r="I646" s="2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row>
    <row r="647" spans="1:60" outlineLevel="1" x14ac:dyDescent="0.2">
      <c r="A647" s="230"/>
      <c r="B647" s="218"/>
      <c r="C647" s="249" t="s">
        <v>825</v>
      </c>
      <c r="D647" s="221"/>
      <c r="E647" s="224">
        <v>7.2</v>
      </c>
      <c r="F647" s="227"/>
      <c r="G647" s="227"/>
      <c r="H647" s="228"/>
      <c r="I647" s="2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c r="BG647" s="32"/>
      <c r="BH647" s="32"/>
    </row>
    <row r="648" spans="1:60" outlineLevel="1" x14ac:dyDescent="0.2">
      <c r="A648" s="230"/>
      <c r="B648" s="218"/>
      <c r="C648" s="249" t="s">
        <v>807</v>
      </c>
      <c r="D648" s="221"/>
      <c r="E648" s="224"/>
      <c r="F648" s="227"/>
      <c r="G648" s="227"/>
      <c r="H648" s="228"/>
      <c r="I648" s="2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32"/>
      <c r="BF648" s="32"/>
      <c r="BG648" s="32"/>
      <c r="BH648" s="32"/>
    </row>
    <row r="649" spans="1:60" outlineLevel="1" x14ac:dyDescent="0.2">
      <c r="A649" s="230"/>
      <c r="B649" s="218"/>
      <c r="C649" s="249" t="s">
        <v>826</v>
      </c>
      <c r="D649" s="221"/>
      <c r="E649" s="224">
        <v>242.88</v>
      </c>
      <c r="F649" s="227"/>
      <c r="G649" s="227"/>
      <c r="H649" s="228"/>
      <c r="I649" s="2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32"/>
      <c r="BB649" s="32"/>
      <c r="BC649" s="32"/>
      <c r="BD649" s="32"/>
      <c r="BE649" s="32"/>
      <c r="BF649" s="32"/>
      <c r="BG649" s="32"/>
      <c r="BH649" s="32"/>
    </row>
    <row r="650" spans="1:60" outlineLevel="1" x14ac:dyDescent="0.2">
      <c r="A650" s="230">
        <v>100</v>
      </c>
      <c r="B650" s="218" t="s">
        <v>827</v>
      </c>
      <c r="C650" s="248" t="s">
        <v>828</v>
      </c>
      <c r="D650" s="220" t="s">
        <v>254</v>
      </c>
      <c r="E650" s="223">
        <v>105.6</v>
      </c>
      <c r="F650" s="226"/>
      <c r="G650" s="227">
        <f>ROUND(E650*F650,2)</f>
        <v>0</v>
      </c>
      <c r="H650" s="228" t="s">
        <v>301</v>
      </c>
      <c r="I650" s="232" t="s">
        <v>198</v>
      </c>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c r="AL650" s="32"/>
      <c r="AM650" s="32">
        <v>15</v>
      </c>
      <c r="AN650" s="32"/>
      <c r="AO650" s="32"/>
      <c r="AP650" s="32"/>
      <c r="AQ650" s="32"/>
      <c r="AR650" s="32"/>
      <c r="AS650" s="32"/>
      <c r="AT650" s="32"/>
      <c r="AU650" s="32"/>
      <c r="AV650" s="32"/>
      <c r="AW650" s="32"/>
      <c r="AX650" s="32"/>
      <c r="AY650" s="32"/>
      <c r="AZ650" s="32"/>
      <c r="BA650" s="32"/>
      <c r="BB650" s="32"/>
      <c r="BC650" s="32"/>
      <c r="BD650" s="32"/>
      <c r="BE650" s="32"/>
      <c r="BF650" s="32"/>
      <c r="BG650" s="32"/>
      <c r="BH650" s="32"/>
    </row>
    <row r="651" spans="1:60" outlineLevel="1" x14ac:dyDescent="0.2">
      <c r="A651" s="230"/>
      <c r="B651" s="218"/>
      <c r="C651" s="249" t="s">
        <v>807</v>
      </c>
      <c r="D651" s="221"/>
      <c r="E651" s="224"/>
      <c r="F651" s="227"/>
      <c r="G651" s="227"/>
      <c r="H651" s="228"/>
      <c r="I651" s="2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row>
    <row r="652" spans="1:60" outlineLevel="1" x14ac:dyDescent="0.2">
      <c r="A652" s="230"/>
      <c r="B652" s="218"/>
      <c r="C652" s="249" t="s">
        <v>829</v>
      </c>
      <c r="D652" s="221"/>
      <c r="E652" s="224">
        <v>105.6</v>
      </c>
      <c r="F652" s="227"/>
      <c r="G652" s="227"/>
      <c r="H652" s="228"/>
      <c r="I652" s="2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row>
    <row r="653" spans="1:60" outlineLevel="1" x14ac:dyDescent="0.2">
      <c r="A653" s="230"/>
      <c r="B653" s="347" t="s">
        <v>830</v>
      </c>
      <c r="C653" s="348"/>
      <c r="D653" s="349"/>
      <c r="E653" s="350"/>
      <c r="F653" s="351"/>
      <c r="G653" s="352"/>
      <c r="H653" s="228"/>
      <c r="I653" s="232"/>
      <c r="J653" s="32"/>
      <c r="K653" s="32"/>
      <c r="L653" s="32"/>
      <c r="M653" s="32"/>
      <c r="N653" s="32"/>
      <c r="O653" s="32"/>
      <c r="P653" s="32"/>
      <c r="Q653" s="32"/>
      <c r="R653" s="32"/>
      <c r="S653" s="32"/>
      <c r="T653" s="32"/>
      <c r="U653" s="32"/>
      <c r="V653" s="32"/>
      <c r="W653" s="32"/>
      <c r="X653" s="32"/>
      <c r="Y653" s="32"/>
      <c r="Z653" s="32"/>
      <c r="AA653" s="32"/>
      <c r="AB653" s="32"/>
      <c r="AC653" s="32">
        <v>0</v>
      </c>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row>
    <row r="654" spans="1:60" outlineLevel="1" x14ac:dyDescent="0.2">
      <c r="A654" s="230"/>
      <c r="B654" s="347" t="s">
        <v>831</v>
      </c>
      <c r="C654" s="348"/>
      <c r="D654" s="349"/>
      <c r="E654" s="350"/>
      <c r="F654" s="351"/>
      <c r="G654" s="352"/>
      <c r="H654" s="228"/>
      <c r="I654" s="2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row>
    <row r="655" spans="1:60" outlineLevel="1" x14ac:dyDescent="0.2">
      <c r="A655" s="230">
        <v>101</v>
      </c>
      <c r="B655" s="218" t="s">
        <v>832</v>
      </c>
      <c r="C655" s="248" t="s">
        <v>833</v>
      </c>
      <c r="D655" s="220" t="s">
        <v>659</v>
      </c>
      <c r="E655" s="223">
        <v>2</v>
      </c>
      <c r="F655" s="226"/>
      <c r="G655" s="227">
        <f>ROUND(E655*F655,2)</f>
        <v>0</v>
      </c>
      <c r="H655" s="228" t="s">
        <v>301</v>
      </c>
      <c r="I655" s="232" t="s">
        <v>198</v>
      </c>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c r="AL655" s="32"/>
      <c r="AM655" s="32">
        <v>15</v>
      </c>
      <c r="AN655" s="32"/>
      <c r="AO655" s="32"/>
      <c r="AP655" s="32"/>
      <c r="AQ655" s="32"/>
      <c r="AR655" s="32"/>
      <c r="AS655" s="32"/>
      <c r="AT655" s="32"/>
      <c r="AU655" s="32"/>
      <c r="AV655" s="32"/>
      <c r="AW655" s="32"/>
      <c r="AX655" s="32"/>
      <c r="AY655" s="32"/>
      <c r="AZ655" s="32"/>
      <c r="BA655" s="32"/>
      <c r="BB655" s="32"/>
      <c r="BC655" s="32"/>
      <c r="BD655" s="32"/>
      <c r="BE655" s="32"/>
      <c r="BF655" s="32"/>
      <c r="BG655" s="32"/>
      <c r="BH655" s="32"/>
    </row>
    <row r="656" spans="1:60" outlineLevel="1" x14ac:dyDescent="0.2">
      <c r="A656" s="230"/>
      <c r="B656" s="218"/>
      <c r="C656" s="249" t="s">
        <v>660</v>
      </c>
      <c r="D656" s="221"/>
      <c r="E656" s="224">
        <v>2</v>
      </c>
      <c r="F656" s="227"/>
      <c r="G656" s="227"/>
      <c r="H656" s="228"/>
      <c r="I656" s="2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row>
    <row r="657" spans="1:60" outlineLevel="1" x14ac:dyDescent="0.2">
      <c r="A657" s="230"/>
      <c r="B657" s="347" t="s">
        <v>834</v>
      </c>
      <c r="C657" s="348"/>
      <c r="D657" s="349"/>
      <c r="E657" s="350"/>
      <c r="F657" s="351"/>
      <c r="G657" s="352"/>
      <c r="H657" s="228"/>
      <c r="I657" s="232"/>
      <c r="J657" s="32"/>
      <c r="K657" s="32"/>
      <c r="L657" s="32"/>
      <c r="M657" s="32"/>
      <c r="N657" s="32"/>
      <c r="O657" s="32"/>
      <c r="P657" s="32"/>
      <c r="Q657" s="32"/>
      <c r="R657" s="32"/>
      <c r="S657" s="32"/>
      <c r="T657" s="32"/>
      <c r="U657" s="32"/>
      <c r="V657" s="32"/>
      <c r="W657" s="32"/>
      <c r="X657" s="32"/>
      <c r="Y657" s="32"/>
      <c r="Z657" s="32"/>
      <c r="AA657" s="32"/>
      <c r="AB657" s="32"/>
      <c r="AC657" s="32">
        <v>0</v>
      </c>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row>
    <row r="658" spans="1:60" outlineLevel="1" x14ac:dyDescent="0.2">
      <c r="A658" s="230"/>
      <c r="B658" s="347" t="s">
        <v>835</v>
      </c>
      <c r="C658" s="348"/>
      <c r="D658" s="349"/>
      <c r="E658" s="350"/>
      <c r="F658" s="351"/>
      <c r="G658" s="352"/>
      <c r="H658" s="228"/>
      <c r="I658" s="232"/>
      <c r="J658" s="32"/>
      <c r="K658" s="32"/>
      <c r="L658" s="32"/>
      <c r="M658" s="32"/>
      <c r="N658" s="32"/>
      <c r="O658" s="32"/>
      <c r="P658" s="32"/>
      <c r="Q658" s="32"/>
      <c r="R658" s="32"/>
      <c r="S658" s="32"/>
      <c r="T658" s="32"/>
      <c r="U658" s="32"/>
      <c r="V658" s="32"/>
      <c r="W658" s="32"/>
      <c r="X658" s="32"/>
      <c r="Y658" s="32"/>
      <c r="Z658" s="32"/>
      <c r="AA658" s="32"/>
      <c r="AB658" s="32"/>
      <c r="AC658" s="32">
        <v>1</v>
      </c>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row>
    <row r="659" spans="1:60" outlineLevel="1" x14ac:dyDescent="0.2">
      <c r="A659" s="230">
        <v>102</v>
      </c>
      <c r="B659" s="218" t="s">
        <v>836</v>
      </c>
      <c r="C659" s="248" t="s">
        <v>837</v>
      </c>
      <c r="D659" s="220" t="s">
        <v>254</v>
      </c>
      <c r="E659" s="223">
        <v>3.06</v>
      </c>
      <c r="F659" s="226"/>
      <c r="G659" s="227">
        <f>ROUND(E659*F659,2)</f>
        <v>0</v>
      </c>
      <c r="H659" s="228" t="s">
        <v>301</v>
      </c>
      <c r="I659" s="232" t="s">
        <v>198</v>
      </c>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32"/>
      <c r="AL659" s="32"/>
      <c r="AM659" s="32">
        <v>15</v>
      </c>
      <c r="AN659" s="32"/>
      <c r="AO659" s="32"/>
      <c r="AP659" s="32"/>
      <c r="AQ659" s="32"/>
      <c r="AR659" s="32"/>
      <c r="AS659" s="32"/>
      <c r="AT659" s="32"/>
      <c r="AU659" s="32"/>
      <c r="AV659" s="32"/>
      <c r="AW659" s="32"/>
      <c r="AX659" s="32"/>
      <c r="AY659" s="32"/>
      <c r="AZ659" s="32"/>
      <c r="BA659" s="32"/>
      <c r="BB659" s="32"/>
      <c r="BC659" s="32"/>
      <c r="BD659" s="32"/>
      <c r="BE659" s="32"/>
      <c r="BF659" s="32"/>
      <c r="BG659" s="32"/>
      <c r="BH659" s="32"/>
    </row>
    <row r="660" spans="1:60" outlineLevel="1" x14ac:dyDescent="0.2">
      <c r="A660" s="230"/>
      <c r="B660" s="218"/>
      <c r="C660" s="249" t="s">
        <v>838</v>
      </c>
      <c r="D660" s="221"/>
      <c r="E660" s="224"/>
      <c r="F660" s="227"/>
      <c r="G660" s="227"/>
      <c r="H660" s="228"/>
      <c r="I660" s="2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row>
    <row r="661" spans="1:60" outlineLevel="1" x14ac:dyDescent="0.2">
      <c r="A661" s="230"/>
      <c r="B661" s="218"/>
      <c r="C661" s="249" t="s">
        <v>839</v>
      </c>
      <c r="D661" s="221"/>
      <c r="E661" s="224">
        <v>3.06</v>
      </c>
      <c r="F661" s="227"/>
      <c r="G661" s="227"/>
      <c r="H661" s="228"/>
      <c r="I661" s="2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row>
    <row r="662" spans="1:60" outlineLevel="1" x14ac:dyDescent="0.2">
      <c r="A662" s="230"/>
      <c r="B662" s="347" t="s">
        <v>830</v>
      </c>
      <c r="C662" s="348"/>
      <c r="D662" s="349"/>
      <c r="E662" s="350"/>
      <c r="F662" s="351"/>
      <c r="G662" s="352"/>
      <c r="H662" s="228"/>
      <c r="I662" s="232"/>
      <c r="J662" s="32"/>
      <c r="K662" s="32"/>
      <c r="L662" s="32"/>
      <c r="M662" s="32"/>
      <c r="N662" s="32"/>
      <c r="O662" s="32"/>
      <c r="P662" s="32"/>
      <c r="Q662" s="32"/>
      <c r="R662" s="32"/>
      <c r="S662" s="32"/>
      <c r="T662" s="32"/>
      <c r="U662" s="32"/>
      <c r="V662" s="32"/>
      <c r="W662" s="32"/>
      <c r="X662" s="32"/>
      <c r="Y662" s="32"/>
      <c r="Z662" s="32"/>
      <c r="AA662" s="32"/>
      <c r="AB662" s="32"/>
      <c r="AC662" s="32">
        <v>0</v>
      </c>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row>
    <row r="663" spans="1:60" outlineLevel="1" x14ac:dyDescent="0.2">
      <c r="A663" s="230"/>
      <c r="B663" s="347" t="s">
        <v>831</v>
      </c>
      <c r="C663" s="348"/>
      <c r="D663" s="349"/>
      <c r="E663" s="350"/>
      <c r="F663" s="351"/>
      <c r="G663" s="352"/>
      <c r="H663" s="228"/>
      <c r="I663" s="2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row>
    <row r="664" spans="1:60" outlineLevel="1" x14ac:dyDescent="0.2">
      <c r="A664" s="230">
        <v>103</v>
      </c>
      <c r="B664" s="218" t="s">
        <v>840</v>
      </c>
      <c r="C664" s="248" t="s">
        <v>841</v>
      </c>
      <c r="D664" s="220" t="s">
        <v>659</v>
      </c>
      <c r="E664" s="223">
        <v>20</v>
      </c>
      <c r="F664" s="226"/>
      <c r="G664" s="227">
        <f>ROUND(E664*F664,2)</f>
        <v>0</v>
      </c>
      <c r="H664" s="228" t="s">
        <v>301</v>
      </c>
      <c r="I664" s="232" t="s">
        <v>198</v>
      </c>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c r="AL664" s="32"/>
      <c r="AM664" s="32">
        <v>15</v>
      </c>
      <c r="AN664" s="32"/>
      <c r="AO664" s="32"/>
      <c r="AP664" s="32"/>
      <c r="AQ664" s="32"/>
      <c r="AR664" s="32"/>
      <c r="AS664" s="32"/>
      <c r="AT664" s="32"/>
      <c r="AU664" s="32"/>
      <c r="AV664" s="32"/>
      <c r="AW664" s="32"/>
      <c r="AX664" s="32"/>
      <c r="AY664" s="32"/>
      <c r="AZ664" s="32"/>
      <c r="BA664" s="32"/>
      <c r="BB664" s="32"/>
      <c r="BC664" s="32"/>
      <c r="BD664" s="32"/>
      <c r="BE664" s="32"/>
      <c r="BF664" s="32"/>
      <c r="BG664" s="32"/>
      <c r="BH664" s="32"/>
    </row>
    <row r="665" spans="1:60" outlineLevel="1" x14ac:dyDescent="0.2">
      <c r="A665" s="230"/>
      <c r="B665" s="218"/>
      <c r="C665" s="249" t="s">
        <v>842</v>
      </c>
      <c r="D665" s="221"/>
      <c r="E665" s="224">
        <v>20</v>
      </c>
      <c r="F665" s="227"/>
      <c r="G665" s="227"/>
      <c r="H665" s="228"/>
      <c r="I665" s="2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row>
    <row r="666" spans="1:60" outlineLevel="1" x14ac:dyDescent="0.2">
      <c r="A666" s="230"/>
      <c r="B666" s="347" t="s">
        <v>834</v>
      </c>
      <c r="C666" s="348"/>
      <c r="D666" s="349"/>
      <c r="E666" s="350"/>
      <c r="F666" s="351"/>
      <c r="G666" s="352"/>
      <c r="H666" s="228"/>
      <c r="I666" s="232"/>
      <c r="J666" s="32"/>
      <c r="K666" s="32"/>
      <c r="L666" s="32"/>
      <c r="M666" s="32"/>
      <c r="N666" s="32"/>
      <c r="O666" s="32"/>
      <c r="P666" s="32"/>
      <c r="Q666" s="32"/>
      <c r="R666" s="32"/>
      <c r="S666" s="32"/>
      <c r="T666" s="32"/>
      <c r="U666" s="32"/>
      <c r="V666" s="32"/>
      <c r="W666" s="32"/>
      <c r="X666" s="32"/>
      <c r="Y666" s="32"/>
      <c r="Z666" s="32"/>
      <c r="AA666" s="32"/>
      <c r="AB666" s="32"/>
      <c r="AC666" s="32">
        <v>0</v>
      </c>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row>
    <row r="667" spans="1:60" outlineLevel="1" x14ac:dyDescent="0.2">
      <c r="A667" s="230"/>
      <c r="B667" s="347" t="s">
        <v>835</v>
      </c>
      <c r="C667" s="348"/>
      <c r="D667" s="349"/>
      <c r="E667" s="350"/>
      <c r="F667" s="351"/>
      <c r="G667" s="352"/>
      <c r="H667" s="228"/>
      <c r="I667" s="232"/>
      <c r="J667" s="32"/>
      <c r="K667" s="32"/>
      <c r="L667" s="32"/>
      <c r="M667" s="32"/>
      <c r="N667" s="32"/>
      <c r="O667" s="32"/>
      <c r="P667" s="32"/>
      <c r="Q667" s="32"/>
      <c r="R667" s="32"/>
      <c r="S667" s="32"/>
      <c r="T667" s="32"/>
      <c r="U667" s="32"/>
      <c r="V667" s="32"/>
      <c r="W667" s="32"/>
      <c r="X667" s="32"/>
      <c r="Y667" s="32"/>
      <c r="Z667" s="32"/>
      <c r="AA667" s="32"/>
      <c r="AB667" s="32"/>
      <c r="AC667" s="32">
        <v>1</v>
      </c>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row>
    <row r="668" spans="1:60" outlineLevel="1" x14ac:dyDescent="0.2">
      <c r="A668" s="230">
        <v>104</v>
      </c>
      <c r="B668" s="218" t="s">
        <v>843</v>
      </c>
      <c r="C668" s="248" t="s">
        <v>844</v>
      </c>
      <c r="D668" s="220" t="s">
        <v>254</v>
      </c>
      <c r="E668" s="223">
        <v>51.24</v>
      </c>
      <c r="F668" s="226"/>
      <c r="G668" s="227">
        <f>ROUND(E668*F668,2)</f>
        <v>0</v>
      </c>
      <c r="H668" s="228" t="s">
        <v>301</v>
      </c>
      <c r="I668" s="232" t="s">
        <v>198</v>
      </c>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c r="AL668" s="32"/>
      <c r="AM668" s="32">
        <v>15</v>
      </c>
      <c r="AN668" s="32"/>
      <c r="AO668" s="32"/>
      <c r="AP668" s="32"/>
      <c r="AQ668" s="32"/>
      <c r="AR668" s="32"/>
      <c r="AS668" s="32"/>
      <c r="AT668" s="32"/>
      <c r="AU668" s="32"/>
      <c r="AV668" s="32"/>
      <c r="AW668" s="32"/>
      <c r="AX668" s="32"/>
      <c r="AY668" s="32"/>
      <c r="AZ668" s="32"/>
      <c r="BA668" s="32"/>
      <c r="BB668" s="32"/>
      <c r="BC668" s="32"/>
      <c r="BD668" s="32"/>
      <c r="BE668" s="32"/>
      <c r="BF668" s="32"/>
      <c r="BG668" s="32"/>
      <c r="BH668" s="32"/>
    </row>
    <row r="669" spans="1:60" outlineLevel="1" x14ac:dyDescent="0.2">
      <c r="A669" s="230"/>
      <c r="B669" s="218"/>
      <c r="C669" s="249" t="s">
        <v>845</v>
      </c>
      <c r="D669" s="221"/>
      <c r="E669" s="224"/>
      <c r="F669" s="227"/>
      <c r="G669" s="227"/>
      <c r="H669" s="228"/>
      <c r="I669" s="2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row>
    <row r="670" spans="1:60" outlineLevel="1" x14ac:dyDescent="0.2">
      <c r="A670" s="230"/>
      <c r="B670" s="218"/>
      <c r="C670" s="249" t="s">
        <v>846</v>
      </c>
      <c r="D670" s="221"/>
      <c r="E670" s="224">
        <v>51.24</v>
      </c>
      <c r="F670" s="227"/>
      <c r="G670" s="227"/>
      <c r="H670" s="228"/>
      <c r="I670" s="2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row>
    <row r="671" spans="1:60" outlineLevel="1" x14ac:dyDescent="0.2">
      <c r="A671" s="230"/>
      <c r="B671" s="347" t="s">
        <v>847</v>
      </c>
      <c r="C671" s="348"/>
      <c r="D671" s="349"/>
      <c r="E671" s="350"/>
      <c r="F671" s="351"/>
      <c r="G671" s="352"/>
      <c r="H671" s="228"/>
      <c r="I671" s="232"/>
      <c r="J671" s="32"/>
      <c r="K671" s="32"/>
      <c r="L671" s="32"/>
      <c r="M671" s="32"/>
      <c r="N671" s="32"/>
      <c r="O671" s="32"/>
      <c r="P671" s="32"/>
      <c r="Q671" s="32"/>
      <c r="R671" s="32"/>
      <c r="S671" s="32"/>
      <c r="T671" s="32"/>
      <c r="U671" s="32"/>
      <c r="V671" s="32"/>
      <c r="W671" s="32"/>
      <c r="X671" s="32"/>
      <c r="Y671" s="32"/>
      <c r="Z671" s="32"/>
      <c r="AA671" s="32"/>
      <c r="AB671" s="32"/>
      <c r="AC671" s="32">
        <v>0</v>
      </c>
      <c r="AD671" s="32"/>
      <c r="AE671" s="32"/>
      <c r="AF671" s="32"/>
      <c r="AG671" s="32"/>
      <c r="AH671" s="32"/>
      <c r="AI671" s="32"/>
      <c r="AJ671" s="32"/>
      <c r="AK671" s="32"/>
      <c r="AL671" s="3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row>
    <row r="672" spans="1:60" outlineLevel="1" x14ac:dyDescent="0.2">
      <c r="A672" s="230">
        <v>105</v>
      </c>
      <c r="B672" s="218" t="s">
        <v>848</v>
      </c>
      <c r="C672" s="248" t="s">
        <v>849</v>
      </c>
      <c r="D672" s="220" t="s">
        <v>278</v>
      </c>
      <c r="E672" s="223">
        <v>258</v>
      </c>
      <c r="F672" s="226"/>
      <c r="G672" s="227">
        <f>ROUND(E672*F672,2)</f>
        <v>0</v>
      </c>
      <c r="H672" s="228" t="s">
        <v>301</v>
      </c>
      <c r="I672" s="232" t="s">
        <v>198</v>
      </c>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c r="AL672" s="32"/>
      <c r="AM672" s="32">
        <v>15</v>
      </c>
      <c r="AN672" s="32"/>
      <c r="AO672" s="32"/>
      <c r="AP672" s="32"/>
      <c r="AQ672" s="32"/>
      <c r="AR672" s="32"/>
      <c r="AS672" s="32"/>
      <c r="AT672" s="32"/>
      <c r="AU672" s="32"/>
      <c r="AV672" s="32"/>
      <c r="AW672" s="32"/>
      <c r="AX672" s="32"/>
      <c r="AY672" s="32"/>
      <c r="AZ672" s="32"/>
      <c r="BA672" s="32"/>
      <c r="BB672" s="32"/>
      <c r="BC672" s="32"/>
      <c r="BD672" s="32"/>
      <c r="BE672" s="32"/>
      <c r="BF672" s="32"/>
      <c r="BG672" s="32"/>
      <c r="BH672" s="32"/>
    </row>
    <row r="673" spans="1:60" outlineLevel="1" x14ac:dyDescent="0.2">
      <c r="A673" s="230"/>
      <c r="B673" s="218"/>
      <c r="C673" s="249" t="s">
        <v>850</v>
      </c>
      <c r="D673" s="221"/>
      <c r="E673" s="224"/>
      <c r="F673" s="227"/>
      <c r="G673" s="227"/>
      <c r="H673" s="228"/>
      <c r="I673" s="2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row>
    <row r="674" spans="1:60" outlineLevel="1" x14ac:dyDescent="0.2">
      <c r="A674" s="230"/>
      <c r="B674" s="218"/>
      <c r="C674" s="249" t="s">
        <v>851</v>
      </c>
      <c r="D674" s="221"/>
      <c r="E674" s="224">
        <v>36.6</v>
      </c>
      <c r="F674" s="227"/>
      <c r="G674" s="227"/>
      <c r="H674" s="228"/>
      <c r="I674" s="2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row>
    <row r="675" spans="1:60" outlineLevel="1" x14ac:dyDescent="0.2">
      <c r="A675" s="230"/>
      <c r="B675" s="218"/>
      <c r="C675" s="249" t="s">
        <v>852</v>
      </c>
      <c r="D675" s="221"/>
      <c r="E675" s="224">
        <v>217.8</v>
      </c>
      <c r="F675" s="227"/>
      <c r="G675" s="227"/>
      <c r="H675" s="228"/>
      <c r="I675" s="2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c r="AH675" s="32"/>
      <c r="AI675" s="32"/>
      <c r="AJ675" s="32"/>
      <c r="AK675" s="3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row>
    <row r="676" spans="1:60" outlineLevel="1" x14ac:dyDescent="0.2">
      <c r="A676" s="230"/>
      <c r="B676" s="218"/>
      <c r="C676" s="249" t="s">
        <v>853</v>
      </c>
      <c r="D676" s="221"/>
      <c r="E676" s="224">
        <v>3.6</v>
      </c>
      <c r="F676" s="227"/>
      <c r="G676" s="227"/>
      <c r="H676" s="228"/>
      <c r="I676" s="2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row>
    <row r="677" spans="1:60" outlineLevel="1" x14ac:dyDescent="0.2">
      <c r="A677" s="230"/>
      <c r="B677" s="347" t="s">
        <v>854</v>
      </c>
      <c r="C677" s="348"/>
      <c r="D677" s="349"/>
      <c r="E677" s="350"/>
      <c r="F677" s="351"/>
      <c r="G677" s="352"/>
      <c r="H677" s="228"/>
      <c r="I677" s="232"/>
      <c r="J677" s="32"/>
      <c r="K677" s="32"/>
      <c r="L677" s="32"/>
      <c r="M677" s="32"/>
      <c r="N677" s="32"/>
      <c r="O677" s="32"/>
      <c r="P677" s="32"/>
      <c r="Q677" s="32"/>
      <c r="R677" s="32"/>
      <c r="S677" s="32"/>
      <c r="T677" s="32"/>
      <c r="U677" s="32"/>
      <c r="V677" s="32"/>
      <c r="W677" s="32"/>
      <c r="X677" s="32"/>
      <c r="Y677" s="32"/>
      <c r="Z677" s="32"/>
      <c r="AA677" s="32"/>
      <c r="AB677" s="32"/>
      <c r="AC677" s="32">
        <v>0</v>
      </c>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row>
    <row r="678" spans="1:60" outlineLevel="1" x14ac:dyDescent="0.2">
      <c r="A678" s="230">
        <v>106</v>
      </c>
      <c r="B678" s="218" t="s">
        <v>855</v>
      </c>
      <c r="C678" s="248" t="s">
        <v>856</v>
      </c>
      <c r="D678" s="220" t="s">
        <v>659</v>
      </c>
      <c r="E678" s="223">
        <v>228</v>
      </c>
      <c r="F678" s="226"/>
      <c r="G678" s="227">
        <f>ROUND(E678*F678,2)</f>
        <v>0</v>
      </c>
      <c r="H678" s="228" t="s">
        <v>301</v>
      </c>
      <c r="I678" s="232" t="s">
        <v>213</v>
      </c>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v>15</v>
      </c>
      <c r="AN678" s="32"/>
      <c r="AO678" s="32"/>
      <c r="AP678" s="32"/>
      <c r="AQ678" s="32"/>
      <c r="AR678" s="32"/>
      <c r="AS678" s="32"/>
      <c r="AT678" s="32"/>
      <c r="AU678" s="32"/>
      <c r="AV678" s="32"/>
      <c r="AW678" s="32"/>
      <c r="AX678" s="32"/>
      <c r="AY678" s="32"/>
      <c r="AZ678" s="32"/>
      <c r="BA678" s="32"/>
      <c r="BB678" s="32"/>
      <c r="BC678" s="32"/>
      <c r="BD678" s="32"/>
      <c r="BE678" s="32"/>
      <c r="BF678" s="32"/>
      <c r="BG678" s="32"/>
      <c r="BH678" s="32"/>
    </row>
    <row r="679" spans="1:60" outlineLevel="1" x14ac:dyDescent="0.2">
      <c r="A679" s="230"/>
      <c r="B679" s="218"/>
      <c r="C679" s="249" t="s">
        <v>767</v>
      </c>
      <c r="D679" s="221"/>
      <c r="E679" s="224">
        <v>228</v>
      </c>
      <c r="F679" s="227"/>
      <c r="G679" s="227"/>
      <c r="H679" s="228"/>
      <c r="I679" s="2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32"/>
      <c r="BF679" s="32"/>
      <c r="BG679" s="32"/>
      <c r="BH679" s="32"/>
    </row>
    <row r="680" spans="1:60" outlineLevel="1" x14ac:dyDescent="0.2">
      <c r="A680" s="230"/>
      <c r="B680" s="347" t="s">
        <v>857</v>
      </c>
      <c r="C680" s="348"/>
      <c r="D680" s="349"/>
      <c r="E680" s="350"/>
      <c r="F680" s="351"/>
      <c r="G680" s="352"/>
      <c r="H680" s="228"/>
      <c r="I680" s="232"/>
      <c r="J680" s="32"/>
      <c r="K680" s="32"/>
      <c r="L680" s="32"/>
      <c r="M680" s="32"/>
      <c r="N680" s="32"/>
      <c r="O680" s="32"/>
      <c r="P680" s="32"/>
      <c r="Q680" s="32"/>
      <c r="R680" s="32"/>
      <c r="S680" s="32"/>
      <c r="T680" s="32"/>
      <c r="U680" s="32"/>
      <c r="V680" s="32"/>
      <c r="W680" s="32"/>
      <c r="X680" s="32"/>
      <c r="Y680" s="32"/>
      <c r="Z680" s="32"/>
      <c r="AA680" s="32"/>
      <c r="AB680" s="32"/>
      <c r="AC680" s="32">
        <v>0</v>
      </c>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row>
    <row r="681" spans="1:60" outlineLevel="1" x14ac:dyDescent="0.2">
      <c r="A681" s="230"/>
      <c r="B681" s="347" t="s">
        <v>858</v>
      </c>
      <c r="C681" s="348"/>
      <c r="D681" s="349"/>
      <c r="E681" s="350"/>
      <c r="F681" s="351"/>
      <c r="G681" s="352"/>
      <c r="H681" s="228"/>
      <c r="I681" s="232"/>
      <c r="J681" s="32"/>
      <c r="K681" s="32"/>
      <c r="L681" s="32"/>
      <c r="M681" s="32"/>
      <c r="N681" s="32"/>
      <c r="O681" s="32"/>
      <c r="P681" s="32"/>
      <c r="Q681" s="32"/>
      <c r="R681" s="32"/>
      <c r="S681" s="32"/>
      <c r="T681" s="32"/>
      <c r="U681" s="32"/>
      <c r="V681" s="32"/>
      <c r="W681" s="32"/>
      <c r="X681" s="32"/>
      <c r="Y681" s="32"/>
      <c r="Z681" s="32"/>
      <c r="AA681" s="32"/>
      <c r="AB681" s="32"/>
      <c r="AC681" s="32">
        <v>1</v>
      </c>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32"/>
      <c r="BF681" s="32"/>
      <c r="BG681" s="32"/>
      <c r="BH681" s="32"/>
    </row>
    <row r="682" spans="1:60" outlineLevel="1" x14ac:dyDescent="0.2">
      <c r="A682" s="230">
        <v>107</v>
      </c>
      <c r="B682" s="218" t="s">
        <v>859</v>
      </c>
      <c r="C682" s="248" t="s">
        <v>860</v>
      </c>
      <c r="D682" s="220" t="s">
        <v>254</v>
      </c>
      <c r="E682" s="223">
        <v>1809.71</v>
      </c>
      <c r="F682" s="226"/>
      <c r="G682" s="227">
        <f>ROUND(E682*F682,2)</f>
        <v>0</v>
      </c>
      <c r="H682" s="228" t="s">
        <v>301</v>
      </c>
      <c r="I682" s="232" t="s">
        <v>198</v>
      </c>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c r="AH682" s="32"/>
      <c r="AI682" s="32"/>
      <c r="AJ682" s="32"/>
      <c r="AK682" s="32"/>
      <c r="AL682" s="32"/>
      <c r="AM682" s="32">
        <v>15</v>
      </c>
      <c r="AN682" s="32"/>
      <c r="AO682" s="32"/>
      <c r="AP682" s="32"/>
      <c r="AQ682" s="32"/>
      <c r="AR682" s="32"/>
      <c r="AS682" s="32"/>
      <c r="AT682" s="32"/>
      <c r="AU682" s="32"/>
      <c r="AV682" s="32"/>
      <c r="AW682" s="32"/>
      <c r="AX682" s="32"/>
      <c r="AY682" s="32"/>
      <c r="AZ682" s="32"/>
      <c r="BA682" s="32"/>
      <c r="BB682" s="32"/>
      <c r="BC682" s="32"/>
      <c r="BD682" s="32"/>
      <c r="BE682" s="32"/>
      <c r="BF682" s="32"/>
      <c r="BG682" s="32"/>
      <c r="BH682" s="32"/>
    </row>
    <row r="683" spans="1:60" outlineLevel="1" x14ac:dyDescent="0.2">
      <c r="A683" s="230"/>
      <c r="B683" s="218"/>
      <c r="C683" s="249" t="s">
        <v>861</v>
      </c>
      <c r="D683" s="221"/>
      <c r="E683" s="224">
        <v>1809.71</v>
      </c>
      <c r="F683" s="227"/>
      <c r="G683" s="227"/>
      <c r="H683" s="228"/>
      <c r="I683" s="2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row>
    <row r="684" spans="1:60" outlineLevel="1" x14ac:dyDescent="0.2">
      <c r="A684" s="230"/>
      <c r="B684" s="347" t="s">
        <v>857</v>
      </c>
      <c r="C684" s="348"/>
      <c r="D684" s="349"/>
      <c r="E684" s="350"/>
      <c r="F684" s="351"/>
      <c r="G684" s="352"/>
      <c r="H684" s="228"/>
      <c r="I684" s="232"/>
      <c r="J684" s="32"/>
      <c r="K684" s="32"/>
      <c r="L684" s="32"/>
      <c r="M684" s="32"/>
      <c r="N684" s="32"/>
      <c r="O684" s="32"/>
      <c r="P684" s="32"/>
      <c r="Q684" s="32"/>
      <c r="R684" s="32"/>
      <c r="S684" s="32"/>
      <c r="T684" s="32"/>
      <c r="U684" s="32"/>
      <c r="V684" s="32"/>
      <c r="W684" s="32"/>
      <c r="X684" s="32"/>
      <c r="Y684" s="32"/>
      <c r="Z684" s="32"/>
      <c r="AA684" s="32"/>
      <c r="AB684" s="32"/>
      <c r="AC684" s="32">
        <v>0</v>
      </c>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row>
    <row r="685" spans="1:60" outlineLevel="1" x14ac:dyDescent="0.2">
      <c r="A685" s="230"/>
      <c r="B685" s="347" t="s">
        <v>858</v>
      </c>
      <c r="C685" s="348"/>
      <c r="D685" s="349"/>
      <c r="E685" s="350"/>
      <c r="F685" s="351"/>
      <c r="G685" s="352"/>
      <c r="H685" s="228"/>
      <c r="I685" s="232"/>
      <c r="J685" s="32"/>
      <c r="K685" s="32"/>
      <c r="L685" s="32"/>
      <c r="M685" s="32"/>
      <c r="N685" s="32"/>
      <c r="O685" s="32"/>
      <c r="P685" s="32"/>
      <c r="Q685" s="32"/>
      <c r="R685" s="32"/>
      <c r="S685" s="32"/>
      <c r="T685" s="32"/>
      <c r="U685" s="32"/>
      <c r="V685" s="32"/>
      <c r="W685" s="32"/>
      <c r="X685" s="32"/>
      <c r="Y685" s="32"/>
      <c r="Z685" s="32"/>
      <c r="AA685" s="32"/>
      <c r="AB685" s="32"/>
      <c r="AC685" s="32">
        <v>1</v>
      </c>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32"/>
      <c r="BF685" s="32"/>
      <c r="BG685" s="32"/>
      <c r="BH685" s="32"/>
    </row>
    <row r="686" spans="1:60" outlineLevel="1" x14ac:dyDescent="0.2">
      <c r="A686" s="230">
        <v>108</v>
      </c>
      <c r="B686" s="218" t="s">
        <v>862</v>
      </c>
      <c r="C686" s="248" t="s">
        <v>863</v>
      </c>
      <c r="D686" s="220" t="s">
        <v>254</v>
      </c>
      <c r="E686" s="223">
        <v>115.34950000000001</v>
      </c>
      <c r="F686" s="226"/>
      <c r="G686" s="227">
        <f>ROUND(E686*F686,2)</f>
        <v>0</v>
      </c>
      <c r="H686" s="228" t="s">
        <v>301</v>
      </c>
      <c r="I686" s="232" t="s">
        <v>198</v>
      </c>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c r="AL686" s="32"/>
      <c r="AM686" s="32">
        <v>15</v>
      </c>
      <c r="AN686" s="32"/>
      <c r="AO686" s="32"/>
      <c r="AP686" s="32"/>
      <c r="AQ686" s="32"/>
      <c r="AR686" s="32"/>
      <c r="AS686" s="32"/>
      <c r="AT686" s="32"/>
      <c r="AU686" s="32"/>
      <c r="AV686" s="32"/>
      <c r="AW686" s="32"/>
      <c r="AX686" s="32"/>
      <c r="AY686" s="32"/>
      <c r="AZ686" s="32"/>
      <c r="BA686" s="32"/>
      <c r="BB686" s="32"/>
      <c r="BC686" s="32"/>
      <c r="BD686" s="32"/>
      <c r="BE686" s="32"/>
      <c r="BF686" s="32"/>
      <c r="BG686" s="32"/>
      <c r="BH686" s="32"/>
    </row>
    <row r="687" spans="1:60" outlineLevel="1" x14ac:dyDescent="0.2">
      <c r="A687" s="230"/>
      <c r="B687" s="218"/>
      <c r="C687" s="249" t="s">
        <v>864</v>
      </c>
      <c r="D687" s="221"/>
      <c r="E687" s="224">
        <v>115.34950000000001</v>
      </c>
      <c r="F687" s="227"/>
      <c r="G687" s="227"/>
      <c r="H687" s="228"/>
      <c r="I687" s="2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32"/>
      <c r="BB687" s="32"/>
      <c r="BC687" s="32"/>
      <c r="BD687" s="32"/>
      <c r="BE687" s="32"/>
      <c r="BF687" s="32"/>
      <c r="BG687" s="32"/>
      <c r="BH687" s="32"/>
    </row>
    <row r="688" spans="1:60" outlineLevel="1" x14ac:dyDescent="0.2">
      <c r="A688" s="230"/>
      <c r="B688" s="347" t="s">
        <v>865</v>
      </c>
      <c r="C688" s="348"/>
      <c r="D688" s="349"/>
      <c r="E688" s="350"/>
      <c r="F688" s="351"/>
      <c r="G688" s="352"/>
      <c r="H688" s="228"/>
      <c r="I688" s="232"/>
      <c r="J688" s="32"/>
      <c r="K688" s="32"/>
      <c r="L688" s="32"/>
      <c r="M688" s="32"/>
      <c r="N688" s="32"/>
      <c r="O688" s="32"/>
      <c r="P688" s="32"/>
      <c r="Q688" s="32"/>
      <c r="R688" s="32"/>
      <c r="S688" s="32"/>
      <c r="T688" s="32"/>
      <c r="U688" s="32"/>
      <c r="V688" s="32"/>
      <c r="W688" s="32"/>
      <c r="X688" s="32"/>
      <c r="Y688" s="32"/>
      <c r="Z688" s="32"/>
      <c r="AA688" s="32"/>
      <c r="AB688" s="32"/>
      <c r="AC688" s="32">
        <v>0</v>
      </c>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row>
    <row r="689" spans="1:60" outlineLevel="1" x14ac:dyDescent="0.2">
      <c r="A689" s="230"/>
      <c r="B689" s="347" t="s">
        <v>866</v>
      </c>
      <c r="C689" s="348"/>
      <c r="D689" s="349"/>
      <c r="E689" s="350"/>
      <c r="F689" s="351"/>
      <c r="G689" s="352"/>
      <c r="H689" s="228"/>
      <c r="I689" s="2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32"/>
      <c r="BF689" s="32"/>
      <c r="BG689" s="32"/>
      <c r="BH689" s="32"/>
    </row>
    <row r="690" spans="1:60" outlineLevel="1" x14ac:dyDescent="0.2">
      <c r="A690" s="230">
        <v>109</v>
      </c>
      <c r="B690" s="218" t="s">
        <v>867</v>
      </c>
      <c r="C690" s="248" t="s">
        <v>868</v>
      </c>
      <c r="D690" s="220" t="s">
        <v>278</v>
      </c>
      <c r="E690" s="223">
        <v>6.2</v>
      </c>
      <c r="F690" s="226"/>
      <c r="G690" s="227">
        <f>ROUND(E690*F690,2)</f>
        <v>0</v>
      </c>
      <c r="H690" s="228" t="s">
        <v>301</v>
      </c>
      <c r="I690" s="232" t="s">
        <v>213</v>
      </c>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c r="AH690" s="32"/>
      <c r="AI690" s="32"/>
      <c r="AJ690" s="32"/>
      <c r="AK690" s="32"/>
      <c r="AL690" s="32"/>
      <c r="AM690" s="32">
        <v>15</v>
      </c>
      <c r="AN690" s="32"/>
      <c r="AO690" s="32"/>
      <c r="AP690" s="32"/>
      <c r="AQ690" s="32"/>
      <c r="AR690" s="32"/>
      <c r="AS690" s="32"/>
      <c r="AT690" s="32"/>
      <c r="AU690" s="32"/>
      <c r="AV690" s="32"/>
      <c r="AW690" s="32"/>
      <c r="AX690" s="32"/>
      <c r="AY690" s="32"/>
      <c r="AZ690" s="32"/>
      <c r="BA690" s="32"/>
      <c r="BB690" s="32"/>
      <c r="BC690" s="32"/>
      <c r="BD690" s="32"/>
      <c r="BE690" s="32"/>
      <c r="BF690" s="32"/>
      <c r="BG690" s="32"/>
      <c r="BH690" s="32"/>
    </row>
    <row r="691" spans="1:60" outlineLevel="1" x14ac:dyDescent="0.2">
      <c r="A691" s="230"/>
      <c r="B691" s="218"/>
      <c r="C691" s="249" t="s">
        <v>869</v>
      </c>
      <c r="D691" s="221"/>
      <c r="E691" s="224">
        <v>6.2</v>
      </c>
      <c r="F691" s="227"/>
      <c r="G691" s="227"/>
      <c r="H691" s="228"/>
      <c r="I691" s="2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row>
    <row r="692" spans="1:60" outlineLevel="1" x14ac:dyDescent="0.2">
      <c r="A692" s="230">
        <v>110</v>
      </c>
      <c r="B692" s="218" t="s">
        <v>870</v>
      </c>
      <c r="C692" s="248" t="s">
        <v>871</v>
      </c>
      <c r="D692" s="220" t="s">
        <v>659</v>
      </c>
      <c r="E692" s="223">
        <v>2</v>
      </c>
      <c r="F692" s="226"/>
      <c r="G692" s="227">
        <f>ROUND(E692*F692,2)</f>
        <v>0</v>
      </c>
      <c r="H692" s="228"/>
      <c r="I692" s="232" t="s">
        <v>213</v>
      </c>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c r="AH692" s="32"/>
      <c r="AI692" s="32"/>
      <c r="AJ692" s="32"/>
      <c r="AK692" s="32"/>
      <c r="AL692" s="32"/>
      <c r="AM692" s="32">
        <v>15</v>
      </c>
      <c r="AN692" s="32"/>
      <c r="AO692" s="32"/>
      <c r="AP692" s="32"/>
      <c r="AQ692" s="32"/>
      <c r="AR692" s="32"/>
      <c r="AS692" s="32"/>
      <c r="AT692" s="32"/>
      <c r="AU692" s="32"/>
      <c r="AV692" s="32"/>
      <c r="AW692" s="32"/>
      <c r="AX692" s="32"/>
      <c r="AY692" s="32"/>
      <c r="AZ692" s="32"/>
      <c r="BA692" s="32"/>
      <c r="BB692" s="32"/>
      <c r="BC692" s="32"/>
      <c r="BD692" s="32"/>
      <c r="BE692" s="32"/>
      <c r="BF692" s="32"/>
      <c r="BG692" s="32"/>
      <c r="BH692" s="32"/>
    </row>
    <row r="693" spans="1:60" outlineLevel="1" x14ac:dyDescent="0.2">
      <c r="A693" s="230"/>
      <c r="B693" s="218"/>
      <c r="C693" s="249" t="s">
        <v>872</v>
      </c>
      <c r="D693" s="221"/>
      <c r="E693" s="224"/>
      <c r="F693" s="227"/>
      <c r="G693" s="227"/>
      <c r="H693" s="228"/>
      <c r="I693" s="2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32"/>
      <c r="BF693" s="32"/>
      <c r="BG693" s="32"/>
      <c r="BH693" s="32"/>
    </row>
    <row r="694" spans="1:60" outlineLevel="1" x14ac:dyDescent="0.2">
      <c r="A694" s="230"/>
      <c r="B694" s="218"/>
      <c r="C694" s="249" t="s">
        <v>873</v>
      </c>
      <c r="D694" s="221"/>
      <c r="E694" s="224">
        <v>2</v>
      </c>
      <c r="F694" s="227"/>
      <c r="G694" s="227"/>
      <c r="H694" s="228"/>
      <c r="I694" s="2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row>
    <row r="695" spans="1:60" outlineLevel="1" x14ac:dyDescent="0.2">
      <c r="A695" s="230"/>
      <c r="B695" s="347" t="s">
        <v>874</v>
      </c>
      <c r="C695" s="348"/>
      <c r="D695" s="349"/>
      <c r="E695" s="350"/>
      <c r="F695" s="351"/>
      <c r="G695" s="352"/>
      <c r="H695" s="228"/>
      <c r="I695" s="232"/>
      <c r="J695" s="32"/>
      <c r="K695" s="32"/>
      <c r="L695" s="32"/>
      <c r="M695" s="32"/>
      <c r="N695" s="32"/>
      <c r="O695" s="32"/>
      <c r="P695" s="32"/>
      <c r="Q695" s="32"/>
      <c r="R695" s="32"/>
      <c r="S695" s="32"/>
      <c r="T695" s="32"/>
      <c r="U695" s="32"/>
      <c r="V695" s="32"/>
      <c r="W695" s="32"/>
      <c r="X695" s="32"/>
      <c r="Y695" s="32"/>
      <c r="Z695" s="32"/>
      <c r="AA695" s="32"/>
      <c r="AB695" s="32"/>
      <c r="AC695" s="32">
        <v>0</v>
      </c>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32"/>
      <c r="BF695" s="32"/>
      <c r="BG695" s="32"/>
      <c r="BH695" s="32"/>
    </row>
    <row r="696" spans="1:60" outlineLevel="1" x14ac:dyDescent="0.2">
      <c r="A696" s="230">
        <v>111</v>
      </c>
      <c r="B696" s="218" t="s">
        <v>875</v>
      </c>
      <c r="C696" s="248" t="s">
        <v>876</v>
      </c>
      <c r="D696" s="220" t="s">
        <v>288</v>
      </c>
      <c r="E696" s="223">
        <v>48.793520000000001</v>
      </c>
      <c r="F696" s="226"/>
      <c r="G696" s="227">
        <f>ROUND(E696*F696,2)</f>
        <v>0</v>
      </c>
      <c r="H696" s="228" t="s">
        <v>301</v>
      </c>
      <c r="I696" s="232" t="s">
        <v>198</v>
      </c>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c r="AL696" s="32"/>
      <c r="AM696" s="32">
        <v>15</v>
      </c>
      <c r="AN696" s="32"/>
      <c r="AO696" s="32"/>
      <c r="AP696" s="32"/>
      <c r="AQ696" s="32"/>
      <c r="AR696" s="32"/>
      <c r="AS696" s="32"/>
      <c r="AT696" s="32"/>
      <c r="AU696" s="32"/>
      <c r="AV696" s="32"/>
      <c r="AW696" s="32"/>
      <c r="AX696" s="32"/>
      <c r="AY696" s="32"/>
      <c r="AZ696" s="32"/>
      <c r="BA696" s="32"/>
      <c r="BB696" s="32"/>
      <c r="BC696" s="32"/>
      <c r="BD696" s="32"/>
      <c r="BE696" s="32"/>
      <c r="BF696" s="32"/>
      <c r="BG696" s="32"/>
      <c r="BH696" s="32"/>
    </row>
    <row r="697" spans="1:60" outlineLevel="1" x14ac:dyDescent="0.2">
      <c r="A697" s="230"/>
      <c r="B697" s="218"/>
      <c r="C697" s="249" t="s">
        <v>289</v>
      </c>
      <c r="D697" s="221"/>
      <c r="E697" s="224"/>
      <c r="F697" s="227"/>
      <c r="G697" s="227"/>
      <c r="H697" s="228"/>
      <c r="I697" s="2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32"/>
      <c r="BF697" s="32"/>
      <c r="BG697" s="32"/>
      <c r="BH697" s="32"/>
    </row>
    <row r="698" spans="1:60" outlineLevel="1" x14ac:dyDescent="0.2">
      <c r="A698" s="230"/>
      <c r="B698" s="218"/>
      <c r="C698" s="249" t="s">
        <v>877</v>
      </c>
      <c r="D698" s="221"/>
      <c r="E698" s="224"/>
      <c r="F698" s="227"/>
      <c r="G698" s="227"/>
      <c r="H698" s="228"/>
      <c r="I698" s="2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row>
    <row r="699" spans="1:60" outlineLevel="1" x14ac:dyDescent="0.2">
      <c r="A699" s="230"/>
      <c r="B699" s="218"/>
      <c r="C699" s="249" t="s">
        <v>878</v>
      </c>
      <c r="D699" s="221"/>
      <c r="E699" s="224">
        <v>48.793520000000001</v>
      </c>
      <c r="F699" s="227"/>
      <c r="G699" s="227"/>
      <c r="H699" s="228"/>
      <c r="I699" s="2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row>
    <row r="700" spans="1:60" outlineLevel="1" x14ac:dyDescent="0.2">
      <c r="A700" s="230">
        <v>112</v>
      </c>
      <c r="B700" s="218" t="s">
        <v>879</v>
      </c>
      <c r="C700" s="248" t="s">
        <v>880</v>
      </c>
      <c r="D700" s="220" t="s">
        <v>288</v>
      </c>
      <c r="E700" s="223">
        <v>195.17407</v>
      </c>
      <c r="F700" s="226"/>
      <c r="G700" s="227">
        <f>ROUND(E700*F700,2)</f>
        <v>0</v>
      </c>
      <c r="H700" s="228" t="s">
        <v>301</v>
      </c>
      <c r="I700" s="232" t="s">
        <v>198</v>
      </c>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c r="AL700" s="32"/>
      <c r="AM700" s="32">
        <v>15</v>
      </c>
      <c r="AN700" s="32"/>
      <c r="AO700" s="32"/>
      <c r="AP700" s="32"/>
      <c r="AQ700" s="32"/>
      <c r="AR700" s="32"/>
      <c r="AS700" s="32"/>
      <c r="AT700" s="32"/>
      <c r="AU700" s="32"/>
      <c r="AV700" s="32"/>
      <c r="AW700" s="32"/>
      <c r="AX700" s="32"/>
      <c r="AY700" s="32"/>
      <c r="AZ700" s="32"/>
      <c r="BA700" s="32"/>
      <c r="BB700" s="32"/>
      <c r="BC700" s="32"/>
      <c r="BD700" s="32"/>
      <c r="BE700" s="32"/>
      <c r="BF700" s="32"/>
      <c r="BG700" s="32"/>
      <c r="BH700" s="32"/>
    </row>
    <row r="701" spans="1:60" outlineLevel="1" x14ac:dyDescent="0.2">
      <c r="A701" s="230"/>
      <c r="B701" s="218"/>
      <c r="C701" s="249" t="s">
        <v>289</v>
      </c>
      <c r="D701" s="221"/>
      <c r="E701" s="224"/>
      <c r="F701" s="227"/>
      <c r="G701" s="227"/>
      <c r="H701" s="228"/>
      <c r="I701" s="2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32"/>
      <c r="BF701" s="32"/>
      <c r="BG701" s="32"/>
      <c r="BH701" s="32"/>
    </row>
    <row r="702" spans="1:60" outlineLevel="1" x14ac:dyDescent="0.2">
      <c r="A702" s="230"/>
      <c r="B702" s="218"/>
      <c r="C702" s="249" t="s">
        <v>877</v>
      </c>
      <c r="D702" s="221"/>
      <c r="E702" s="224"/>
      <c r="F702" s="227"/>
      <c r="G702" s="227"/>
      <c r="H702" s="228"/>
      <c r="I702" s="2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32"/>
      <c r="BF702" s="32"/>
      <c r="BG702" s="32"/>
      <c r="BH702" s="32"/>
    </row>
    <row r="703" spans="1:60" outlineLevel="1" x14ac:dyDescent="0.2">
      <c r="A703" s="230"/>
      <c r="B703" s="218"/>
      <c r="C703" s="249" t="s">
        <v>881</v>
      </c>
      <c r="D703" s="221"/>
      <c r="E703" s="224">
        <v>195.17407</v>
      </c>
      <c r="F703" s="227"/>
      <c r="G703" s="227"/>
      <c r="H703" s="228"/>
      <c r="I703" s="2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32"/>
      <c r="BF703" s="32"/>
      <c r="BG703" s="32"/>
      <c r="BH703" s="32"/>
    </row>
    <row r="704" spans="1:60" outlineLevel="1" x14ac:dyDescent="0.2">
      <c r="A704" s="230"/>
      <c r="B704" s="347" t="s">
        <v>882</v>
      </c>
      <c r="C704" s="348"/>
      <c r="D704" s="349"/>
      <c r="E704" s="350"/>
      <c r="F704" s="351"/>
      <c r="G704" s="352"/>
      <c r="H704" s="228"/>
      <c r="I704" s="232"/>
      <c r="J704" s="32"/>
      <c r="K704" s="32"/>
      <c r="L704" s="32"/>
      <c r="M704" s="32"/>
      <c r="N704" s="32"/>
      <c r="O704" s="32"/>
      <c r="P704" s="32"/>
      <c r="Q704" s="32"/>
      <c r="R704" s="32"/>
      <c r="S704" s="32"/>
      <c r="T704" s="32"/>
      <c r="U704" s="32"/>
      <c r="V704" s="32"/>
      <c r="W704" s="32"/>
      <c r="X704" s="32"/>
      <c r="Y704" s="32"/>
      <c r="Z704" s="32"/>
      <c r="AA704" s="32"/>
      <c r="AB704" s="32"/>
      <c r="AC704" s="32">
        <v>0</v>
      </c>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32"/>
      <c r="BF704" s="32"/>
      <c r="BG704" s="32"/>
      <c r="BH704" s="32"/>
    </row>
    <row r="705" spans="1:60" outlineLevel="1" x14ac:dyDescent="0.2">
      <c r="A705" s="230">
        <v>113</v>
      </c>
      <c r="B705" s="218" t="s">
        <v>883</v>
      </c>
      <c r="C705" s="248" t="s">
        <v>884</v>
      </c>
      <c r="D705" s="220" t="s">
        <v>288</v>
      </c>
      <c r="E705" s="223">
        <v>48.793520000000001</v>
      </c>
      <c r="F705" s="226"/>
      <c r="G705" s="227">
        <f>ROUND(E705*F705,2)</f>
        <v>0</v>
      </c>
      <c r="H705" s="228" t="s">
        <v>301</v>
      </c>
      <c r="I705" s="232" t="s">
        <v>198</v>
      </c>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c r="AL705" s="32"/>
      <c r="AM705" s="32">
        <v>15</v>
      </c>
      <c r="AN705" s="32"/>
      <c r="AO705" s="32"/>
      <c r="AP705" s="32"/>
      <c r="AQ705" s="32"/>
      <c r="AR705" s="32"/>
      <c r="AS705" s="32"/>
      <c r="AT705" s="32"/>
      <c r="AU705" s="32"/>
      <c r="AV705" s="32"/>
      <c r="AW705" s="32"/>
      <c r="AX705" s="32"/>
      <c r="AY705" s="32"/>
      <c r="AZ705" s="32"/>
      <c r="BA705" s="32"/>
      <c r="BB705" s="32"/>
      <c r="BC705" s="32"/>
      <c r="BD705" s="32"/>
      <c r="BE705" s="32"/>
      <c r="BF705" s="32"/>
      <c r="BG705" s="32"/>
      <c r="BH705" s="32"/>
    </row>
    <row r="706" spans="1:60" outlineLevel="1" x14ac:dyDescent="0.2">
      <c r="A706" s="230"/>
      <c r="B706" s="218"/>
      <c r="C706" s="323" t="s">
        <v>885</v>
      </c>
      <c r="D706" s="324"/>
      <c r="E706" s="325"/>
      <c r="F706" s="326"/>
      <c r="G706" s="327"/>
      <c r="H706" s="228"/>
      <c r="I706" s="2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210" t="str">
        <f>C706</f>
        <v>Včetně naložení na dopravní prostředek a složení na skládku, bez poplatku za skládku.</v>
      </c>
      <c r="BB706" s="32"/>
      <c r="BC706" s="32"/>
      <c r="BD706" s="32"/>
      <c r="BE706" s="32"/>
      <c r="BF706" s="32"/>
      <c r="BG706" s="32"/>
      <c r="BH706" s="32"/>
    </row>
    <row r="707" spans="1:60" outlineLevel="1" x14ac:dyDescent="0.2">
      <c r="A707" s="230"/>
      <c r="B707" s="218"/>
      <c r="C707" s="249" t="s">
        <v>289</v>
      </c>
      <c r="D707" s="221"/>
      <c r="E707" s="224"/>
      <c r="F707" s="227"/>
      <c r="G707" s="227"/>
      <c r="H707" s="228"/>
      <c r="I707" s="2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row>
    <row r="708" spans="1:60" outlineLevel="1" x14ac:dyDescent="0.2">
      <c r="A708" s="230"/>
      <c r="B708" s="218"/>
      <c r="C708" s="249" t="s">
        <v>877</v>
      </c>
      <c r="D708" s="221"/>
      <c r="E708" s="224"/>
      <c r="F708" s="227"/>
      <c r="G708" s="227"/>
      <c r="H708" s="228"/>
      <c r="I708" s="2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32"/>
      <c r="BF708" s="32"/>
      <c r="BG708" s="32"/>
      <c r="BH708" s="32"/>
    </row>
    <row r="709" spans="1:60" outlineLevel="1" x14ac:dyDescent="0.2">
      <c r="A709" s="230"/>
      <c r="B709" s="218"/>
      <c r="C709" s="249" t="s">
        <v>878</v>
      </c>
      <c r="D709" s="221"/>
      <c r="E709" s="224">
        <v>48.793520000000001</v>
      </c>
      <c r="F709" s="227"/>
      <c r="G709" s="227"/>
      <c r="H709" s="228"/>
      <c r="I709" s="2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32"/>
      <c r="BF709" s="32"/>
      <c r="BG709" s="32"/>
      <c r="BH709" s="32"/>
    </row>
    <row r="710" spans="1:60" outlineLevel="1" x14ac:dyDescent="0.2">
      <c r="A710" s="230">
        <v>114</v>
      </c>
      <c r="B710" s="218" t="s">
        <v>886</v>
      </c>
      <c r="C710" s="248" t="s">
        <v>887</v>
      </c>
      <c r="D710" s="220" t="s">
        <v>288</v>
      </c>
      <c r="E710" s="223">
        <v>927.07682</v>
      </c>
      <c r="F710" s="226"/>
      <c r="G710" s="227">
        <f>ROUND(E710*F710,2)</f>
        <v>0</v>
      </c>
      <c r="H710" s="228" t="s">
        <v>301</v>
      </c>
      <c r="I710" s="232" t="s">
        <v>198</v>
      </c>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c r="AL710" s="32"/>
      <c r="AM710" s="32">
        <v>15</v>
      </c>
      <c r="AN710" s="32"/>
      <c r="AO710" s="32"/>
      <c r="AP710" s="32"/>
      <c r="AQ710" s="32"/>
      <c r="AR710" s="32"/>
      <c r="AS710" s="32"/>
      <c r="AT710" s="32"/>
      <c r="AU710" s="32"/>
      <c r="AV710" s="32"/>
      <c r="AW710" s="32"/>
      <c r="AX710" s="32"/>
      <c r="AY710" s="32"/>
      <c r="AZ710" s="32"/>
      <c r="BA710" s="32"/>
      <c r="BB710" s="32"/>
      <c r="BC710" s="32"/>
      <c r="BD710" s="32"/>
      <c r="BE710" s="32"/>
      <c r="BF710" s="32"/>
      <c r="BG710" s="32"/>
      <c r="BH710" s="32"/>
    </row>
    <row r="711" spans="1:60" outlineLevel="1" x14ac:dyDescent="0.2">
      <c r="A711" s="230"/>
      <c r="B711" s="218"/>
      <c r="C711" s="249" t="s">
        <v>289</v>
      </c>
      <c r="D711" s="221"/>
      <c r="E711" s="224"/>
      <c r="F711" s="227"/>
      <c r="G711" s="227"/>
      <c r="H711" s="228"/>
      <c r="I711" s="2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row>
    <row r="712" spans="1:60" outlineLevel="1" x14ac:dyDescent="0.2">
      <c r="A712" s="230"/>
      <c r="B712" s="218"/>
      <c r="C712" s="249" t="s">
        <v>877</v>
      </c>
      <c r="D712" s="221"/>
      <c r="E712" s="224"/>
      <c r="F712" s="227"/>
      <c r="G712" s="227"/>
      <c r="H712" s="228"/>
      <c r="I712" s="2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32"/>
      <c r="BF712" s="32"/>
      <c r="BG712" s="32"/>
      <c r="BH712" s="32"/>
    </row>
    <row r="713" spans="1:60" outlineLevel="1" x14ac:dyDescent="0.2">
      <c r="A713" s="230"/>
      <c r="B713" s="218"/>
      <c r="C713" s="249" t="s">
        <v>888</v>
      </c>
      <c r="D713" s="221"/>
      <c r="E713" s="224">
        <v>927.07682</v>
      </c>
      <c r="F713" s="227"/>
      <c r="G713" s="227"/>
      <c r="H713" s="228"/>
      <c r="I713" s="2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32"/>
      <c r="BF713" s="32"/>
      <c r="BG713" s="32"/>
      <c r="BH713" s="32"/>
    </row>
    <row r="714" spans="1:60" outlineLevel="1" x14ac:dyDescent="0.2">
      <c r="A714" s="230"/>
      <c r="B714" s="347" t="s">
        <v>889</v>
      </c>
      <c r="C714" s="348"/>
      <c r="D714" s="349"/>
      <c r="E714" s="350"/>
      <c r="F714" s="351"/>
      <c r="G714" s="352"/>
      <c r="H714" s="228"/>
      <c r="I714" s="232"/>
      <c r="J714" s="32"/>
      <c r="K714" s="32"/>
      <c r="L714" s="32"/>
      <c r="M714" s="32"/>
      <c r="N714" s="32"/>
      <c r="O714" s="32"/>
      <c r="P714" s="32"/>
      <c r="Q714" s="32"/>
      <c r="R714" s="32"/>
      <c r="S714" s="32"/>
      <c r="T714" s="32"/>
      <c r="U714" s="32"/>
      <c r="V714" s="32"/>
      <c r="W714" s="32"/>
      <c r="X714" s="32"/>
      <c r="Y714" s="32"/>
      <c r="Z714" s="32"/>
      <c r="AA714" s="32"/>
      <c r="AB714" s="32"/>
      <c r="AC714" s="32">
        <v>0</v>
      </c>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32"/>
      <c r="BF714" s="32"/>
      <c r="BG714" s="32"/>
      <c r="BH714" s="32"/>
    </row>
    <row r="715" spans="1:60" outlineLevel="1" x14ac:dyDescent="0.2">
      <c r="A715" s="230">
        <v>115</v>
      </c>
      <c r="B715" s="218" t="s">
        <v>890</v>
      </c>
      <c r="C715" s="248" t="s">
        <v>891</v>
      </c>
      <c r="D715" s="220" t="s">
        <v>288</v>
      </c>
      <c r="E715" s="223">
        <v>48.793520000000001</v>
      </c>
      <c r="F715" s="226"/>
      <c r="G715" s="227">
        <f>ROUND(E715*F715,2)</f>
        <v>0</v>
      </c>
      <c r="H715" s="228" t="s">
        <v>301</v>
      </c>
      <c r="I715" s="232" t="s">
        <v>198</v>
      </c>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v>15</v>
      </c>
      <c r="AN715" s="32"/>
      <c r="AO715" s="32"/>
      <c r="AP715" s="32"/>
      <c r="AQ715" s="32"/>
      <c r="AR715" s="32"/>
      <c r="AS715" s="32"/>
      <c r="AT715" s="32"/>
      <c r="AU715" s="32"/>
      <c r="AV715" s="32"/>
      <c r="AW715" s="32"/>
      <c r="AX715" s="32"/>
      <c r="AY715" s="32"/>
      <c r="AZ715" s="32"/>
      <c r="BA715" s="32"/>
      <c r="BB715" s="32"/>
      <c r="BC715" s="32"/>
      <c r="BD715" s="32"/>
      <c r="BE715" s="32"/>
      <c r="BF715" s="32"/>
      <c r="BG715" s="32"/>
      <c r="BH715" s="32"/>
    </row>
    <row r="716" spans="1:60" outlineLevel="1" x14ac:dyDescent="0.2">
      <c r="A716" s="230"/>
      <c r="B716" s="218"/>
      <c r="C716" s="249" t="s">
        <v>289</v>
      </c>
      <c r="D716" s="221"/>
      <c r="E716" s="224"/>
      <c r="F716" s="227"/>
      <c r="G716" s="227"/>
      <c r="H716" s="228"/>
      <c r="I716" s="2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row>
    <row r="717" spans="1:60" outlineLevel="1" x14ac:dyDescent="0.2">
      <c r="A717" s="230"/>
      <c r="B717" s="218"/>
      <c r="C717" s="249" t="s">
        <v>877</v>
      </c>
      <c r="D717" s="221"/>
      <c r="E717" s="224"/>
      <c r="F717" s="227"/>
      <c r="G717" s="227"/>
      <c r="H717" s="228"/>
      <c r="I717" s="2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32"/>
      <c r="BF717" s="32"/>
      <c r="BG717" s="32"/>
      <c r="BH717" s="32"/>
    </row>
    <row r="718" spans="1:60" outlineLevel="1" x14ac:dyDescent="0.2">
      <c r="A718" s="230"/>
      <c r="B718" s="218"/>
      <c r="C718" s="249" t="s">
        <v>878</v>
      </c>
      <c r="D718" s="221"/>
      <c r="E718" s="224">
        <v>48.793520000000001</v>
      </c>
      <c r="F718" s="227"/>
      <c r="G718" s="227"/>
      <c r="H718" s="228"/>
      <c r="I718" s="2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row>
    <row r="719" spans="1:60" outlineLevel="1" x14ac:dyDescent="0.2">
      <c r="A719" s="230">
        <v>116</v>
      </c>
      <c r="B719" s="218" t="s">
        <v>892</v>
      </c>
      <c r="C719" s="248" t="s">
        <v>893</v>
      </c>
      <c r="D719" s="220" t="s">
        <v>288</v>
      </c>
      <c r="E719" s="223">
        <v>585.5222</v>
      </c>
      <c r="F719" s="226"/>
      <c r="G719" s="227">
        <f>ROUND(E719*F719,2)</f>
        <v>0</v>
      </c>
      <c r="H719" s="228" t="s">
        <v>301</v>
      </c>
      <c r="I719" s="232" t="s">
        <v>198</v>
      </c>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c r="AL719" s="32"/>
      <c r="AM719" s="32">
        <v>15</v>
      </c>
      <c r="AN719" s="32"/>
      <c r="AO719" s="32"/>
      <c r="AP719" s="32"/>
      <c r="AQ719" s="32"/>
      <c r="AR719" s="32"/>
      <c r="AS719" s="32"/>
      <c r="AT719" s="32"/>
      <c r="AU719" s="32"/>
      <c r="AV719" s="32"/>
      <c r="AW719" s="32"/>
      <c r="AX719" s="32"/>
      <c r="AY719" s="32"/>
      <c r="AZ719" s="32"/>
      <c r="BA719" s="32"/>
      <c r="BB719" s="32"/>
      <c r="BC719" s="32"/>
      <c r="BD719" s="32"/>
      <c r="BE719" s="32"/>
      <c r="BF719" s="32"/>
      <c r="BG719" s="32"/>
      <c r="BH719" s="32"/>
    </row>
    <row r="720" spans="1:60" outlineLevel="1" x14ac:dyDescent="0.2">
      <c r="A720" s="230"/>
      <c r="B720" s="218"/>
      <c r="C720" s="249" t="s">
        <v>289</v>
      </c>
      <c r="D720" s="221"/>
      <c r="E720" s="224"/>
      <c r="F720" s="227"/>
      <c r="G720" s="227"/>
      <c r="H720" s="228"/>
      <c r="I720" s="2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row>
    <row r="721" spans="1:60" outlineLevel="1" x14ac:dyDescent="0.2">
      <c r="A721" s="230"/>
      <c r="B721" s="218"/>
      <c r="C721" s="249" t="s">
        <v>877</v>
      </c>
      <c r="D721" s="221"/>
      <c r="E721" s="224"/>
      <c r="F721" s="227"/>
      <c r="G721" s="227"/>
      <c r="H721" s="228"/>
      <c r="I721" s="2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32"/>
      <c r="BF721" s="32"/>
      <c r="BG721" s="32"/>
      <c r="BH721" s="32"/>
    </row>
    <row r="722" spans="1:60" outlineLevel="1" x14ac:dyDescent="0.2">
      <c r="A722" s="230"/>
      <c r="B722" s="218"/>
      <c r="C722" s="249" t="s">
        <v>894</v>
      </c>
      <c r="D722" s="221"/>
      <c r="E722" s="224">
        <v>585.5222</v>
      </c>
      <c r="F722" s="227"/>
      <c r="G722" s="227"/>
      <c r="H722" s="228"/>
      <c r="I722" s="2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32"/>
      <c r="BF722" s="32"/>
      <c r="BG722" s="32"/>
      <c r="BH722" s="32"/>
    </row>
    <row r="723" spans="1:60" outlineLevel="1" x14ac:dyDescent="0.2">
      <c r="A723" s="230"/>
      <c r="B723" s="347" t="s">
        <v>298</v>
      </c>
      <c r="C723" s="348"/>
      <c r="D723" s="349"/>
      <c r="E723" s="350"/>
      <c r="F723" s="351"/>
      <c r="G723" s="352"/>
      <c r="H723" s="228"/>
      <c r="I723" s="232"/>
      <c r="J723" s="32"/>
      <c r="K723" s="32"/>
      <c r="L723" s="32"/>
      <c r="M723" s="32"/>
      <c r="N723" s="32"/>
      <c r="O723" s="32"/>
      <c r="P723" s="32"/>
      <c r="Q723" s="32"/>
      <c r="R723" s="32"/>
      <c r="S723" s="32"/>
      <c r="T723" s="32"/>
      <c r="U723" s="32"/>
      <c r="V723" s="32"/>
      <c r="W723" s="32"/>
      <c r="X723" s="32"/>
      <c r="Y723" s="32"/>
      <c r="Z723" s="32"/>
      <c r="AA723" s="32"/>
      <c r="AB723" s="32"/>
      <c r="AC723" s="32">
        <v>0</v>
      </c>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row>
    <row r="724" spans="1:60" outlineLevel="1" x14ac:dyDescent="0.2">
      <c r="A724" s="230">
        <v>117</v>
      </c>
      <c r="B724" s="218" t="s">
        <v>895</v>
      </c>
      <c r="C724" s="248" t="s">
        <v>896</v>
      </c>
      <c r="D724" s="220" t="s">
        <v>288</v>
      </c>
      <c r="E724" s="223">
        <v>48.793520000000001</v>
      </c>
      <c r="F724" s="226"/>
      <c r="G724" s="227">
        <f>ROUND(E724*F724,2)</f>
        <v>0</v>
      </c>
      <c r="H724" s="228" t="s">
        <v>301</v>
      </c>
      <c r="I724" s="232" t="s">
        <v>198</v>
      </c>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v>15</v>
      </c>
      <c r="AN724" s="32"/>
      <c r="AO724" s="32"/>
      <c r="AP724" s="32"/>
      <c r="AQ724" s="32"/>
      <c r="AR724" s="32"/>
      <c r="AS724" s="32"/>
      <c r="AT724" s="32"/>
      <c r="AU724" s="32"/>
      <c r="AV724" s="32"/>
      <c r="AW724" s="32"/>
      <c r="AX724" s="32"/>
      <c r="AY724" s="32"/>
      <c r="AZ724" s="32"/>
      <c r="BA724" s="32"/>
      <c r="BB724" s="32"/>
      <c r="BC724" s="32"/>
      <c r="BD724" s="32"/>
      <c r="BE724" s="32"/>
      <c r="BF724" s="32"/>
      <c r="BG724" s="32"/>
      <c r="BH724" s="32"/>
    </row>
    <row r="725" spans="1:60" outlineLevel="1" x14ac:dyDescent="0.2">
      <c r="A725" s="230"/>
      <c r="B725" s="218"/>
      <c r="C725" s="249" t="s">
        <v>289</v>
      </c>
      <c r="D725" s="221"/>
      <c r="E725" s="224"/>
      <c r="F725" s="227"/>
      <c r="G725" s="227"/>
      <c r="H725" s="228"/>
      <c r="I725" s="2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32"/>
      <c r="BF725" s="32"/>
      <c r="BG725" s="32"/>
      <c r="BH725" s="32"/>
    </row>
    <row r="726" spans="1:60" outlineLevel="1" x14ac:dyDescent="0.2">
      <c r="A726" s="230"/>
      <c r="B726" s="218"/>
      <c r="C726" s="249" t="s">
        <v>877</v>
      </c>
      <c r="D726" s="221"/>
      <c r="E726" s="224"/>
      <c r="F726" s="227"/>
      <c r="G726" s="227"/>
      <c r="H726" s="228"/>
      <c r="I726" s="2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row>
    <row r="727" spans="1:60" outlineLevel="1" x14ac:dyDescent="0.2">
      <c r="A727" s="230"/>
      <c r="B727" s="218"/>
      <c r="C727" s="249" t="s">
        <v>878</v>
      </c>
      <c r="D727" s="221"/>
      <c r="E727" s="224">
        <v>48.793520000000001</v>
      </c>
      <c r="F727" s="227"/>
      <c r="G727" s="227"/>
      <c r="H727" s="228"/>
      <c r="I727" s="2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32"/>
      <c r="BF727" s="32"/>
      <c r="BG727" s="32"/>
      <c r="BH727" s="32"/>
    </row>
    <row r="728" spans="1:60" x14ac:dyDescent="0.2">
      <c r="A728" s="229" t="s">
        <v>194</v>
      </c>
      <c r="B728" s="217" t="s">
        <v>144</v>
      </c>
      <c r="C728" s="247" t="s">
        <v>145</v>
      </c>
      <c r="D728" s="219"/>
      <c r="E728" s="222"/>
      <c r="F728" s="321">
        <f>SUM(G729:G736)</f>
        <v>0</v>
      </c>
      <c r="G728" s="322"/>
      <c r="H728" s="225"/>
      <c r="I728" s="231"/>
    </row>
    <row r="729" spans="1:60" outlineLevel="1" x14ac:dyDescent="0.2">
      <c r="A729" s="230"/>
      <c r="B729" s="341" t="s">
        <v>897</v>
      </c>
      <c r="C729" s="342"/>
      <c r="D729" s="343"/>
      <c r="E729" s="344"/>
      <c r="F729" s="345"/>
      <c r="G729" s="346"/>
      <c r="H729" s="228"/>
      <c r="I729" s="232"/>
      <c r="J729" s="32"/>
      <c r="K729" s="32"/>
      <c r="L729" s="32"/>
      <c r="M729" s="32"/>
      <c r="N729" s="32"/>
      <c r="O729" s="32"/>
      <c r="P729" s="32"/>
      <c r="Q729" s="32"/>
      <c r="R729" s="32"/>
      <c r="S729" s="32"/>
      <c r="T729" s="32"/>
      <c r="U729" s="32"/>
      <c r="V729" s="32"/>
      <c r="W729" s="32"/>
      <c r="X729" s="32"/>
      <c r="Y729" s="32"/>
      <c r="Z729" s="32"/>
      <c r="AA729" s="32"/>
      <c r="AB729" s="32"/>
      <c r="AC729" s="32">
        <v>0</v>
      </c>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32"/>
      <c r="BF729" s="32"/>
      <c r="BG729" s="32"/>
      <c r="BH729" s="32"/>
    </row>
    <row r="730" spans="1:60" outlineLevel="1" x14ac:dyDescent="0.2">
      <c r="A730" s="230"/>
      <c r="B730" s="347" t="s">
        <v>898</v>
      </c>
      <c r="C730" s="348"/>
      <c r="D730" s="349"/>
      <c r="E730" s="350"/>
      <c r="F730" s="351"/>
      <c r="G730" s="352"/>
      <c r="H730" s="228"/>
      <c r="I730" s="2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2"/>
      <c r="BH730" s="32"/>
    </row>
    <row r="731" spans="1:60" outlineLevel="1" x14ac:dyDescent="0.2">
      <c r="A731" s="230"/>
      <c r="B731" s="347" t="s">
        <v>899</v>
      </c>
      <c r="C731" s="348"/>
      <c r="D731" s="349"/>
      <c r="E731" s="350"/>
      <c r="F731" s="351"/>
      <c r="G731" s="352"/>
      <c r="H731" s="228"/>
      <c r="I731" s="232"/>
      <c r="J731" s="32"/>
      <c r="K731" s="32"/>
      <c r="L731" s="32"/>
      <c r="M731" s="32"/>
      <c r="N731" s="32"/>
      <c r="O731" s="32"/>
      <c r="P731" s="32"/>
      <c r="Q731" s="32"/>
      <c r="R731" s="32"/>
      <c r="S731" s="32"/>
      <c r="T731" s="32"/>
      <c r="U731" s="32"/>
      <c r="V731" s="32"/>
      <c r="W731" s="32"/>
      <c r="X731" s="32"/>
      <c r="Y731" s="32"/>
      <c r="Z731" s="32"/>
      <c r="AA731" s="32"/>
      <c r="AB731" s="32"/>
      <c r="AC731" s="32">
        <v>1</v>
      </c>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row>
    <row r="732" spans="1:60" outlineLevel="1" x14ac:dyDescent="0.2">
      <c r="A732" s="230">
        <v>118</v>
      </c>
      <c r="B732" s="218" t="s">
        <v>900</v>
      </c>
      <c r="C732" s="248" t="s">
        <v>901</v>
      </c>
      <c r="D732" s="220" t="s">
        <v>288</v>
      </c>
      <c r="E732" s="223">
        <v>222.65405999999999</v>
      </c>
      <c r="F732" s="226"/>
      <c r="G732" s="227">
        <f>ROUND(E732*F732,2)</f>
        <v>0</v>
      </c>
      <c r="H732" s="228" t="s">
        <v>372</v>
      </c>
      <c r="I732" s="232" t="s">
        <v>198</v>
      </c>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c r="AH732" s="32"/>
      <c r="AI732" s="32"/>
      <c r="AJ732" s="32"/>
      <c r="AK732" s="32"/>
      <c r="AL732" s="32"/>
      <c r="AM732" s="32">
        <v>15</v>
      </c>
      <c r="AN732" s="32"/>
      <c r="AO732" s="32"/>
      <c r="AP732" s="32"/>
      <c r="AQ732" s="32"/>
      <c r="AR732" s="32"/>
      <c r="AS732" s="32"/>
      <c r="AT732" s="32"/>
      <c r="AU732" s="32"/>
      <c r="AV732" s="32"/>
      <c r="AW732" s="32"/>
      <c r="AX732" s="32"/>
      <c r="AY732" s="32"/>
      <c r="AZ732" s="32"/>
      <c r="BA732" s="32"/>
      <c r="BB732" s="32"/>
      <c r="BC732" s="32"/>
      <c r="BD732" s="32"/>
      <c r="BE732" s="32"/>
      <c r="BF732" s="32"/>
      <c r="BG732" s="32"/>
      <c r="BH732" s="32"/>
    </row>
    <row r="733" spans="1:60" outlineLevel="1" x14ac:dyDescent="0.2">
      <c r="A733" s="230"/>
      <c r="B733" s="218"/>
      <c r="C733" s="249" t="s">
        <v>902</v>
      </c>
      <c r="D733" s="221"/>
      <c r="E733" s="224"/>
      <c r="F733" s="227"/>
      <c r="G733" s="227"/>
      <c r="H733" s="228"/>
      <c r="I733" s="2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32"/>
      <c r="BF733" s="32"/>
      <c r="BG733" s="32"/>
      <c r="BH733" s="32"/>
    </row>
    <row r="734" spans="1:60" ht="22.5" outlineLevel="1" x14ac:dyDescent="0.2">
      <c r="A734" s="230"/>
      <c r="B734" s="218"/>
      <c r="C734" s="249" t="s">
        <v>903</v>
      </c>
      <c r="D734" s="221"/>
      <c r="E734" s="224"/>
      <c r="F734" s="227"/>
      <c r="G734" s="227"/>
      <c r="H734" s="228"/>
      <c r="I734" s="2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row>
    <row r="735" spans="1:60" ht="22.5" outlineLevel="1" x14ac:dyDescent="0.2">
      <c r="A735" s="230"/>
      <c r="B735" s="218"/>
      <c r="C735" s="249" t="s">
        <v>904</v>
      </c>
      <c r="D735" s="221"/>
      <c r="E735" s="224"/>
      <c r="F735" s="227"/>
      <c r="G735" s="227"/>
      <c r="H735" s="228"/>
      <c r="I735" s="2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32"/>
      <c r="BF735" s="32"/>
      <c r="BG735" s="32"/>
      <c r="BH735" s="32"/>
    </row>
    <row r="736" spans="1:60" outlineLevel="1" x14ac:dyDescent="0.2">
      <c r="A736" s="230"/>
      <c r="B736" s="218"/>
      <c r="C736" s="249" t="s">
        <v>905</v>
      </c>
      <c r="D736" s="221"/>
      <c r="E736" s="224">
        <v>222.65405999999999</v>
      </c>
      <c r="F736" s="227"/>
      <c r="G736" s="227"/>
      <c r="H736" s="228"/>
      <c r="I736" s="2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row>
    <row r="737" spans="1:60" x14ac:dyDescent="0.2">
      <c r="A737" s="229" t="s">
        <v>194</v>
      </c>
      <c r="B737" s="217" t="s">
        <v>146</v>
      </c>
      <c r="C737" s="247" t="s">
        <v>147</v>
      </c>
      <c r="D737" s="219"/>
      <c r="E737" s="222"/>
      <c r="F737" s="321">
        <f>SUM(G738:G753)</f>
        <v>0</v>
      </c>
      <c r="G737" s="322"/>
      <c r="H737" s="225"/>
      <c r="I737" s="231"/>
    </row>
    <row r="738" spans="1:60" outlineLevel="1" x14ac:dyDescent="0.2">
      <c r="A738" s="230"/>
      <c r="B738" s="341" t="s">
        <v>906</v>
      </c>
      <c r="C738" s="342"/>
      <c r="D738" s="343"/>
      <c r="E738" s="344"/>
      <c r="F738" s="345"/>
      <c r="G738" s="346"/>
      <c r="H738" s="228"/>
      <c r="I738" s="232"/>
      <c r="J738" s="32"/>
      <c r="K738" s="32"/>
      <c r="L738" s="32"/>
      <c r="M738" s="32"/>
      <c r="N738" s="32"/>
      <c r="O738" s="32"/>
      <c r="P738" s="32"/>
      <c r="Q738" s="32"/>
      <c r="R738" s="32"/>
      <c r="S738" s="32"/>
      <c r="T738" s="32"/>
      <c r="U738" s="32"/>
      <c r="V738" s="32"/>
      <c r="W738" s="32"/>
      <c r="X738" s="32"/>
      <c r="Y738" s="32"/>
      <c r="Z738" s="32"/>
      <c r="AA738" s="32"/>
      <c r="AB738" s="32"/>
      <c r="AC738" s="32">
        <v>0</v>
      </c>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32"/>
      <c r="BF738" s="32"/>
      <c r="BG738" s="32"/>
      <c r="BH738" s="32"/>
    </row>
    <row r="739" spans="1:60" outlineLevel="1" x14ac:dyDescent="0.2">
      <c r="A739" s="230"/>
      <c r="B739" s="347" t="s">
        <v>907</v>
      </c>
      <c r="C739" s="348"/>
      <c r="D739" s="349"/>
      <c r="E739" s="350"/>
      <c r="F739" s="351"/>
      <c r="G739" s="352"/>
      <c r="H739" s="228"/>
      <c r="I739" s="232"/>
      <c r="J739" s="32"/>
      <c r="K739" s="32"/>
      <c r="L739" s="32"/>
      <c r="M739" s="32"/>
      <c r="N739" s="32"/>
      <c r="O739" s="32"/>
      <c r="P739" s="32"/>
      <c r="Q739" s="32"/>
      <c r="R739" s="32"/>
      <c r="S739" s="32"/>
      <c r="T739" s="32"/>
      <c r="U739" s="32"/>
      <c r="V739" s="32"/>
      <c r="W739" s="32"/>
      <c r="X739" s="32"/>
      <c r="Y739" s="32"/>
      <c r="Z739" s="32"/>
      <c r="AA739" s="32"/>
      <c r="AB739" s="32"/>
      <c r="AC739" s="32">
        <v>1</v>
      </c>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row>
    <row r="740" spans="1:60" outlineLevel="1" x14ac:dyDescent="0.2">
      <c r="A740" s="230"/>
      <c r="B740" s="347" t="s">
        <v>908</v>
      </c>
      <c r="C740" s="348"/>
      <c r="D740" s="349"/>
      <c r="E740" s="350"/>
      <c r="F740" s="351"/>
      <c r="G740" s="352"/>
      <c r="H740" s="228"/>
      <c r="I740" s="232"/>
      <c r="J740" s="32"/>
      <c r="K740" s="32"/>
      <c r="L740" s="32"/>
      <c r="M740" s="32"/>
      <c r="N740" s="32"/>
      <c r="O740" s="32"/>
      <c r="P740" s="32"/>
      <c r="Q740" s="32"/>
      <c r="R740" s="32"/>
      <c r="S740" s="32"/>
      <c r="T740" s="32"/>
      <c r="U740" s="32"/>
      <c r="V740" s="32"/>
      <c r="W740" s="32"/>
      <c r="X740" s="32"/>
      <c r="Y740" s="32"/>
      <c r="Z740" s="32"/>
      <c r="AA740" s="32"/>
      <c r="AB740" s="32"/>
      <c r="AC740" s="32">
        <v>2</v>
      </c>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row>
    <row r="741" spans="1:60" outlineLevel="1" x14ac:dyDescent="0.2">
      <c r="A741" s="230">
        <v>119</v>
      </c>
      <c r="B741" s="218" t="s">
        <v>909</v>
      </c>
      <c r="C741" s="248" t="s">
        <v>910</v>
      </c>
      <c r="D741" s="220" t="s">
        <v>254</v>
      </c>
      <c r="E741" s="223">
        <v>8.16</v>
      </c>
      <c r="F741" s="226"/>
      <c r="G741" s="227">
        <f>ROUND(E741*F741,2)</f>
        <v>0</v>
      </c>
      <c r="H741" s="228" t="s">
        <v>911</v>
      </c>
      <c r="I741" s="232" t="s">
        <v>198</v>
      </c>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v>15</v>
      </c>
      <c r="AN741" s="32"/>
      <c r="AO741" s="32"/>
      <c r="AP741" s="32"/>
      <c r="AQ741" s="32"/>
      <c r="AR741" s="32"/>
      <c r="AS741" s="32"/>
      <c r="AT741" s="32"/>
      <c r="AU741" s="32"/>
      <c r="AV741" s="32"/>
      <c r="AW741" s="32"/>
      <c r="AX741" s="32"/>
      <c r="AY741" s="32"/>
      <c r="AZ741" s="32"/>
      <c r="BA741" s="32"/>
      <c r="BB741" s="32"/>
      <c r="BC741" s="32"/>
      <c r="BD741" s="32"/>
      <c r="BE741" s="32"/>
      <c r="BF741" s="32"/>
      <c r="BG741" s="32"/>
      <c r="BH741" s="32"/>
    </row>
    <row r="742" spans="1:60" outlineLevel="1" x14ac:dyDescent="0.2">
      <c r="A742" s="230"/>
      <c r="B742" s="218"/>
      <c r="C742" s="249" t="s">
        <v>912</v>
      </c>
      <c r="D742" s="221"/>
      <c r="E742" s="224"/>
      <c r="F742" s="227"/>
      <c r="G742" s="227"/>
      <c r="H742" s="228"/>
      <c r="I742" s="2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32"/>
      <c r="BF742" s="32"/>
      <c r="BG742" s="32"/>
      <c r="BH742" s="32"/>
    </row>
    <row r="743" spans="1:60" outlineLevel="1" x14ac:dyDescent="0.2">
      <c r="A743" s="230"/>
      <c r="B743" s="218"/>
      <c r="C743" s="249" t="s">
        <v>913</v>
      </c>
      <c r="D743" s="221"/>
      <c r="E743" s="224">
        <v>8.16</v>
      </c>
      <c r="F743" s="227"/>
      <c r="G743" s="227"/>
      <c r="H743" s="228"/>
      <c r="I743" s="2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c r="AZ743" s="32"/>
      <c r="BA743" s="32"/>
      <c r="BB743" s="32"/>
      <c r="BC743" s="32"/>
      <c r="BD743" s="32"/>
      <c r="BE743" s="32"/>
      <c r="BF743" s="32"/>
      <c r="BG743" s="32"/>
      <c r="BH743" s="32"/>
    </row>
    <row r="744" spans="1:60" outlineLevel="1" x14ac:dyDescent="0.2">
      <c r="A744" s="230"/>
      <c r="B744" s="347" t="s">
        <v>914</v>
      </c>
      <c r="C744" s="348"/>
      <c r="D744" s="349"/>
      <c r="E744" s="350"/>
      <c r="F744" s="351"/>
      <c r="G744" s="352"/>
      <c r="H744" s="228"/>
      <c r="I744" s="232"/>
      <c r="J744" s="32"/>
      <c r="K744" s="32"/>
      <c r="L744" s="32"/>
      <c r="M744" s="32"/>
      <c r="N744" s="32"/>
      <c r="O744" s="32"/>
      <c r="P744" s="32"/>
      <c r="Q744" s="32"/>
      <c r="R744" s="32"/>
      <c r="S744" s="32"/>
      <c r="T744" s="32"/>
      <c r="U744" s="32"/>
      <c r="V744" s="32"/>
      <c r="W744" s="32"/>
      <c r="X744" s="32"/>
      <c r="Y744" s="32"/>
      <c r="Z744" s="32"/>
      <c r="AA744" s="32"/>
      <c r="AB744" s="32"/>
      <c r="AC744" s="32">
        <v>0</v>
      </c>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row>
    <row r="745" spans="1:60" ht="22.5" outlineLevel="1" x14ac:dyDescent="0.2">
      <c r="A745" s="230">
        <v>120</v>
      </c>
      <c r="B745" s="218" t="s">
        <v>915</v>
      </c>
      <c r="C745" s="248" t="s">
        <v>916</v>
      </c>
      <c r="D745" s="220" t="s">
        <v>254</v>
      </c>
      <c r="E745" s="223">
        <v>8.16</v>
      </c>
      <c r="F745" s="226"/>
      <c r="G745" s="227">
        <f>ROUND(E745*F745,2)</f>
        <v>0</v>
      </c>
      <c r="H745" s="228" t="s">
        <v>911</v>
      </c>
      <c r="I745" s="232" t="s">
        <v>198</v>
      </c>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v>15</v>
      </c>
      <c r="AN745" s="32"/>
      <c r="AO745" s="32"/>
      <c r="AP745" s="32"/>
      <c r="AQ745" s="32"/>
      <c r="AR745" s="32"/>
      <c r="AS745" s="32"/>
      <c r="AT745" s="32"/>
      <c r="AU745" s="32"/>
      <c r="AV745" s="32"/>
      <c r="AW745" s="32"/>
      <c r="AX745" s="32"/>
      <c r="AY745" s="32"/>
      <c r="AZ745" s="32"/>
      <c r="BA745" s="32"/>
      <c r="BB745" s="32"/>
      <c r="BC745" s="32"/>
      <c r="BD745" s="32"/>
      <c r="BE745" s="32"/>
      <c r="BF745" s="32"/>
      <c r="BG745" s="32"/>
      <c r="BH745" s="32"/>
    </row>
    <row r="746" spans="1:60" outlineLevel="1" x14ac:dyDescent="0.2">
      <c r="A746" s="230"/>
      <c r="B746" s="218"/>
      <c r="C746" s="249" t="s">
        <v>912</v>
      </c>
      <c r="D746" s="221"/>
      <c r="E746" s="224"/>
      <c r="F746" s="227"/>
      <c r="G746" s="227"/>
      <c r="H746" s="228"/>
      <c r="I746" s="2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row>
    <row r="747" spans="1:60" outlineLevel="1" x14ac:dyDescent="0.2">
      <c r="A747" s="230"/>
      <c r="B747" s="218"/>
      <c r="C747" s="249" t="s">
        <v>913</v>
      </c>
      <c r="D747" s="221"/>
      <c r="E747" s="224">
        <v>8.16</v>
      </c>
      <c r="F747" s="227"/>
      <c r="G747" s="227"/>
      <c r="H747" s="228"/>
      <c r="I747" s="2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row>
    <row r="748" spans="1:60" outlineLevel="1" x14ac:dyDescent="0.2">
      <c r="A748" s="230"/>
      <c r="B748" s="347" t="s">
        <v>917</v>
      </c>
      <c r="C748" s="348"/>
      <c r="D748" s="349"/>
      <c r="E748" s="350"/>
      <c r="F748" s="351"/>
      <c r="G748" s="352"/>
      <c r="H748" s="228"/>
      <c r="I748" s="232"/>
      <c r="J748" s="32"/>
      <c r="K748" s="32"/>
      <c r="L748" s="32"/>
      <c r="M748" s="32"/>
      <c r="N748" s="32"/>
      <c r="O748" s="32"/>
      <c r="P748" s="32"/>
      <c r="Q748" s="32"/>
      <c r="R748" s="32"/>
      <c r="S748" s="32"/>
      <c r="T748" s="32"/>
      <c r="U748" s="32"/>
      <c r="V748" s="32"/>
      <c r="W748" s="32"/>
      <c r="X748" s="32"/>
      <c r="Y748" s="32"/>
      <c r="Z748" s="32"/>
      <c r="AA748" s="32"/>
      <c r="AB748" s="32"/>
      <c r="AC748" s="32">
        <v>0</v>
      </c>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32"/>
      <c r="BF748" s="32"/>
      <c r="BG748" s="32"/>
      <c r="BH748" s="32"/>
    </row>
    <row r="749" spans="1:60" outlineLevel="1" x14ac:dyDescent="0.2">
      <c r="A749" s="230"/>
      <c r="B749" s="347" t="s">
        <v>918</v>
      </c>
      <c r="C749" s="348"/>
      <c r="D749" s="349"/>
      <c r="E749" s="350"/>
      <c r="F749" s="351"/>
      <c r="G749" s="352"/>
      <c r="H749" s="228"/>
      <c r="I749" s="2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32"/>
      <c r="BF749" s="32"/>
      <c r="BG749" s="32"/>
      <c r="BH749" s="32"/>
    </row>
    <row r="750" spans="1:60" outlineLevel="1" x14ac:dyDescent="0.2">
      <c r="A750" s="230">
        <v>121</v>
      </c>
      <c r="B750" s="218" t="s">
        <v>919</v>
      </c>
      <c r="C750" s="248" t="s">
        <v>920</v>
      </c>
      <c r="D750" s="220" t="s">
        <v>288</v>
      </c>
      <c r="E750" s="223">
        <v>5.4019999999999999E-2</v>
      </c>
      <c r="F750" s="226"/>
      <c r="G750" s="227">
        <f>ROUND(E750*F750,2)</f>
        <v>0</v>
      </c>
      <c r="H750" s="228" t="s">
        <v>911</v>
      </c>
      <c r="I750" s="232" t="s">
        <v>198</v>
      </c>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c r="AL750" s="32"/>
      <c r="AM750" s="32">
        <v>15</v>
      </c>
      <c r="AN750" s="32"/>
      <c r="AO750" s="32"/>
      <c r="AP750" s="32"/>
      <c r="AQ750" s="32"/>
      <c r="AR750" s="32"/>
      <c r="AS750" s="32"/>
      <c r="AT750" s="32"/>
      <c r="AU750" s="32"/>
      <c r="AV750" s="32"/>
      <c r="AW750" s="32"/>
      <c r="AX750" s="32"/>
      <c r="AY750" s="32"/>
      <c r="AZ750" s="32"/>
      <c r="BA750" s="32"/>
      <c r="BB750" s="32"/>
      <c r="BC750" s="32"/>
      <c r="BD750" s="32"/>
      <c r="BE750" s="32"/>
      <c r="BF750" s="32"/>
      <c r="BG750" s="32"/>
      <c r="BH750" s="32"/>
    </row>
    <row r="751" spans="1:60" outlineLevel="1" x14ac:dyDescent="0.2">
      <c r="A751" s="230"/>
      <c r="B751" s="218"/>
      <c r="C751" s="249" t="s">
        <v>902</v>
      </c>
      <c r="D751" s="221"/>
      <c r="E751" s="224"/>
      <c r="F751" s="227"/>
      <c r="G751" s="227"/>
      <c r="H751" s="228"/>
      <c r="I751" s="2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32"/>
      <c r="BF751" s="32"/>
      <c r="BG751" s="32"/>
      <c r="BH751" s="32"/>
    </row>
    <row r="752" spans="1:60" outlineLevel="1" x14ac:dyDescent="0.2">
      <c r="A752" s="230"/>
      <c r="B752" s="218"/>
      <c r="C752" s="249" t="s">
        <v>921</v>
      </c>
      <c r="D752" s="221"/>
      <c r="E752" s="224"/>
      <c r="F752" s="227"/>
      <c r="G752" s="227"/>
      <c r="H752" s="228"/>
      <c r="I752" s="2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32"/>
      <c r="BF752" s="32"/>
      <c r="BG752" s="32"/>
      <c r="BH752" s="32"/>
    </row>
    <row r="753" spans="1:60" outlineLevel="1" x14ac:dyDescent="0.2">
      <c r="A753" s="230"/>
      <c r="B753" s="218"/>
      <c r="C753" s="249" t="s">
        <v>922</v>
      </c>
      <c r="D753" s="221"/>
      <c r="E753" s="224">
        <v>5.4019999999999999E-2</v>
      </c>
      <c r="F753" s="227"/>
      <c r="G753" s="227"/>
      <c r="H753" s="228"/>
      <c r="I753" s="2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32"/>
      <c r="BF753" s="32"/>
      <c r="BG753" s="32"/>
      <c r="BH753" s="32"/>
    </row>
    <row r="754" spans="1:60" x14ac:dyDescent="0.2">
      <c r="A754" s="229" t="s">
        <v>194</v>
      </c>
      <c r="B754" s="217" t="s">
        <v>148</v>
      </c>
      <c r="C754" s="247" t="s">
        <v>149</v>
      </c>
      <c r="D754" s="219"/>
      <c r="E754" s="222"/>
      <c r="F754" s="321">
        <f>SUM(G755:G818)</f>
        <v>0</v>
      </c>
      <c r="G754" s="322"/>
      <c r="H754" s="225"/>
      <c r="I754" s="231"/>
    </row>
    <row r="755" spans="1:60" outlineLevel="1" x14ac:dyDescent="0.2">
      <c r="A755" s="230"/>
      <c r="B755" s="341" t="s">
        <v>923</v>
      </c>
      <c r="C755" s="342"/>
      <c r="D755" s="343"/>
      <c r="E755" s="344"/>
      <c r="F755" s="345"/>
      <c r="G755" s="346"/>
      <c r="H755" s="228"/>
      <c r="I755" s="232"/>
      <c r="J755" s="32"/>
      <c r="K755" s="32"/>
      <c r="L755" s="32"/>
      <c r="M755" s="32"/>
      <c r="N755" s="32"/>
      <c r="O755" s="32"/>
      <c r="P755" s="32"/>
      <c r="Q755" s="32"/>
      <c r="R755" s="32"/>
      <c r="S755" s="32"/>
      <c r="T755" s="32"/>
      <c r="U755" s="32"/>
      <c r="V755" s="32"/>
      <c r="W755" s="32"/>
      <c r="X755" s="32"/>
      <c r="Y755" s="32"/>
      <c r="Z755" s="32"/>
      <c r="AA755" s="32"/>
      <c r="AB755" s="32"/>
      <c r="AC755" s="32">
        <v>0</v>
      </c>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32"/>
      <c r="BF755" s="32"/>
      <c r="BG755" s="32"/>
      <c r="BH755" s="32"/>
    </row>
    <row r="756" spans="1:60" outlineLevel="1" x14ac:dyDescent="0.2">
      <c r="A756" s="230"/>
      <c r="B756" s="347" t="s">
        <v>924</v>
      </c>
      <c r="C756" s="348"/>
      <c r="D756" s="349"/>
      <c r="E756" s="350"/>
      <c r="F756" s="351"/>
      <c r="G756" s="352"/>
      <c r="H756" s="228"/>
      <c r="I756" s="2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row>
    <row r="757" spans="1:60" outlineLevel="1" x14ac:dyDescent="0.2">
      <c r="A757" s="230">
        <v>122</v>
      </c>
      <c r="B757" s="218" t="s">
        <v>925</v>
      </c>
      <c r="C757" s="248" t="s">
        <v>926</v>
      </c>
      <c r="D757" s="220" t="s">
        <v>254</v>
      </c>
      <c r="E757" s="223">
        <v>141.4665</v>
      </c>
      <c r="F757" s="226"/>
      <c r="G757" s="227">
        <f>ROUND(E757*F757,2)</f>
        <v>0</v>
      </c>
      <c r="H757" s="228" t="s">
        <v>911</v>
      </c>
      <c r="I757" s="232" t="s">
        <v>198</v>
      </c>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v>15</v>
      </c>
      <c r="AN757" s="32"/>
      <c r="AO757" s="32"/>
      <c r="AP757" s="32"/>
      <c r="AQ757" s="32"/>
      <c r="AR757" s="32"/>
      <c r="AS757" s="32"/>
      <c r="AT757" s="32"/>
      <c r="AU757" s="32"/>
      <c r="AV757" s="32"/>
      <c r="AW757" s="32"/>
      <c r="AX757" s="32"/>
      <c r="AY757" s="32"/>
      <c r="AZ757" s="32"/>
      <c r="BA757" s="32"/>
      <c r="BB757" s="32"/>
      <c r="BC757" s="32"/>
      <c r="BD757" s="32"/>
      <c r="BE757" s="32"/>
      <c r="BF757" s="32"/>
      <c r="BG757" s="32"/>
      <c r="BH757" s="32"/>
    </row>
    <row r="758" spans="1:60" outlineLevel="1" x14ac:dyDescent="0.2">
      <c r="A758" s="230"/>
      <c r="B758" s="218"/>
      <c r="C758" s="249" t="s">
        <v>927</v>
      </c>
      <c r="D758" s="221"/>
      <c r="E758" s="224"/>
      <c r="F758" s="227"/>
      <c r="G758" s="227"/>
      <c r="H758" s="228"/>
      <c r="I758" s="2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row>
    <row r="759" spans="1:60" outlineLevel="1" x14ac:dyDescent="0.2">
      <c r="A759" s="230"/>
      <c r="B759" s="218"/>
      <c r="C759" s="249" t="s">
        <v>928</v>
      </c>
      <c r="D759" s="221"/>
      <c r="E759" s="224">
        <v>141.4665</v>
      </c>
      <c r="F759" s="227"/>
      <c r="G759" s="227"/>
      <c r="H759" s="228"/>
      <c r="I759" s="2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32"/>
      <c r="BF759" s="32"/>
      <c r="BG759" s="32"/>
      <c r="BH759" s="32"/>
    </row>
    <row r="760" spans="1:60" outlineLevel="1" x14ac:dyDescent="0.2">
      <c r="A760" s="230"/>
      <c r="B760" s="347" t="s">
        <v>874</v>
      </c>
      <c r="C760" s="348"/>
      <c r="D760" s="349"/>
      <c r="E760" s="350"/>
      <c r="F760" s="351"/>
      <c r="G760" s="352"/>
      <c r="H760" s="228"/>
      <c r="I760" s="232"/>
      <c r="J760" s="32"/>
      <c r="K760" s="32"/>
      <c r="L760" s="32"/>
      <c r="M760" s="32"/>
      <c r="N760" s="32"/>
      <c r="O760" s="32"/>
      <c r="P760" s="32"/>
      <c r="Q760" s="32"/>
      <c r="R760" s="32"/>
      <c r="S760" s="32"/>
      <c r="T760" s="32"/>
      <c r="U760" s="32"/>
      <c r="V760" s="32"/>
      <c r="W760" s="32"/>
      <c r="X760" s="32"/>
      <c r="Y760" s="32"/>
      <c r="Z760" s="32"/>
      <c r="AA760" s="32"/>
      <c r="AB760" s="32"/>
      <c r="AC760" s="32">
        <v>0</v>
      </c>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row>
    <row r="761" spans="1:60" outlineLevel="1" x14ac:dyDescent="0.2">
      <c r="A761" s="230">
        <v>123</v>
      </c>
      <c r="B761" s="218" t="s">
        <v>875</v>
      </c>
      <c r="C761" s="248" t="s">
        <v>876</v>
      </c>
      <c r="D761" s="220" t="s">
        <v>288</v>
      </c>
      <c r="E761" s="223">
        <v>1.9805299999999999</v>
      </c>
      <c r="F761" s="226"/>
      <c r="G761" s="227">
        <f>ROUND(E761*F761,2)</f>
        <v>0</v>
      </c>
      <c r="H761" s="228" t="s">
        <v>301</v>
      </c>
      <c r="I761" s="232" t="s">
        <v>198</v>
      </c>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v>15</v>
      </c>
      <c r="AN761" s="32"/>
      <c r="AO761" s="32"/>
      <c r="AP761" s="32"/>
      <c r="AQ761" s="32"/>
      <c r="AR761" s="32"/>
      <c r="AS761" s="32"/>
      <c r="AT761" s="32"/>
      <c r="AU761" s="32"/>
      <c r="AV761" s="32"/>
      <c r="AW761" s="32"/>
      <c r="AX761" s="32"/>
      <c r="AY761" s="32"/>
      <c r="AZ761" s="32"/>
      <c r="BA761" s="32"/>
      <c r="BB761" s="32"/>
      <c r="BC761" s="32"/>
      <c r="BD761" s="32"/>
      <c r="BE761" s="32"/>
      <c r="BF761" s="32"/>
      <c r="BG761" s="32"/>
      <c r="BH761" s="32"/>
    </row>
    <row r="762" spans="1:60" outlineLevel="1" x14ac:dyDescent="0.2">
      <c r="A762" s="230"/>
      <c r="B762" s="218"/>
      <c r="C762" s="249" t="s">
        <v>289</v>
      </c>
      <c r="D762" s="221"/>
      <c r="E762" s="224"/>
      <c r="F762" s="227"/>
      <c r="G762" s="227"/>
      <c r="H762" s="228"/>
      <c r="I762" s="2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row>
    <row r="763" spans="1:60" outlineLevel="1" x14ac:dyDescent="0.2">
      <c r="A763" s="230"/>
      <c r="B763" s="218"/>
      <c r="C763" s="249" t="s">
        <v>929</v>
      </c>
      <c r="D763" s="221"/>
      <c r="E763" s="224"/>
      <c r="F763" s="227"/>
      <c r="G763" s="227"/>
      <c r="H763" s="228"/>
      <c r="I763" s="2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row>
    <row r="764" spans="1:60" outlineLevel="1" x14ac:dyDescent="0.2">
      <c r="A764" s="230"/>
      <c r="B764" s="218"/>
      <c r="C764" s="249" t="s">
        <v>930</v>
      </c>
      <c r="D764" s="221"/>
      <c r="E764" s="224">
        <v>1.9805299999999999</v>
      </c>
      <c r="F764" s="227"/>
      <c r="G764" s="227"/>
      <c r="H764" s="228"/>
      <c r="I764" s="2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row>
    <row r="765" spans="1:60" outlineLevel="1" x14ac:dyDescent="0.2">
      <c r="A765" s="230">
        <v>124</v>
      </c>
      <c r="B765" s="218" t="s">
        <v>879</v>
      </c>
      <c r="C765" s="248" t="s">
        <v>880</v>
      </c>
      <c r="D765" s="220" t="s">
        <v>288</v>
      </c>
      <c r="E765" s="223">
        <v>11.883190000000001</v>
      </c>
      <c r="F765" s="226"/>
      <c r="G765" s="227">
        <f>ROUND(E765*F765,2)</f>
        <v>0</v>
      </c>
      <c r="H765" s="228" t="s">
        <v>301</v>
      </c>
      <c r="I765" s="232" t="s">
        <v>198</v>
      </c>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c r="AL765" s="32"/>
      <c r="AM765" s="32">
        <v>15</v>
      </c>
      <c r="AN765" s="32"/>
      <c r="AO765" s="32"/>
      <c r="AP765" s="32"/>
      <c r="AQ765" s="32"/>
      <c r="AR765" s="32"/>
      <c r="AS765" s="32"/>
      <c r="AT765" s="32"/>
      <c r="AU765" s="32"/>
      <c r="AV765" s="32"/>
      <c r="AW765" s="32"/>
      <c r="AX765" s="32"/>
      <c r="AY765" s="32"/>
      <c r="AZ765" s="32"/>
      <c r="BA765" s="32"/>
      <c r="BB765" s="32"/>
      <c r="BC765" s="32"/>
      <c r="BD765" s="32"/>
      <c r="BE765" s="32"/>
      <c r="BF765" s="32"/>
      <c r="BG765" s="32"/>
      <c r="BH765" s="32"/>
    </row>
    <row r="766" spans="1:60" outlineLevel="1" x14ac:dyDescent="0.2">
      <c r="A766" s="230"/>
      <c r="B766" s="218"/>
      <c r="C766" s="249" t="s">
        <v>289</v>
      </c>
      <c r="D766" s="221"/>
      <c r="E766" s="224"/>
      <c r="F766" s="227"/>
      <c r="G766" s="227"/>
      <c r="H766" s="228"/>
      <c r="I766" s="2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row>
    <row r="767" spans="1:60" outlineLevel="1" x14ac:dyDescent="0.2">
      <c r="A767" s="230"/>
      <c r="B767" s="218"/>
      <c r="C767" s="249" t="s">
        <v>929</v>
      </c>
      <c r="D767" s="221"/>
      <c r="E767" s="224"/>
      <c r="F767" s="227"/>
      <c r="G767" s="227"/>
      <c r="H767" s="228"/>
      <c r="I767" s="2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row>
    <row r="768" spans="1:60" outlineLevel="1" x14ac:dyDescent="0.2">
      <c r="A768" s="230"/>
      <c r="B768" s="218"/>
      <c r="C768" s="249" t="s">
        <v>931</v>
      </c>
      <c r="D768" s="221"/>
      <c r="E768" s="224">
        <v>11.883190000000001</v>
      </c>
      <c r="F768" s="227"/>
      <c r="G768" s="227"/>
      <c r="H768" s="228"/>
      <c r="I768" s="2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row>
    <row r="769" spans="1:60" outlineLevel="1" x14ac:dyDescent="0.2">
      <c r="A769" s="230"/>
      <c r="B769" s="347" t="s">
        <v>882</v>
      </c>
      <c r="C769" s="348"/>
      <c r="D769" s="349"/>
      <c r="E769" s="350"/>
      <c r="F769" s="351"/>
      <c r="G769" s="352"/>
      <c r="H769" s="228"/>
      <c r="I769" s="232"/>
      <c r="J769" s="32"/>
      <c r="K769" s="32"/>
      <c r="L769" s="32"/>
      <c r="M769" s="32"/>
      <c r="N769" s="32"/>
      <c r="O769" s="32"/>
      <c r="P769" s="32"/>
      <c r="Q769" s="32"/>
      <c r="R769" s="32"/>
      <c r="S769" s="32"/>
      <c r="T769" s="32"/>
      <c r="U769" s="32"/>
      <c r="V769" s="32"/>
      <c r="W769" s="32"/>
      <c r="X769" s="32"/>
      <c r="Y769" s="32"/>
      <c r="Z769" s="32"/>
      <c r="AA769" s="32"/>
      <c r="AB769" s="32"/>
      <c r="AC769" s="32">
        <v>0</v>
      </c>
      <c r="AD769" s="32"/>
      <c r="AE769" s="32"/>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row>
    <row r="770" spans="1:60" outlineLevel="1" x14ac:dyDescent="0.2">
      <c r="A770" s="230">
        <v>125</v>
      </c>
      <c r="B770" s="218" t="s">
        <v>883</v>
      </c>
      <c r="C770" s="248" t="s">
        <v>884</v>
      </c>
      <c r="D770" s="220" t="s">
        <v>288</v>
      </c>
      <c r="E770" s="223">
        <v>1.9805299999999999</v>
      </c>
      <c r="F770" s="226"/>
      <c r="G770" s="227">
        <f>ROUND(E770*F770,2)</f>
        <v>0</v>
      </c>
      <c r="H770" s="228" t="s">
        <v>301</v>
      </c>
      <c r="I770" s="232" t="s">
        <v>198</v>
      </c>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c r="AL770" s="32"/>
      <c r="AM770" s="32">
        <v>15</v>
      </c>
      <c r="AN770" s="32"/>
      <c r="AO770" s="32"/>
      <c r="AP770" s="32"/>
      <c r="AQ770" s="32"/>
      <c r="AR770" s="32"/>
      <c r="AS770" s="32"/>
      <c r="AT770" s="32"/>
      <c r="AU770" s="32"/>
      <c r="AV770" s="32"/>
      <c r="AW770" s="32"/>
      <c r="AX770" s="32"/>
      <c r="AY770" s="32"/>
      <c r="AZ770" s="32"/>
      <c r="BA770" s="32"/>
      <c r="BB770" s="32"/>
      <c r="BC770" s="32"/>
      <c r="BD770" s="32"/>
      <c r="BE770" s="32"/>
      <c r="BF770" s="32"/>
      <c r="BG770" s="32"/>
      <c r="BH770" s="32"/>
    </row>
    <row r="771" spans="1:60" outlineLevel="1" x14ac:dyDescent="0.2">
      <c r="A771" s="230"/>
      <c r="B771" s="218"/>
      <c r="C771" s="323" t="s">
        <v>885</v>
      </c>
      <c r="D771" s="324"/>
      <c r="E771" s="325"/>
      <c r="F771" s="326"/>
      <c r="G771" s="327"/>
      <c r="H771" s="228"/>
      <c r="I771" s="2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210" t="str">
        <f>C771</f>
        <v>Včetně naložení na dopravní prostředek a složení na skládku, bez poplatku za skládku.</v>
      </c>
      <c r="BB771" s="32"/>
      <c r="BC771" s="32"/>
      <c r="BD771" s="32"/>
      <c r="BE771" s="32"/>
      <c r="BF771" s="32"/>
      <c r="BG771" s="32"/>
      <c r="BH771" s="32"/>
    </row>
    <row r="772" spans="1:60" outlineLevel="1" x14ac:dyDescent="0.2">
      <c r="A772" s="230"/>
      <c r="B772" s="218"/>
      <c r="C772" s="249" t="s">
        <v>289</v>
      </c>
      <c r="D772" s="221"/>
      <c r="E772" s="224"/>
      <c r="F772" s="227"/>
      <c r="G772" s="227"/>
      <c r="H772" s="228"/>
      <c r="I772" s="2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row>
    <row r="773" spans="1:60" outlineLevel="1" x14ac:dyDescent="0.2">
      <c r="A773" s="230"/>
      <c r="B773" s="218"/>
      <c r="C773" s="249" t="s">
        <v>929</v>
      </c>
      <c r="D773" s="221"/>
      <c r="E773" s="224"/>
      <c r="F773" s="227"/>
      <c r="G773" s="227"/>
      <c r="H773" s="228"/>
      <c r="I773" s="2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row>
    <row r="774" spans="1:60" outlineLevel="1" x14ac:dyDescent="0.2">
      <c r="A774" s="230"/>
      <c r="B774" s="218"/>
      <c r="C774" s="249" t="s">
        <v>930</v>
      </c>
      <c r="D774" s="221"/>
      <c r="E774" s="224">
        <v>1.9805299999999999</v>
      </c>
      <c r="F774" s="227"/>
      <c r="G774" s="227"/>
      <c r="H774" s="228"/>
      <c r="I774" s="2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row>
    <row r="775" spans="1:60" outlineLevel="1" x14ac:dyDescent="0.2">
      <c r="A775" s="230">
        <v>126</v>
      </c>
      <c r="B775" s="218" t="s">
        <v>886</v>
      </c>
      <c r="C775" s="248" t="s">
        <v>887</v>
      </c>
      <c r="D775" s="220" t="s">
        <v>288</v>
      </c>
      <c r="E775" s="223">
        <v>37.630090000000003</v>
      </c>
      <c r="F775" s="226"/>
      <c r="G775" s="227">
        <f>ROUND(E775*F775,2)</f>
        <v>0</v>
      </c>
      <c r="H775" s="228" t="s">
        <v>301</v>
      </c>
      <c r="I775" s="232" t="s">
        <v>198</v>
      </c>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c r="AL775" s="32"/>
      <c r="AM775" s="32">
        <v>15</v>
      </c>
      <c r="AN775" s="32"/>
      <c r="AO775" s="32"/>
      <c r="AP775" s="32"/>
      <c r="AQ775" s="32"/>
      <c r="AR775" s="32"/>
      <c r="AS775" s="32"/>
      <c r="AT775" s="32"/>
      <c r="AU775" s="32"/>
      <c r="AV775" s="32"/>
      <c r="AW775" s="32"/>
      <c r="AX775" s="32"/>
      <c r="AY775" s="32"/>
      <c r="AZ775" s="32"/>
      <c r="BA775" s="32"/>
      <c r="BB775" s="32"/>
      <c r="BC775" s="32"/>
      <c r="BD775" s="32"/>
      <c r="BE775" s="32"/>
      <c r="BF775" s="32"/>
      <c r="BG775" s="32"/>
      <c r="BH775" s="32"/>
    </row>
    <row r="776" spans="1:60" outlineLevel="1" x14ac:dyDescent="0.2">
      <c r="A776" s="230"/>
      <c r="B776" s="218"/>
      <c r="C776" s="249" t="s">
        <v>289</v>
      </c>
      <c r="D776" s="221"/>
      <c r="E776" s="224"/>
      <c r="F776" s="227"/>
      <c r="G776" s="227"/>
      <c r="H776" s="228"/>
      <c r="I776" s="2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row>
    <row r="777" spans="1:60" outlineLevel="1" x14ac:dyDescent="0.2">
      <c r="A777" s="230"/>
      <c r="B777" s="218"/>
      <c r="C777" s="249" t="s">
        <v>929</v>
      </c>
      <c r="D777" s="221"/>
      <c r="E777" s="224"/>
      <c r="F777" s="227"/>
      <c r="G777" s="227"/>
      <c r="H777" s="228"/>
      <c r="I777" s="2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row>
    <row r="778" spans="1:60" outlineLevel="1" x14ac:dyDescent="0.2">
      <c r="A778" s="230"/>
      <c r="B778" s="218"/>
      <c r="C778" s="249" t="s">
        <v>932</v>
      </c>
      <c r="D778" s="221"/>
      <c r="E778" s="224">
        <v>37.630090000000003</v>
      </c>
      <c r="F778" s="227"/>
      <c r="G778" s="227"/>
      <c r="H778" s="228"/>
      <c r="I778" s="2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row>
    <row r="779" spans="1:60" outlineLevel="1" x14ac:dyDescent="0.2">
      <c r="A779" s="230"/>
      <c r="B779" s="347" t="s">
        <v>889</v>
      </c>
      <c r="C779" s="348"/>
      <c r="D779" s="349"/>
      <c r="E779" s="350"/>
      <c r="F779" s="351"/>
      <c r="G779" s="352"/>
      <c r="H779" s="228"/>
      <c r="I779" s="232"/>
      <c r="J779" s="32"/>
      <c r="K779" s="32"/>
      <c r="L779" s="32"/>
      <c r="M779" s="32"/>
      <c r="N779" s="32"/>
      <c r="O779" s="32"/>
      <c r="P779" s="32"/>
      <c r="Q779" s="32"/>
      <c r="R779" s="32"/>
      <c r="S779" s="32"/>
      <c r="T779" s="32"/>
      <c r="U779" s="32"/>
      <c r="V779" s="32"/>
      <c r="W779" s="32"/>
      <c r="X779" s="32"/>
      <c r="Y779" s="32"/>
      <c r="Z779" s="32"/>
      <c r="AA779" s="32"/>
      <c r="AB779" s="32"/>
      <c r="AC779" s="32">
        <v>0</v>
      </c>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row>
    <row r="780" spans="1:60" outlineLevel="1" x14ac:dyDescent="0.2">
      <c r="A780" s="230">
        <v>127</v>
      </c>
      <c r="B780" s="218" t="s">
        <v>890</v>
      </c>
      <c r="C780" s="248" t="s">
        <v>891</v>
      </c>
      <c r="D780" s="220" t="s">
        <v>288</v>
      </c>
      <c r="E780" s="223">
        <v>1.9805299999999999</v>
      </c>
      <c r="F780" s="226"/>
      <c r="G780" s="227">
        <f>ROUND(E780*F780,2)</f>
        <v>0</v>
      </c>
      <c r="H780" s="228" t="s">
        <v>301</v>
      </c>
      <c r="I780" s="232" t="s">
        <v>198</v>
      </c>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c r="AH780" s="32"/>
      <c r="AI780" s="32"/>
      <c r="AJ780" s="32"/>
      <c r="AK780" s="32"/>
      <c r="AL780" s="32"/>
      <c r="AM780" s="32">
        <v>15</v>
      </c>
      <c r="AN780" s="32"/>
      <c r="AO780" s="32"/>
      <c r="AP780" s="32"/>
      <c r="AQ780" s="32"/>
      <c r="AR780" s="32"/>
      <c r="AS780" s="32"/>
      <c r="AT780" s="32"/>
      <c r="AU780" s="32"/>
      <c r="AV780" s="32"/>
      <c r="AW780" s="32"/>
      <c r="AX780" s="32"/>
      <c r="AY780" s="32"/>
      <c r="AZ780" s="32"/>
      <c r="BA780" s="32"/>
      <c r="BB780" s="32"/>
      <c r="BC780" s="32"/>
      <c r="BD780" s="32"/>
      <c r="BE780" s="32"/>
      <c r="BF780" s="32"/>
      <c r="BG780" s="32"/>
      <c r="BH780" s="32"/>
    </row>
    <row r="781" spans="1:60" outlineLevel="1" x14ac:dyDescent="0.2">
      <c r="A781" s="230"/>
      <c r="B781" s="218"/>
      <c r="C781" s="249" t="s">
        <v>289</v>
      </c>
      <c r="D781" s="221"/>
      <c r="E781" s="224"/>
      <c r="F781" s="227"/>
      <c r="G781" s="227"/>
      <c r="H781" s="228"/>
      <c r="I781" s="2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row>
    <row r="782" spans="1:60" outlineLevel="1" x14ac:dyDescent="0.2">
      <c r="A782" s="230"/>
      <c r="B782" s="218"/>
      <c r="C782" s="249" t="s">
        <v>929</v>
      </c>
      <c r="D782" s="221"/>
      <c r="E782" s="224"/>
      <c r="F782" s="227"/>
      <c r="G782" s="227"/>
      <c r="H782" s="228"/>
      <c r="I782" s="2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2"/>
      <c r="AI782" s="32"/>
      <c r="AJ782" s="32"/>
      <c r="AK782" s="3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row>
    <row r="783" spans="1:60" outlineLevel="1" x14ac:dyDescent="0.2">
      <c r="A783" s="230"/>
      <c r="B783" s="218"/>
      <c r="C783" s="249" t="s">
        <v>930</v>
      </c>
      <c r="D783" s="221"/>
      <c r="E783" s="224">
        <v>1.9805299999999999</v>
      </c>
      <c r="F783" s="227"/>
      <c r="G783" s="227"/>
      <c r="H783" s="228"/>
      <c r="I783" s="2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row>
    <row r="784" spans="1:60" outlineLevel="1" x14ac:dyDescent="0.2">
      <c r="A784" s="230">
        <v>128</v>
      </c>
      <c r="B784" s="218" t="s">
        <v>892</v>
      </c>
      <c r="C784" s="248" t="s">
        <v>893</v>
      </c>
      <c r="D784" s="220" t="s">
        <v>288</v>
      </c>
      <c r="E784" s="223">
        <v>23.766369999999998</v>
      </c>
      <c r="F784" s="226"/>
      <c r="G784" s="227">
        <f>ROUND(E784*F784,2)</f>
        <v>0</v>
      </c>
      <c r="H784" s="228" t="s">
        <v>301</v>
      </c>
      <c r="I784" s="232" t="s">
        <v>198</v>
      </c>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c r="AL784" s="32"/>
      <c r="AM784" s="32">
        <v>15</v>
      </c>
      <c r="AN784" s="32"/>
      <c r="AO784" s="32"/>
      <c r="AP784" s="32"/>
      <c r="AQ784" s="32"/>
      <c r="AR784" s="32"/>
      <c r="AS784" s="32"/>
      <c r="AT784" s="32"/>
      <c r="AU784" s="32"/>
      <c r="AV784" s="32"/>
      <c r="AW784" s="32"/>
      <c r="AX784" s="32"/>
      <c r="AY784" s="32"/>
      <c r="AZ784" s="32"/>
      <c r="BA784" s="32"/>
      <c r="BB784" s="32"/>
      <c r="BC784" s="32"/>
      <c r="BD784" s="32"/>
      <c r="BE784" s="32"/>
      <c r="BF784" s="32"/>
      <c r="BG784" s="32"/>
      <c r="BH784" s="32"/>
    </row>
    <row r="785" spans="1:60" outlineLevel="1" x14ac:dyDescent="0.2">
      <c r="A785" s="230"/>
      <c r="B785" s="218"/>
      <c r="C785" s="249" t="s">
        <v>289</v>
      </c>
      <c r="D785" s="221"/>
      <c r="E785" s="224"/>
      <c r="F785" s="227"/>
      <c r="G785" s="227"/>
      <c r="H785" s="228"/>
      <c r="I785" s="2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32"/>
      <c r="BF785" s="32"/>
      <c r="BG785" s="32"/>
      <c r="BH785" s="32"/>
    </row>
    <row r="786" spans="1:60" outlineLevel="1" x14ac:dyDescent="0.2">
      <c r="A786" s="230"/>
      <c r="B786" s="218"/>
      <c r="C786" s="249" t="s">
        <v>929</v>
      </c>
      <c r="D786" s="221"/>
      <c r="E786" s="224"/>
      <c r="F786" s="227"/>
      <c r="G786" s="227"/>
      <c r="H786" s="228"/>
      <c r="I786" s="2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row>
    <row r="787" spans="1:60" outlineLevel="1" x14ac:dyDescent="0.2">
      <c r="A787" s="230"/>
      <c r="B787" s="218"/>
      <c r="C787" s="249" t="s">
        <v>933</v>
      </c>
      <c r="D787" s="221"/>
      <c r="E787" s="224">
        <v>23.766369999999998</v>
      </c>
      <c r="F787" s="227"/>
      <c r="G787" s="227"/>
      <c r="H787" s="228"/>
      <c r="I787" s="2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c r="AH787" s="32"/>
      <c r="AI787" s="32"/>
      <c r="AJ787" s="32"/>
      <c r="AK787" s="32"/>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row>
    <row r="788" spans="1:60" outlineLevel="1" x14ac:dyDescent="0.2">
      <c r="A788" s="230"/>
      <c r="B788" s="347" t="s">
        <v>298</v>
      </c>
      <c r="C788" s="348"/>
      <c r="D788" s="349"/>
      <c r="E788" s="350"/>
      <c r="F788" s="351"/>
      <c r="G788" s="352"/>
      <c r="H788" s="228"/>
      <c r="I788" s="232"/>
      <c r="J788" s="32"/>
      <c r="K788" s="32"/>
      <c r="L788" s="32"/>
      <c r="M788" s="32"/>
      <c r="N788" s="32"/>
      <c r="O788" s="32"/>
      <c r="P788" s="32"/>
      <c r="Q788" s="32"/>
      <c r="R788" s="32"/>
      <c r="S788" s="32"/>
      <c r="T788" s="32"/>
      <c r="U788" s="32"/>
      <c r="V788" s="32"/>
      <c r="W788" s="32"/>
      <c r="X788" s="32"/>
      <c r="Y788" s="32"/>
      <c r="Z788" s="32"/>
      <c r="AA788" s="32"/>
      <c r="AB788" s="32"/>
      <c r="AC788" s="32">
        <v>0</v>
      </c>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row>
    <row r="789" spans="1:60" outlineLevel="1" x14ac:dyDescent="0.2">
      <c r="A789" s="230">
        <v>129</v>
      </c>
      <c r="B789" s="218" t="s">
        <v>934</v>
      </c>
      <c r="C789" s="248" t="s">
        <v>935</v>
      </c>
      <c r="D789" s="220" t="s">
        <v>288</v>
      </c>
      <c r="E789" s="223">
        <v>1.9805299999999999</v>
      </c>
      <c r="F789" s="226"/>
      <c r="G789" s="227">
        <f>ROUND(E789*F789,2)</f>
        <v>0</v>
      </c>
      <c r="H789" s="228" t="s">
        <v>301</v>
      </c>
      <c r="I789" s="232" t="s">
        <v>198</v>
      </c>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c r="AL789" s="32"/>
      <c r="AM789" s="32">
        <v>15</v>
      </c>
      <c r="AN789" s="32"/>
      <c r="AO789" s="32"/>
      <c r="AP789" s="32"/>
      <c r="AQ789" s="32"/>
      <c r="AR789" s="32"/>
      <c r="AS789" s="32"/>
      <c r="AT789" s="32"/>
      <c r="AU789" s="32"/>
      <c r="AV789" s="32"/>
      <c r="AW789" s="32"/>
      <c r="AX789" s="32"/>
      <c r="AY789" s="32"/>
      <c r="AZ789" s="32"/>
      <c r="BA789" s="32"/>
      <c r="BB789" s="32"/>
      <c r="BC789" s="32"/>
      <c r="BD789" s="32"/>
      <c r="BE789" s="32"/>
      <c r="BF789" s="32"/>
      <c r="BG789" s="32"/>
      <c r="BH789" s="32"/>
    </row>
    <row r="790" spans="1:60" outlineLevel="1" x14ac:dyDescent="0.2">
      <c r="A790" s="230"/>
      <c r="B790" s="218"/>
      <c r="C790" s="249" t="s">
        <v>289</v>
      </c>
      <c r="D790" s="221"/>
      <c r="E790" s="224"/>
      <c r="F790" s="227"/>
      <c r="G790" s="227"/>
      <c r="H790" s="228"/>
      <c r="I790" s="2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row>
    <row r="791" spans="1:60" outlineLevel="1" x14ac:dyDescent="0.2">
      <c r="A791" s="230"/>
      <c r="B791" s="218"/>
      <c r="C791" s="249" t="s">
        <v>929</v>
      </c>
      <c r="D791" s="221"/>
      <c r="E791" s="224"/>
      <c r="F791" s="227"/>
      <c r="G791" s="227"/>
      <c r="H791" s="228"/>
      <c r="I791" s="2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row>
    <row r="792" spans="1:60" outlineLevel="1" x14ac:dyDescent="0.2">
      <c r="A792" s="230"/>
      <c r="B792" s="218"/>
      <c r="C792" s="249" t="s">
        <v>930</v>
      </c>
      <c r="D792" s="221"/>
      <c r="E792" s="224">
        <v>1.9805299999999999</v>
      </c>
      <c r="F792" s="227"/>
      <c r="G792" s="227"/>
      <c r="H792" s="228"/>
      <c r="I792" s="2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c r="AH792" s="32"/>
      <c r="AI792" s="32"/>
      <c r="AJ792" s="32"/>
      <c r="AK792" s="32"/>
      <c r="AL792" s="3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row>
    <row r="793" spans="1:60" outlineLevel="1" x14ac:dyDescent="0.2">
      <c r="A793" s="230"/>
      <c r="B793" s="347" t="s">
        <v>936</v>
      </c>
      <c r="C793" s="348"/>
      <c r="D793" s="349"/>
      <c r="E793" s="350"/>
      <c r="F793" s="351"/>
      <c r="G793" s="352"/>
      <c r="H793" s="228"/>
      <c r="I793" s="232"/>
      <c r="J793" s="32"/>
      <c r="K793" s="32"/>
      <c r="L793" s="32"/>
      <c r="M793" s="32"/>
      <c r="N793" s="32"/>
      <c r="O793" s="32"/>
      <c r="P793" s="32"/>
      <c r="Q793" s="32"/>
      <c r="R793" s="32"/>
      <c r="S793" s="32"/>
      <c r="T793" s="32"/>
      <c r="U793" s="32"/>
      <c r="V793" s="32"/>
      <c r="W793" s="32"/>
      <c r="X793" s="32"/>
      <c r="Y793" s="32"/>
      <c r="Z793" s="32"/>
      <c r="AA793" s="32"/>
      <c r="AB793" s="32"/>
      <c r="AC793" s="32">
        <v>0</v>
      </c>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row>
    <row r="794" spans="1:60" outlineLevel="1" x14ac:dyDescent="0.2">
      <c r="A794" s="230"/>
      <c r="B794" s="347" t="s">
        <v>937</v>
      </c>
      <c r="C794" s="348"/>
      <c r="D794" s="349"/>
      <c r="E794" s="350"/>
      <c r="F794" s="351"/>
      <c r="G794" s="352"/>
      <c r="H794" s="228"/>
      <c r="I794" s="232"/>
      <c r="J794" s="32"/>
      <c r="K794" s="32"/>
      <c r="L794" s="32"/>
      <c r="M794" s="32"/>
      <c r="N794" s="32"/>
      <c r="O794" s="32"/>
      <c r="P794" s="32"/>
      <c r="Q794" s="32"/>
      <c r="R794" s="32"/>
      <c r="S794" s="32"/>
      <c r="T794" s="32"/>
      <c r="U794" s="32"/>
      <c r="V794" s="32"/>
      <c r="W794" s="32"/>
      <c r="X794" s="32"/>
      <c r="Y794" s="32"/>
      <c r="Z794" s="32"/>
      <c r="AA794" s="32"/>
      <c r="AB794" s="32"/>
      <c r="AC794" s="32">
        <v>1</v>
      </c>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row>
    <row r="795" spans="1:60" outlineLevel="1" x14ac:dyDescent="0.2">
      <c r="A795" s="230">
        <v>130</v>
      </c>
      <c r="B795" s="218" t="s">
        <v>938</v>
      </c>
      <c r="C795" s="248" t="s">
        <v>939</v>
      </c>
      <c r="D795" s="220" t="s">
        <v>254</v>
      </c>
      <c r="E795" s="223">
        <v>723.01409999999998</v>
      </c>
      <c r="F795" s="226"/>
      <c r="G795" s="227">
        <f>ROUND(E795*F795,2)</f>
        <v>0</v>
      </c>
      <c r="H795" s="228" t="s">
        <v>911</v>
      </c>
      <c r="I795" s="232" t="s">
        <v>198</v>
      </c>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2"/>
      <c r="AK795" s="32"/>
      <c r="AL795" s="32"/>
      <c r="AM795" s="32">
        <v>15</v>
      </c>
      <c r="AN795" s="32"/>
      <c r="AO795" s="32"/>
      <c r="AP795" s="32"/>
      <c r="AQ795" s="32"/>
      <c r="AR795" s="32"/>
      <c r="AS795" s="32"/>
      <c r="AT795" s="32"/>
      <c r="AU795" s="32"/>
      <c r="AV795" s="32"/>
      <c r="AW795" s="32"/>
      <c r="AX795" s="32"/>
      <c r="AY795" s="32"/>
      <c r="AZ795" s="32"/>
      <c r="BA795" s="32"/>
      <c r="BB795" s="32"/>
      <c r="BC795" s="32"/>
      <c r="BD795" s="32"/>
      <c r="BE795" s="32"/>
      <c r="BF795" s="32"/>
      <c r="BG795" s="32"/>
      <c r="BH795" s="32"/>
    </row>
    <row r="796" spans="1:60" outlineLevel="1" x14ac:dyDescent="0.2">
      <c r="A796" s="230"/>
      <c r="B796" s="218"/>
      <c r="C796" s="249" t="s">
        <v>940</v>
      </c>
      <c r="D796" s="221"/>
      <c r="E796" s="224"/>
      <c r="F796" s="227"/>
      <c r="G796" s="227"/>
      <c r="H796" s="228"/>
      <c r="I796" s="2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row>
    <row r="797" spans="1:60" outlineLevel="1" x14ac:dyDescent="0.2">
      <c r="A797" s="230"/>
      <c r="B797" s="218"/>
      <c r="C797" s="249" t="s">
        <v>941</v>
      </c>
      <c r="D797" s="221"/>
      <c r="E797" s="224">
        <v>723.01409999999998</v>
      </c>
      <c r="F797" s="227"/>
      <c r="G797" s="227"/>
      <c r="H797" s="228"/>
      <c r="I797" s="2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H797" s="32"/>
      <c r="AI797" s="32"/>
      <c r="AJ797" s="32"/>
      <c r="AK797" s="32"/>
      <c r="AL797" s="3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row>
    <row r="798" spans="1:60" ht="22.5" outlineLevel="1" x14ac:dyDescent="0.2">
      <c r="A798" s="230">
        <v>131</v>
      </c>
      <c r="B798" s="218" t="s">
        <v>942</v>
      </c>
      <c r="C798" s="248" t="s">
        <v>943</v>
      </c>
      <c r="D798" s="220" t="s">
        <v>254</v>
      </c>
      <c r="E798" s="223">
        <v>723.01409999999998</v>
      </c>
      <c r="F798" s="226"/>
      <c r="G798" s="227">
        <f>ROUND(E798*F798,2)</f>
        <v>0</v>
      </c>
      <c r="H798" s="228"/>
      <c r="I798" s="232" t="s">
        <v>213</v>
      </c>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c r="AL798" s="32"/>
      <c r="AM798" s="32">
        <v>15</v>
      </c>
      <c r="AN798" s="32"/>
      <c r="AO798" s="32"/>
      <c r="AP798" s="32"/>
      <c r="AQ798" s="32"/>
      <c r="AR798" s="32"/>
      <c r="AS798" s="32"/>
      <c r="AT798" s="32"/>
      <c r="AU798" s="32"/>
      <c r="AV798" s="32"/>
      <c r="AW798" s="32"/>
      <c r="AX798" s="32"/>
      <c r="AY798" s="32"/>
      <c r="AZ798" s="32"/>
      <c r="BA798" s="32"/>
      <c r="BB798" s="32"/>
      <c r="BC798" s="32"/>
      <c r="BD798" s="32"/>
      <c r="BE798" s="32"/>
      <c r="BF798" s="32"/>
      <c r="BG798" s="32"/>
      <c r="BH798" s="32"/>
    </row>
    <row r="799" spans="1:60" outlineLevel="1" x14ac:dyDescent="0.2">
      <c r="A799" s="230"/>
      <c r="B799" s="218"/>
      <c r="C799" s="323" t="s">
        <v>944</v>
      </c>
      <c r="D799" s="324"/>
      <c r="E799" s="325"/>
      <c r="F799" s="326"/>
      <c r="G799" s="327"/>
      <c r="H799" s="228"/>
      <c r="I799" s="2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210" t="str">
        <f>C799</f>
        <v>Položení fólie, ukotvení k podkladu talířovými hmoždinkami, svaření všech spojů, překrytí kotev pásem fólie.</v>
      </c>
      <c r="BB799" s="32"/>
      <c r="BC799" s="32"/>
      <c r="BD799" s="32"/>
      <c r="BE799" s="32"/>
      <c r="BF799" s="32"/>
      <c r="BG799" s="32"/>
      <c r="BH799" s="32"/>
    </row>
    <row r="800" spans="1:60" outlineLevel="1" x14ac:dyDescent="0.2">
      <c r="A800" s="230"/>
      <c r="B800" s="218"/>
      <c r="C800" s="249" t="s">
        <v>941</v>
      </c>
      <c r="D800" s="221"/>
      <c r="E800" s="224">
        <v>723.01409999999998</v>
      </c>
      <c r="F800" s="227"/>
      <c r="G800" s="227"/>
      <c r="H800" s="228"/>
      <c r="I800" s="2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row>
    <row r="801" spans="1:60" outlineLevel="1" x14ac:dyDescent="0.2">
      <c r="A801" s="230"/>
      <c r="B801" s="347" t="s">
        <v>945</v>
      </c>
      <c r="C801" s="348"/>
      <c r="D801" s="349"/>
      <c r="E801" s="350"/>
      <c r="F801" s="351"/>
      <c r="G801" s="352"/>
      <c r="H801" s="228"/>
      <c r="I801" s="232"/>
      <c r="J801" s="32"/>
      <c r="K801" s="32"/>
      <c r="L801" s="32"/>
      <c r="M801" s="32"/>
      <c r="N801" s="32"/>
      <c r="O801" s="32"/>
      <c r="P801" s="32"/>
      <c r="Q801" s="32"/>
      <c r="R801" s="32"/>
      <c r="S801" s="32"/>
      <c r="T801" s="32"/>
      <c r="U801" s="32"/>
      <c r="V801" s="32"/>
      <c r="W801" s="32"/>
      <c r="X801" s="32"/>
      <c r="Y801" s="32"/>
      <c r="Z801" s="32"/>
      <c r="AA801" s="32"/>
      <c r="AB801" s="32"/>
      <c r="AC801" s="32">
        <v>0</v>
      </c>
      <c r="AD801" s="32"/>
      <c r="AE801" s="32"/>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row>
    <row r="802" spans="1:60" outlineLevel="1" x14ac:dyDescent="0.2">
      <c r="A802" s="230"/>
      <c r="B802" s="347" t="s">
        <v>946</v>
      </c>
      <c r="C802" s="348"/>
      <c r="D802" s="349"/>
      <c r="E802" s="350"/>
      <c r="F802" s="351"/>
      <c r="G802" s="352"/>
      <c r="H802" s="228"/>
      <c r="I802" s="2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row>
    <row r="803" spans="1:60" outlineLevel="1" x14ac:dyDescent="0.2">
      <c r="A803" s="230">
        <v>132</v>
      </c>
      <c r="B803" s="218" t="s">
        <v>947</v>
      </c>
      <c r="C803" s="248" t="s">
        <v>948</v>
      </c>
      <c r="D803" s="220" t="s">
        <v>254</v>
      </c>
      <c r="E803" s="223">
        <v>84.71</v>
      </c>
      <c r="F803" s="226"/>
      <c r="G803" s="227">
        <f>ROUND(E803*F803,2)</f>
        <v>0</v>
      </c>
      <c r="H803" s="228" t="s">
        <v>911</v>
      </c>
      <c r="I803" s="232" t="s">
        <v>198</v>
      </c>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c r="AL803" s="32"/>
      <c r="AM803" s="32">
        <v>15</v>
      </c>
      <c r="AN803" s="32"/>
      <c r="AO803" s="32"/>
      <c r="AP803" s="32"/>
      <c r="AQ803" s="32"/>
      <c r="AR803" s="32"/>
      <c r="AS803" s="32"/>
      <c r="AT803" s="32"/>
      <c r="AU803" s="32"/>
      <c r="AV803" s="32"/>
      <c r="AW803" s="32"/>
      <c r="AX803" s="32"/>
      <c r="AY803" s="32"/>
      <c r="AZ803" s="32"/>
      <c r="BA803" s="32"/>
      <c r="BB803" s="32"/>
      <c r="BC803" s="32"/>
      <c r="BD803" s="32"/>
      <c r="BE803" s="32"/>
      <c r="BF803" s="32"/>
      <c r="BG803" s="32"/>
      <c r="BH803" s="32"/>
    </row>
    <row r="804" spans="1:60" outlineLevel="1" x14ac:dyDescent="0.2">
      <c r="A804" s="230"/>
      <c r="B804" s="218"/>
      <c r="C804" s="249" t="s">
        <v>949</v>
      </c>
      <c r="D804" s="221"/>
      <c r="E804" s="224">
        <v>60.2</v>
      </c>
      <c r="F804" s="227"/>
      <c r="G804" s="227"/>
      <c r="H804" s="228"/>
      <c r="I804" s="2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row>
    <row r="805" spans="1:60" outlineLevel="1" x14ac:dyDescent="0.2">
      <c r="A805" s="230"/>
      <c r="B805" s="218"/>
      <c r="C805" s="249" t="s">
        <v>950</v>
      </c>
      <c r="D805" s="221"/>
      <c r="E805" s="224">
        <v>24.51</v>
      </c>
      <c r="F805" s="227"/>
      <c r="G805" s="227"/>
      <c r="H805" s="228"/>
      <c r="I805" s="2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row>
    <row r="806" spans="1:60" outlineLevel="1" x14ac:dyDescent="0.2">
      <c r="A806" s="230"/>
      <c r="B806" s="347" t="s">
        <v>951</v>
      </c>
      <c r="C806" s="348"/>
      <c r="D806" s="349"/>
      <c r="E806" s="350"/>
      <c r="F806" s="351"/>
      <c r="G806" s="352"/>
      <c r="H806" s="228"/>
      <c r="I806" s="232"/>
      <c r="J806" s="32"/>
      <c r="K806" s="32"/>
      <c r="L806" s="32"/>
      <c r="M806" s="32"/>
      <c r="N806" s="32"/>
      <c r="O806" s="32"/>
      <c r="P806" s="32"/>
      <c r="Q806" s="32"/>
      <c r="R806" s="32"/>
      <c r="S806" s="32"/>
      <c r="T806" s="32"/>
      <c r="U806" s="32"/>
      <c r="V806" s="32"/>
      <c r="W806" s="32"/>
      <c r="X806" s="32"/>
      <c r="Y806" s="32"/>
      <c r="Z806" s="32"/>
      <c r="AA806" s="32"/>
      <c r="AB806" s="32"/>
      <c r="AC806" s="32">
        <v>0</v>
      </c>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row>
    <row r="807" spans="1:60" ht="22.5" outlineLevel="1" x14ac:dyDescent="0.2">
      <c r="A807" s="230">
        <v>133</v>
      </c>
      <c r="B807" s="218" t="s">
        <v>952</v>
      </c>
      <c r="C807" s="248" t="s">
        <v>953</v>
      </c>
      <c r="D807" s="220" t="s">
        <v>278</v>
      </c>
      <c r="E807" s="223">
        <v>45.6</v>
      </c>
      <c r="F807" s="226"/>
      <c r="G807" s="227">
        <f>ROUND(E807*F807,2)</f>
        <v>0</v>
      </c>
      <c r="H807" s="228" t="s">
        <v>911</v>
      </c>
      <c r="I807" s="232" t="s">
        <v>213</v>
      </c>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c r="AH807" s="32"/>
      <c r="AI807" s="32"/>
      <c r="AJ807" s="32"/>
      <c r="AK807" s="32"/>
      <c r="AL807" s="32"/>
      <c r="AM807" s="32">
        <v>15</v>
      </c>
      <c r="AN807" s="32"/>
      <c r="AO807" s="32"/>
      <c r="AP807" s="32"/>
      <c r="AQ807" s="32"/>
      <c r="AR807" s="32"/>
      <c r="AS807" s="32"/>
      <c r="AT807" s="32"/>
      <c r="AU807" s="32"/>
      <c r="AV807" s="32"/>
      <c r="AW807" s="32"/>
      <c r="AX807" s="32"/>
      <c r="AY807" s="32"/>
      <c r="AZ807" s="32"/>
      <c r="BA807" s="32"/>
      <c r="BB807" s="32"/>
      <c r="BC807" s="32"/>
      <c r="BD807" s="32"/>
      <c r="BE807" s="32"/>
      <c r="BF807" s="32"/>
      <c r="BG807" s="32"/>
      <c r="BH807" s="32"/>
    </row>
    <row r="808" spans="1:60" outlineLevel="1" x14ac:dyDescent="0.2">
      <c r="A808" s="230"/>
      <c r="B808" s="218"/>
      <c r="C808" s="323" t="s">
        <v>954</v>
      </c>
      <c r="D808" s="324"/>
      <c r="E808" s="325"/>
      <c r="F808" s="326"/>
      <c r="G808" s="327"/>
      <c r="H808" s="228"/>
      <c r="I808" s="2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c r="AH808" s="32"/>
      <c r="AI808" s="32"/>
      <c r="AJ808" s="32"/>
      <c r="AK808" s="32"/>
      <c r="AL808" s="32"/>
      <c r="AM808" s="32"/>
      <c r="AN808" s="32"/>
      <c r="AO808" s="32"/>
      <c r="AP808" s="32"/>
      <c r="AQ808" s="32"/>
      <c r="AR808" s="32"/>
      <c r="AS808" s="32"/>
      <c r="AT808" s="32"/>
      <c r="AU808" s="32"/>
      <c r="AV808" s="32"/>
      <c r="AW808" s="32"/>
      <c r="AX808" s="32"/>
      <c r="AY808" s="32"/>
      <c r="AZ808" s="32"/>
      <c r="BA808" s="210" t="str">
        <f>C808</f>
        <v>Úprava délky a připevnění stěnové lišty natloukacími hmoždinkami včetně dodávky lišty.</v>
      </c>
      <c r="BB808" s="32"/>
      <c r="BC808" s="32"/>
      <c r="BD808" s="32"/>
      <c r="BE808" s="32"/>
      <c r="BF808" s="32"/>
      <c r="BG808" s="32"/>
      <c r="BH808" s="32"/>
    </row>
    <row r="809" spans="1:60" outlineLevel="1" x14ac:dyDescent="0.2">
      <c r="A809" s="230"/>
      <c r="B809" s="218"/>
      <c r="C809" s="249" t="s">
        <v>955</v>
      </c>
      <c r="D809" s="221"/>
      <c r="E809" s="224">
        <v>45.6</v>
      </c>
      <c r="F809" s="227"/>
      <c r="G809" s="227"/>
      <c r="H809" s="228"/>
      <c r="I809" s="2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row>
    <row r="810" spans="1:60" ht="22.5" outlineLevel="1" x14ac:dyDescent="0.2">
      <c r="A810" s="230">
        <v>134</v>
      </c>
      <c r="B810" s="218" t="s">
        <v>956</v>
      </c>
      <c r="C810" s="248" t="s">
        <v>957</v>
      </c>
      <c r="D810" s="220" t="s">
        <v>254</v>
      </c>
      <c r="E810" s="223">
        <v>933.11820999999998</v>
      </c>
      <c r="F810" s="226"/>
      <c r="G810" s="227">
        <f>ROUND(E810*F810,2)</f>
        <v>0</v>
      </c>
      <c r="H810" s="228"/>
      <c r="I810" s="232" t="s">
        <v>213</v>
      </c>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c r="AL810" s="32"/>
      <c r="AM810" s="32">
        <v>15</v>
      </c>
      <c r="AN810" s="32"/>
      <c r="AO810" s="32"/>
      <c r="AP810" s="32"/>
      <c r="AQ810" s="32"/>
      <c r="AR810" s="32"/>
      <c r="AS810" s="32"/>
      <c r="AT810" s="32"/>
      <c r="AU810" s="32"/>
      <c r="AV810" s="32"/>
      <c r="AW810" s="32"/>
      <c r="AX810" s="32"/>
      <c r="AY810" s="32"/>
      <c r="AZ810" s="32"/>
      <c r="BA810" s="32"/>
      <c r="BB810" s="32"/>
      <c r="BC810" s="32"/>
      <c r="BD810" s="32"/>
      <c r="BE810" s="32"/>
      <c r="BF810" s="32"/>
      <c r="BG810" s="32"/>
      <c r="BH810" s="32"/>
    </row>
    <row r="811" spans="1:60" outlineLevel="1" x14ac:dyDescent="0.2">
      <c r="A811" s="230"/>
      <c r="B811" s="218"/>
      <c r="C811" s="249" t="s">
        <v>958</v>
      </c>
      <c r="D811" s="221"/>
      <c r="E811" s="224">
        <v>831.46622000000002</v>
      </c>
      <c r="F811" s="227"/>
      <c r="G811" s="227"/>
      <c r="H811" s="228"/>
      <c r="I811" s="2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row>
    <row r="812" spans="1:60" outlineLevel="1" x14ac:dyDescent="0.2">
      <c r="A812" s="230"/>
      <c r="B812" s="218"/>
      <c r="C812" s="249" t="s">
        <v>959</v>
      </c>
      <c r="D812" s="221"/>
      <c r="E812" s="224">
        <v>101.652</v>
      </c>
      <c r="F812" s="227"/>
      <c r="G812" s="227"/>
      <c r="H812" s="228"/>
      <c r="I812" s="2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row>
    <row r="813" spans="1:60" outlineLevel="1" x14ac:dyDescent="0.2">
      <c r="A813" s="230"/>
      <c r="B813" s="347" t="s">
        <v>960</v>
      </c>
      <c r="C813" s="348"/>
      <c r="D813" s="349"/>
      <c r="E813" s="350"/>
      <c r="F813" s="351"/>
      <c r="G813" s="352"/>
      <c r="H813" s="228"/>
      <c r="I813" s="232"/>
      <c r="J813" s="32"/>
      <c r="K813" s="32"/>
      <c r="L813" s="32"/>
      <c r="M813" s="32"/>
      <c r="N813" s="32"/>
      <c r="O813" s="32"/>
      <c r="P813" s="32"/>
      <c r="Q813" s="32"/>
      <c r="R813" s="32"/>
      <c r="S813" s="32"/>
      <c r="T813" s="32"/>
      <c r="U813" s="32"/>
      <c r="V813" s="32"/>
      <c r="W813" s="32"/>
      <c r="X813" s="32"/>
      <c r="Y813" s="32"/>
      <c r="Z813" s="32"/>
      <c r="AA813" s="32"/>
      <c r="AB813" s="32"/>
      <c r="AC813" s="32">
        <v>0</v>
      </c>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row>
    <row r="814" spans="1:60" outlineLevel="1" x14ac:dyDescent="0.2">
      <c r="A814" s="230"/>
      <c r="B814" s="347" t="s">
        <v>961</v>
      </c>
      <c r="C814" s="348"/>
      <c r="D814" s="349"/>
      <c r="E814" s="350"/>
      <c r="F814" s="351"/>
      <c r="G814" s="352"/>
      <c r="H814" s="228"/>
      <c r="I814" s="2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c r="AH814" s="32"/>
      <c r="AI814" s="32"/>
      <c r="AJ814" s="32"/>
      <c r="AK814" s="32"/>
      <c r="AL814" s="3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row>
    <row r="815" spans="1:60" outlineLevel="1" x14ac:dyDescent="0.2">
      <c r="A815" s="230">
        <v>135</v>
      </c>
      <c r="B815" s="218" t="s">
        <v>962</v>
      </c>
      <c r="C815" s="248" t="s">
        <v>963</v>
      </c>
      <c r="D815" s="220" t="s">
        <v>288</v>
      </c>
      <c r="E815" s="223">
        <v>3.1493699999999998</v>
      </c>
      <c r="F815" s="226"/>
      <c r="G815" s="227">
        <f>ROUND(E815*F815,2)</f>
        <v>0</v>
      </c>
      <c r="H815" s="228" t="s">
        <v>911</v>
      </c>
      <c r="I815" s="232" t="s">
        <v>198</v>
      </c>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c r="AL815" s="32"/>
      <c r="AM815" s="32">
        <v>15</v>
      </c>
      <c r="AN815" s="32"/>
      <c r="AO815" s="32"/>
      <c r="AP815" s="32"/>
      <c r="AQ815" s="32"/>
      <c r="AR815" s="32"/>
      <c r="AS815" s="32"/>
      <c r="AT815" s="32"/>
      <c r="AU815" s="32"/>
      <c r="AV815" s="32"/>
      <c r="AW815" s="32"/>
      <c r="AX815" s="32"/>
      <c r="AY815" s="32"/>
      <c r="AZ815" s="32"/>
      <c r="BA815" s="32"/>
      <c r="BB815" s="32"/>
      <c r="BC815" s="32"/>
      <c r="BD815" s="32"/>
      <c r="BE815" s="32"/>
      <c r="BF815" s="32"/>
      <c r="BG815" s="32"/>
      <c r="BH815" s="32"/>
    </row>
    <row r="816" spans="1:60" outlineLevel="1" x14ac:dyDescent="0.2">
      <c r="A816" s="230"/>
      <c r="B816" s="218"/>
      <c r="C816" s="249" t="s">
        <v>902</v>
      </c>
      <c r="D816" s="221"/>
      <c r="E816" s="224"/>
      <c r="F816" s="227"/>
      <c r="G816" s="227"/>
      <c r="H816" s="228"/>
      <c r="I816" s="2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row>
    <row r="817" spans="1:60" outlineLevel="1" x14ac:dyDescent="0.2">
      <c r="A817" s="230"/>
      <c r="B817" s="218"/>
      <c r="C817" s="249" t="s">
        <v>964</v>
      </c>
      <c r="D817" s="221"/>
      <c r="E817" s="224"/>
      <c r="F817" s="227"/>
      <c r="G817" s="227"/>
      <c r="H817" s="228"/>
      <c r="I817" s="2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row>
    <row r="818" spans="1:60" outlineLevel="1" x14ac:dyDescent="0.2">
      <c r="A818" s="230"/>
      <c r="B818" s="218"/>
      <c r="C818" s="249" t="s">
        <v>965</v>
      </c>
      <c r="D818" s="221"/>
      <c r="E818" s="224">
        <v>3.1493699999999998</v>
      </c>
      <c r="F818" s="227"/>
      <c r="G818" s="227"/>
      <c r="H818" s="228"/>
      <c r="I818" s="2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row>
    <row r="819" spans="1:60" x14ac:dyDescent="0.2">
      <c r="A819" s="229" t="s">
        <v>194</v>
      </c>
      <c r="B819" s="217" t="s">
        <v>150</v>
      </c>
      <c r="C819" s="247" t="s">
        <v>151</v>
      </c>
      <c r="D819" s="219"/>
      <c r="E819" s="222"/>
      <c r="F819" s="321">
        <f>SUM(G820:G831)</f>
        <v>0</v>
      </c>
      <c r="G819" s="322"/>
      <c r="H819" s="225"/>
      <c r="I819" s="231"/>
    </row>
    <row r="820" spans="1:60" outlineLevel="1" x14ac:dyDescent="0.2">
      <c r="A820" s="230"/>
      <c r="B820" s="341" t="s">
        <v>966</v>
      </c>
      <c r="C820" s="342"/>
      <c r="D820" s="343"/>
      <c r="E820" s="344"/>
      <c r="F820" s="345"/>
      <c r="G820" s="346"/>
      <c r="H820" s="228"/>
      <c r="I820" s="232"/>
      <c r="J820" s="32"/>
      <c r="K820" s="32"/>
      <c r="L820" s="32"/>
      <c r="M820" s="32"/>
      <c r="N820" s="32"/>
      <c r="O820" s="32"/>
      <c r="P820" s="32"/>
      <c r="Q820" s="32"/>
      <c r="R820" s="32"/>
      <c r="S820" s="32"/>
      <c r="T820" s="32"/>
      <c r="U820" s="32"/>
      <c r="V820" s="32"/>
      <c r="W820" s="32"/>
      <c r="X820" s="32"/>
      <c r="Y820" s="32"/>
      <c r="Z820" s="32"/>
      <c r="AA820" s="32"/>
      <c r="AB820" s="32"/>
      <c r="AC820" s="32">
        <v>0</v>
      </c>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row>
    <row r="821" spans="1:60" outlineLevel="1" x14ac:dyDescent="0.2">
      <c r="A821" s="230">
        <v>136</v>
      </c>
      <c r="B821" s="218" t="s">
        <v>967</v>
      </c>
      <c r="C821" s="248" t="s">
        <v>968</v>
      </c>
      <c r="D821" s="220" t="s">
        <v>254</v>
      </c>
      <c r="E821" s="223">
        <v>723.01409999999998</v>
      </c>
      <c r="F821" s="226"/>
      <c r="G821" s="227">
        <f>ROUND(E821*F821,2)</f>
        <v>0</v>
      </c>
      <c r="H821" s="228" t="s">
        <v>969</v>
      </c>
      <c r="I821" s="232" t="s">
        <v>198</v>
      </c>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c r="AL821" s="32"/>
      <c r="AM821" s="32">
        <v>15</v>
      </c>
      <c r="AN821" s="32"/>
      <c r="AO821" s="32"/>
      <c r="AP821" s="32"/>
      <c r="AQ821" s="32"/>
      <c r="AR821" s="32"/>
      <c r="AS821" s="32"/>
      <c r="AT821" s="32"/>
      <c r="AU821" s="32"/>
      <c r="AV821" s="32"/>
      <c r="AW821" s="32"/>
      <c r="AX821" s="32"/>
      <c r="AY821" s="32"/>
      <c r="AZ821" s="32"/>
      <c r="BA821" s="32"/>
      <c r="BB821" s="32"/>
      <c r="BC821" s="32"/>
      <c r="BD821" s="32"/>
      <c r="BE821" s="32"/>
      <c r="BF821" s="32"/>
      <c r="BG821" s="32"/>
      <c r="BH821" s="32"/>
    </row>
    <row r="822" spans="1:60" outlineLevel="1" x14ac:dyDescent="0.2">
      <c r="A822" s="230"/>
      <c r="B822" s="218"/>
      <c r="C822" s="249" t="s">
        <v>970</v>
      </c>
      <c r="D822" s="221"/>
      <c r="E822" s="224"/>
      <c r="F822" s="227"/>
      <c r="G822" s="227"/>
      <c r="H822" s="228"/>
      <c r="I822" s="2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32"/>
      <c r="AL822" s="32"/>
      <c r="AM822" s="32"/>
      <c r="AN822" s="32"/>
      <c r="AO822" s="32"/>
      <c r="AP822" s="32"/>
      <c r="AQ822" s="32"/>
      <c r="AR822" s="32"/>
      <c r="AS822" s="32"/>
      <c r="AT822" s="32"/>
      <c r="AU822" s="32"/>
      <c r="AV822" s="32"/>
      <c r="AW822" s="32"/>
      <c r="AX822" s="32"/>
      <c r="AY822" s="32"/>
      <c r="AZ822" s="32"/>
      <c r="BA822" s="32"/>
      <c r="BB822" s="32"/>
      <c r="BC822" s="32"/>
      <c r="BD822" s="32"/>
      <c r="BE822" s="32"/>
      <c r="BF822" s="32"/>
      <c r="BG822" s="32"/>
      <c r="BH822" s="32"/>
    </row>
    <row r="823" spans="1:60" outlineLevel="1" x14ac:dyDescent="0.2">
      <c r="A823" s="230"/>
      <c r="B823" s="218"/>
      <c r="C823" s="249" t="s">
        <v>941</v>
      </c>
      <c r="D823" s="221"/>
      <c r="E823" s="224">
        <v>723.01409999999998</v>
      </c>
      <c r="F823" s="227"/>
      <c r="G823" s="227"/>
      <c r="H823" s="228"/>
      <c r="I823" s="2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32"/>
      <c r="BB823" s="32"/>
      <c r="BC823" s="32"/>
      <c r="BD823" s="32"/>
      <c r="BE823" s="32"/>
      <c r="BF823" s="32"/>
      <c r="BG823" s="32"/>
      <c r="BH823" s="32"/>
    </row>
    <row r="824" spans="1:60" outlineLevel="1" x14ac:dyDescent="0.2">
      <c r="A824" s="230">
        <v>137</v>
      </c>
      <c r="B824" s="218" t="s">
        <v>971</v>
      </c>
      <c r="C824" s="248" t="s">
        <v>972</v>
      </c>
      <c r="D824" s="220" t="s">
        <v>236</v>
      </c>
      <c r="E824" s="223">
        <v>117.99590000000001</v>
      </c>
      <c r="F824" s="226"/>
      <c r="G824" s="227">
        <f>ROUND(E824*F824,2)</f>
        <v>0</v>
      </c>
      <c r="H824" s="228" t="s">
        <v>337</v>
      </c>
      <c r="I824" s="232" t="s">
        <v>198</v>
      </c>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c r="AL824" s="32"/>
      <c r="AM824" s="32">
        <v>15</v>
      </c>
      <c r="AN824" s="32"/>
      <c r="AO824" s="32"/>
      <c r="AP824" s="32"/>
      <c r="AQ824" s="32"/>
      <c r="AR824" s="32"/>
      <c r="AS824" s="32"/>
      <c r="AT824" s="32"/>
      <c r="AU824" s="32"/>
      <c r="AV824" s="32"/>
      <c r="AW824" s="32"/>
      <c r="AX824" s="32"/>
      <c r="AY824" s="32"/>
      <c r="AZ824" s="32"/>
      <c r="BA824" s="32"/>
      <c r="BB824" s="32"/>
      <c r="BC824" s="32"/>
      <c r="BD824" s="32"/>
      <c r="BE824" s="32"/>
      <c r="BF824" s="32"/>
      <c r="BG824" s="32"/>
      <c r="BH824" s="32"/>
    </row>
    <row r="825" spans="1:60" outlineLevel="1" x14ac:dyDescent="0.2">
      <c r="A825" s="230"/>
      <c r="B825" s="218"/>
      <c r="C825" s="249" t="s">
        <v>973</v>
      </c>
      <c r="D825" s="221"/>
      <c r="E825" s="224">
        <v>117.99590000000001</v>
      </c>
      <c r="F825" s="227"/>
      <c r="G825" s="227"/>
      <c r="H825" s="228"/>
      <c r="I825" s="2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32"/>
      <c r="AL825" s="32"/>
      <c r="AM825" s="32"/>
      <c r="AN825" s="32"/>
      <c r="AO825" s="32"/>
      <c r="AP825" s="32"/>
      <c r="AQ825" s="32"/>
      <c r="AR825" s="32"/>
      <c r="AS825" s="32"/>
      <c r="AT825" s="32"/>
      <c r="AU825" s="32"/>
      <c r="AV825" s="32"/>
      <c r="AW825" s="32"/>
      <c r="AX825" s="32"/>
      <c r="AY825" s="32"/>
      <c r="AZ825" s="32"/>
      <c r="BA825" s="32"/>
      <c r="BB825" s="32"/>
      <c r="BC825" s="32"/>
      <c r="BD825" s="32"/>
      <c r="BE825" s="32"/>
      <c r="BF825" s="32"/>
      <c r="BG825" s="32"/>
      <c r="BH825" s="32"/>
    </row>
    <row r="826" spans="1:60" outlineLevel="1" x14ac:dyDescent="0.2">
      <c r="A826" s="230"/>
      <c r="B826" s="347" t="s">
        <v>960</v>
      </c>
      <c r="C826" s="348"/>
      <c r="D826" s="349"/>
      <c r="E826" s="350"/>
      <c r="F826" s="351"/>
      <c r="G826" s="352"/>
      <c r="H826" s="228"/>
      <c r="I826" s="232"/>
      <c r="J826" s="32"/>
      <c r="K826" s="32"/>
      <c r="L826" s="32"/>
      <c r="M826" s="32"/>
      <c r="N826" s="32"/>
      <c r="O826" s="32"/>
      <c r="P826" s="32"/>
      <c r="Q826" s="32"/>
      <c r="R826" s="32"/>
      <c r="S826" s="32"/>
      <c r="T826" s="32"/>
      <c r="U826" s="32"/>
      <c r="V826" s="32"/>
      <c r="W826" s="32"/>
      <c r="X826" s="32"/>
      <c r="Y826" s="32"/>
      <c r="Z826" s="32"/>
      <c r="AA826" s="32"/>
      <c r="AB826" s="32"/>
      <c r="AC826" s="32">
        <v>0</v>
      </c>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row>
    <row r="827" spans="1:60" outlineLevel="1" x14ac:dyDescent="0.2">
      <c r="A827" s="230"/>
      <c r="B827" s="347" t="s">
        <v>961</v>
      </c>
      <c r="C827" s="348"/>
      <c r="D827" s="349"/>
      <c r="E827" s="350"/>
      <c r="F827" s="351"/>
      <c r="G827" s="352"/>
      <c r="H827" s="228"/>
      <c r="I827" s="2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32"/>
      <c r="BF827" s="32"/>
      <c r="BG827" s="32"/>
      <c r="BH827" s="32"/>
    </row>
    <row r="828" spans="1:60" outlineLevel="1" x14ac:dyDescent="0.2">
      <c r="A828" s="230">
        <v>138</v>
      </c>
      <c r="B828" s="218" t="s">
        <v>962</v>
      </c>
      <c r="C828" s="248" t="s">
        <v>963</v>
      </c>
      <c r="D828" s="220" t="s">
        <v>288</v>
      </c>
      <c r="E828" s="223">
        <v>2.3599199999999998</v>
      </c>
      <c r="F828" s="226"/>
      <c r="G828" s="227">
        <f>ROUND(E828*F828,2)</f>
        <v>0</v>
      </c>
      <c r="H828" s="228" t="s">
        <v>911</v>
      </c>
      <c r="I828" s="232" t="s">
        <v>198</v>
      </c>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32"/>
      <c r="AL828" s="32"/>
      <c r="AM828" s="32">
        <v>15</v>
      </c>
      <c r="AN828" s="32"/>
      <c r="AO828" s="32"/>
      <c r="AP828" s="32"/>
      <c r="AQ828" s="32"/>
      <c r="AR828" s="32"/>
      <c r="AS828" s="32"/>
      <c r="AT828" s="32"/>
      <c r="AU828" s="32"/>
      <c r="AV828" s="32"/>
      <c r="AW828" s="32"/>
      <c r="AX828" s="32"/>
      <c r="AY828" s="32"/>
      <c r="AZ828" s="32"/>
      <c r="BA828" s="32"/>
      <c r="BB828" s="32"/>
      <c r="BC828" s="32"/>
      <c r="BD828" s="32"/>
      <c r="BE828" s="32"/>
      <c r="BF828" s="32"/>
      <c r="BG828" s="32"/>
      <c r="BH828" s="32"/>
    </row>
    <row r="829" spans="1:60" outlineLevel="1" x14ac:dyDescent="0.2">
      <c r="A829" s="230"/>
      <c r="B829" s="218"/>
      <c r="C829" s="249" t="s">
        <v>902</v>
      </c>
      <c r="D829" s="221"/>
      <c r="E829" s="224"/>
      <c r="F829" s="227"/>
      <c r="G829" s="227"/>
      <c r="H829" s="228"/>
      <c r="I829" s="2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32"/>
      <c r="BB829" s="32"/>
      <c r="BC829" s="32"/>
      <c r="BD829" s="32"/>
      <c r="BE829" s="32"/>
      <c r="BF829" s="32"/>
      <c r="BG829" s="32"/>
      <c r="BH829" s="32"/>
    </row>
    <row r="830" spans="1:60" outlineLevel="1" x14ac:dyDescent="0.2">
      <c r="A830" s="230"/>
      <c r="B830" s="218"/>
      <c r="C830" s="249" t="s">
        <v>974</v>
      </c>
      <c r="D830" s="221"/>
      <c r="E830" s="224"/>
      <c r="F830" s="227"/>
      <c r="G830" s="227"/>
      <c r="H830" s="228"/>
      <c r="I830" s="2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32"/>
      <c r="BF830" s="32"/>
      <c r="BG830" s="32"/>
      <c r="BH830" s="32"/>
    </row>
    <row r="831" spans="1:60" outlineLevel="1" x14ac:dyDescent="0.2">
      <c r="A831" s="230"/>
      <c r="B831" s="218"/>
      <c r="C831" s="249" t="s">
        <v>975</v>
      </c>
      <c r="D831" s="221"/>
      <c r="E831" s="224">
        <v>2.3599199999999998</v>
      </c>
      <c r="F831" s="227"/>
      <c r="G831" s="227"/>
      <c r="H831" s="228"/>
      <c r="I831" s="2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c r="AK831" s="32"/>
      <c r="AL831" s="32"/>
      <c r="AM831" s="32"/>
      <c r="AN831" s="32"/>
      <c r="AO831" s="32"/>
      <c r="AP831" s="32"/>
      <c r="AQ831" s="32"/>
      <c r="AR831" s="32"/>
      <c r="AS831" s="32"/>
      <c r="AT831" s="32"/>
      <c r="AU831" s="32"/>
      <c r="AV831" s="32"/>
      <c r="AW831" s="32"/>
      <c r="AX831" s="32"/>
      <c r="AY831" s="32"/>
      <c r="AZ831" s="32"/>
      <c r="BA831" s="32"/>
      <c r="BB831" s="32"/>
      <c r="BC831" s="32"/>
      <c r="BD831" s="32"/>
      <c r="BE831" s="32"/>
      <c r="BF831" s="32"/>
      <c r="BG831" s="32"/>
      <c r="BH831" s="32"/>
    </row>
    <row r="832" spans="1:60" x14ac:dyDescent="0.2">
      <c r="A832" s="229" t="s">
        <v>194</v>
      </c>
      <c r="B832" s="217" t="s">
        <v>152</v>
      </c>
      <c r="C832" s="247" t="s">
        <v>153</v>
      </c>
      <c r="D832" s="219"/>
      <c r="E832" s="222"/>
      <c r="F832" s="321">
        <f>SUM(G833:G846)</f>
        <v>0</v>
      </c>
      <c r="G832" s="322"/>
      <c r="H832" s="225"/>
      <c r="I832" s="231"/>
    </row>
    <row r="833" spans="1:60" outlineLevel="1" x14ac:dyDescent="0.2">
      <c r="A833" s="230">
        <v>139</v>
      </c>
      <c r="B833" s="218" t="s">
        <v>976</v>
      </c>
      <c r="C833" s="248" t="s">
        <v>977</v>
      </c>
      <c r="D833" s="220" t="s">
        <v>659</v>
      </c>
      <c r="E833" s="223">
        <v>24</v>
      </c>
      <c r="F833" s="226"/>
      <c r="G833" s="227">
        <f>ROUND(E833*F833,2)</f>
        <v>0</v>
      </c>
      <c r="H833" s="228"/>
      <c r="I833" s="232" t="s">
        <v>213</v>
      </c>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c r="AL833" s="32"/>
      <c r="AM833" s="32">
        <v>15</v>
      </c>
      <c r="AN833" s="32"/>
      <c r="AO833" s="32"/>
      <c r="AP833" s="32"/>
      <c r="AQ833" s="32"/>
      <c r="AR833" s="32"/>
      <c r="AS833" s="32"/>
      <c r="AT833" s="32"/>
      <c r="AU833" s="32"/>
      <c r="AV833" s="32"/>
      <c r="AW833" s="32"/>
      <c r="AX833" s="32"/>
      <c r="AY833" s="32"/>
      <c r="AZ833" s="32"/>
      <c r="BA833" s="32"/>
      <c r="BB833" s="32"/>
      <c r="BC833" s="32"/>
      <c r="BD833" s="32"/>
      <c r="BE833" s="32"/>
      <c r="BF833" s="32"/>
      <c r="BG833" s="32"/>
      <c r="BH833" s="32"/>
    </row>
    <row r="834" spans="1:60" outlineLevel="1" x14ac:dyDescent="0.2">
      <c r="A834" s="230"/>
      <c r="B834" s="218"/>
      <c r="C834" s="249" t="s">
        <v>978</v>
      </c>
      <c r="D834" s="221"/>
      <c r="E834" s="224">
        <v>24</v>
      </c>
      <c r="F834" s="227"/>
      <c r="G834" s="227"/>
      <c r="H834" s="228"/>
      <c r="I834" s="2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row>
    <row r="835" spans="1:60" ht="22.5" outlineLevel="1" x14ac:dyDescent="0.2">
      <c r="A835" s="230">
        <v>140</v>
      </c>
      <c r="B835" s="218" t="s">
        <v>979</v>
      </c>
      <c r="C835" s="248" t="s">
        <v>980</v>
      </c>
      <c r="D835" s="220" t="s">
        <v>659</v>
      </c>
      <c r="E835" s="223">
        <v>24</v>
      </c>
      <c r="F835" s="226"/>
      <c r="G835" s="227">
        <f>ROUND(E835*F835,2)</f>
        <v>0</v>
      </c>
      <c r="H835" s="228"/>
      <c r="I835" s="232" t="s">
        <v>213</v>
      </c>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32"/>
      <c r="AL835" s="32"/>
      <c r="AM835" s="32">
        <v>15</v>
      </c>
      <c r="AN835" s="32"/>
      <c r="AO835" s="32"/>
      <c r="AP835" s="32"/>
      <c r="AQ835" s="32"/>
      <c r="AR835" s="32"/>
      <c r="AS835" s="32"/>
      <c r="AT835" s="32"/>
      <c r="AU835" s="32"/>
      <c r="AV835" s="32"/>
      <c r="AW835" s="32"/>
      <c r="AX835" s="32"/>
      <c r="AY835" s="32"/>
      <c r="AZ835" s="32"/>
      <c r="BA835" s="32"/>
      <c r="BB835" s="32"/>
      <c r="BC835" s="32"/>
      <c r="BD835" s="32"/>
      <c r="BE835" s="32"/>
      <c r="BF835" s="32"/>
      <c r="BG835" s="32"/>
      <c r="BH835" s="32"/>
    </row>
    <row r="836" spans="1:60" outlineLevel="1" x14ac:dyDescent="0.2">
      <c r="A836" s="230"/>
      <c r="B836" s="218"/>
      <c r="C836" s="249" t="s">
        <v>981</v>
      </c>
      <c r="D836" s="221"/>
      <c r="E836" s="224">
        <v>24</v>
      </c>
      <c r="F836" s="227"/>
      <c r="G836" s="227"/>
      <c r="H836" s="228"/>
      <c r="I836" s="2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32"/>
      <c r="BF836" s="32"/>
      <c r="BG836" s="32"/>
      <c r="BH836" s="32"/>
    </row>
    <row r="837" spans="1:60" outlineLevel="1" x14ac:dyDescent="0.2">
      <c r="A837" s="230">
        <v>141</v>
      </c>
      <c r="B837" s="218" t="s">
        <v>982</v>
      </c>
      <c r="C837" s="248" t="s">
        <v>983</v>
      </c>
      <c r="D837" s="220" t="s">
        <v>659</v>
      </c>
      <c r="E837" s="223">
        <v>2</v>
      </c>
      <c r="F837" s="226"/>
      <c r="G837" s="227">
        <f>ROUND(E837*F837,2)</f>
        <v>0</v>
      </c>
      <c r="H837" s="228"/>
      <c r="I837" s="232" t="s">
        <v>213</v>
      </c>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c r="AL837" s="32"/>
      <c r="AM837" s="32">
        <v>15</v>
      </c>
      <c r="AN837" s="32"/>
      <c r="AO837" s="32"/>
      <c r="AP837" s="32"/>
      <c r="AQ837" s="32"/>
      <c r="AR837" s="32"/>
      <c r="AS837" s="32"/>
      <c r="AT837" s="32"/>
      <c r="AU837" s="32"/>
      <c r="AV837" s="32"/>
      <c r="AW837" s="32"/>
      <c r="AX837" s="32"/>
      <c r="AY837" s="32"/>
      <c r="AZ837" s="32"/>
      <c r="BA837" s="32"/>
      <c r="BB837" s="32"/>
      <c r="BC837" s="32"/>
      <c r="BD837" s="32"/>
      <c r="BE837" s="32"/>
      <c r="BF837" s="32"/>
      <c r="BG837" s="32"/>
      <c r="BH837" s="32"/>
    </row>
    <row r="838" spans="1:60" outlineLevel="1" x14ac:dyDescent="0.2">
      <c r="A838" s="230"/>
      <c r="B838" s="218"/>
      <c r="C838" s="249" t="s">
        <v>984</v>
      </c>
      <c r="D838" s="221"/>
      <c r="E838" s="224">
        <v>2</v>
      </c>
      <c r="F838" s="227"/>
      <c r="G838" s="227"/>
      <c r="H838" s="228"/>
      <c r="I838" s="2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row>
    <row r="839" spans="1:60" outlineLevel="1" x14ac:dyDescent="0.2">
      <c r="A839" s="230">
        <v>142</v>
      </c>
      <c r="B839" s="218" t="s">
        <v>985</v>
      </c>
      <c r="C839" s="248" t="s">
        <v>986</v>
      </c>
      <c r="D839" s="220" t="s">
        <v>659</v>
      </c>
      <c r="E839" s="223">
        <v>2</v>
      </c>
      <c r="F839" s="226"/>
      <c r="G839" s="227">
        <f>ROUND(E839*F839,2)</f>
        <v>0</v>
      </c>
      <c r="H839" s="228"/>
      <c r="I839" s="232" t="s">
        <v>213</v>
      </c>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c r="AH839" s="32"/>
      <c r="AI839" s="32"/>
      <c r="AJ839" s="32"/>
      <c r="AK839" s="32"/>
      <c r="AL839" s="32"/>
      <c r="AM839" s="32">
        <v>15</v>
      </c>
      <c r="AN839" s="32"/>
      <c r="AO839" s="32"/>
      <c r="AP839" s="32"/>
      <c r="AQ839" s="32"/>
      <c r="AR839" s="32"/>
      <c r="AS839" s="32"/>
      <c r="AT839" s="32"/>
      <c r="AU839" s="32"/>
      <c r="AV839" s="32"/>
      <c r="AW839" s="32"/>
      <c r="AX839" s="32"/>
      <c r="AY839" s="32"/>
      <c r="AZ839" s="32"/>
      <c r="BA839" s="32"/>
      <c r="BB839" s="32"/>
      <c r="BC839" s="32"/>
      <c r="BD839" s="32"/>
      <c r="BE839" s="32"/>
      <c r="BF839" s="32"/>
      <c r="BG839" s="32"/>
      <c r="BH839" s="32"/>
    </row>
    <row r="840" spans="1:60" outlineLevel="1" x14ac:dyDescent="0.2">
      <c r="A840" s="230"/>
      <c r="B840" s="218"/>
      <c r="C840" s="249" t="s">
        <v>984</v>
      </c>
      <c r="D840" s="221"/>
      <c r="E840" s="224">
        <v>2</v>
      </c>
      <c r="F840" s="227"/>
      <c r="G840" s="227"/>
      <c r="H840" s="228"/>
      <c r="I840" s="2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32"/>
      <c r="BF840" s="32"/>
      <c r="BG840" s="32"/>
      <c r="BH840" s="32"/>
    </row>
    <row r="841" spans="1:60" outlineLevel="1" x14ac:dyDescent="0.2">
      <c r="A841" s="230"/>
      <c r="B841" s="347" t="s">
        <v>987</v>
      </c>
      <c r="C841" s="348"/>
      <c r="D841" s="349"/>
      <c r="E841" s="350"/>
      <c r="F841" s="351"/>
      <c r="G841" s="352"/>
      <c r="H841" s="228"/>
      <c r="I841" s="232"/>
      <c r="J841" s="32"/>
      <c r="K841" s="32"/>
      <c r="L841" s="32"/>
      <c r="M841" s="32"/>
      <c r="N841" s="32"/>
      <c r="O841" s="32"/>
      <c r="P841" s="32"/>
      <c r="Q841" s="32"/>
      <c r="R841" s="32"/>
      <c r="S841" s="32"/>
      <c r="T841" s="32"/>
      <c r="U841" s="32"/>
      <c r="V841" s="32"/>
      <c r="W841" s="32"/>
      <c r="X841" s="32"/>
      <c r="Y841" s="32"/>
      <c r="Z841" s="32"/>
      <c r="AA841" s="32"/>
      <c r="AB841" s="32"/>
      <c r="AC841" s="32">
        <v>0</v>
      </c>
      <c r="AD841" s="32"/>
      <c r="AE841" s="32"/>
      <c r="AF841" s="32"/>
      <c r="AG841" s="32"/>
      <c r="AH841" s="32"/>
      <c r="AI841" s="32"/>
      <c r="AJ841" s="32"/>
      <c r="AK841" s="32"/>
      <c r="AL841" s="32"/>
      <c r="AM841" s="32"/>
      <c r="AN841" s="32"/>
      <c r="AO841" s="32"/>
      <c r="AP841" s="32"/>
      <c r="AQ841" s="32"/>
      <c r="AR841" s="32"/>
      <c r="AS841" s="32"/>
      <c r="AT841" s="32"/>
      <c r="AU841" s="32"/>
      <c r="AV841" s="32"/>
      <c r="AW841" s="32"/>
      <c r="AX841" s="32"/>
      <c r="AY841" s="32"/>
      <c r="AZ841" s="32"/>
      <c r="BA841" s="32"/>
      <c r="BB841" s="32"/>
      <c r="BC841" s="32"/>
      <c r="BD841" s="32"/>
      <c r="BE841" s="32"/>
      <c r="BF841" s="32"/>
      <c r="BG841" s="32"/>
      <c r="BH841" s="32"/>
    </row>
    <row r="842" spans="1:60" outlineLevel="1" x14ac:dyDescent="0.2">
      <c r="A842" s="230"/>
      <c r="B842" s="347" t="s">
        <v>988</v>
      </c>
      <c r="C842" s="348"/>
      <c r="D842" s="349"/>
      <c r="E842" s="350"/>
      <c r="F842" s="351"/>
      <c r="G842" s="352"/>
      <c r="H842" s="228"/>
      <c r="I842" s="2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32"/>
      <c r="BF842" s="32"/>
      <c r="BG842" s="32"/>
      <c r="BH842" s="32"/>
    </row>
    <row r="843" spans="1:60" outlineLevel="1" x14ac:dyDescent="0.2">
      <c r="A843" s="230">
        <v>143</v>
      </c>
      <c r="B843" s="218" t="s">
        <v>989</v>
      </c>
      <c r="C843" s="248" t="s">
        <v>990</v>
      </c>
      <c r="D843" s="220" t="s">
        <v>288</v>
      </c>
      <c r="E843" s="223">
        <v>6.6280000000000006E-2</v>
      </c>
      <c r="F843" s="226"/>
      <c r="G843" s="227">
        <f>ROUND(E843*F843,2)</f>
        <v>0</v>
      </c>
      <c r="H843" s="228" t="s">
        <v>991</v>
      </c>
      <c r="I843" s="232" t="s">
        <v>198</v>
      </c>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c r="AL843" s="32"/>
      <c r="AM843" s="32">
        <v>15</v>
      </c>
      <c r="AN843" s="32"/>
      <c r="AO843" s="32"/>
      <c r="AP843" s="32"/>
      <c r="AQ843" s="32"/>
      <c r="AR843" s="32"/>
      <c r="AS843" s="32"/>
      <c r="AT843" s="32"/>
      <c r="AU843" s="32"/>
      <c r="AV843" s="32"/>
      <c r="AW843" s="32"/>
      <c r="AX843" s="32"/>
      <c r="AY843" s="32"/>
      <c r="AZ843" s="32"/>
      <c r="BA843" s="32"/>
      <c r="BB843" s="32"/>
      <c r="BC843" s="32"/>
      <c r="BD843" s="32"/>
      <c r="BE843" s="32"/>
      <c r="BF843" s="32"/>
      <c r="BG843" s="32"/>
      <c r="BH843" s="32"/>
    </row>
    <row r="844" spans="1:60" outlineLevel="1" x14ac:dyDescent="0.2">
      <c r="A844" s="230"/>
      <c r="B844" s="218"/>
      <c r="C844" s="249" t="s">
        <v>902</v>
      </c>
      <c r="D844" s="221"/>
      <c r="E844" s="224"/>
      <c r="F844" s="227"/>
      <c r="G844" s="227"/>
      <c r="H844" s="228"/>
      <c r="I844" s="2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32"/>
      <c r="BF844" s="32"/>
      <c r="BG844" s="32"/>
      <c r="BH844" s="32"/>
    </row>
    <row r="845" spans="1:60" outlineLevel="1" x14ac:dyDescent="0.2">
      <c r="A845" s="230"/>
      <c r="B845" s="218"/>
      <c r="C845" s="249" t="s">
        <v>992</v>
      </c>
      <c r="D845" s="221"/>
      <c r="E845" s="224"/>
      <c r="F845" s="227"/>
      <c r="G845" s="227"/>
      <c r="H845" s="228"/>
      <c r="I845" s="2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c r="AH845" s="32"/>
      <c r="AI845" s="32"/>
      <c r="AJ845" s="32"/>
      <c r="AK845" s="32"/>
      <c r="AL845" s="32"/>
      <c r="AM845" s="32"/>
      <c r="AN845" s="32"/>
      <c r="AO845" s="32"/>
      <c r="AP845" s="32"/>
      <c r="AQ845" s="32"/>
      <c r="AR845" s="32"/>
      <c r="AS845" s="32"/>
      <c r="AT845" s="32"/>
      <c r="AU845" s="32"/>
      <c r="AV845" s="32"/>
      <c r="AW845" s="32"/>
      <c r="AX845" s="32"/>
      <c r="AY845" s="32"/>
      <c r="AZ845" s="32"/>
      <c r="BA845" s="32"/>
      <c r="BB845" s="32"/>
      <c r="BC845" s="32"/>
      <c r="BD845" s="32"/>
      <c r="BE845" s="32"/>
      <c r="BF845" s="32"/>
      <c r="BG845" s="32"/>
      <c r="BH845" s="32"/>
    </row>
    <row r="846" spans="1:60" outlineLevel="1" x14ac:dyDescent="0.2">
      <c r="A846" s="230"/>
      <c r="B846" s="218"/>
      <c r="C846" s="249" t="s">
        <v>993</v>
      </c>
      <c r="D846" s="221"/>
      <c r="E846" s="224">
        <v>6.6280000000000006E-2</v>
      </c>
      <c r="F846" s="227"/>
      <c r="G846" s="227"/>
      <c r="H846" s="228"/>
      <c r="I846" s="2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row>
    <row r="847" spans="1:60" x14ac:dyDescent="0.2">
      <c r="A847" s="229" t="s">
        <v>194</v>
      </c>
      <c r="B847" s="217" t="s">
        <v>154</v>
      </c>
      <c r="C847" s="247" t="s">
        <v>155</v>
      </c>
      <c r="D847" s="219"/>
      <c r="E847" s="222"/>
      <c r="F847" s="321">
        <f>SUM(G848:G849)</f>
        <v>0</v>
      </c>
      <c r="G847" s="322"/>
      <c r="H847" s="225"/>
      <c r="I847" s="231"/>
    </row>
    <row r="848" spans="1:60" ht="22.5" outlineLevel="1" x14ac:dyDescent="0.2">
      <c r="A848" s="230">
        <v>144</v>
      </c>
      <c r="B848" s="218" t="s">
        <v>994</v>
      </c>
      <c r="C848" s="248" t="s">
        <v>995</v>
      </c>
      <c r="D848" s="220" t="s">
        <v>351</v>
      </c>
      <c r="E848" s="223">
        <v>1</v>
      </c>
      <c r="F848" s="226"/>
      <c r="G848" s="227">
        <f>ROUND(E848*F848,2)</f>
        <v>0</v>
      </c>
      <c r="H848" s="228"/>
      <c r="I848" s="232" t="s">
        <v>213</v>
      </c>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c r="AH848" s="32"/>
      <c r="AI848" s="32"/>
      <c r="AJ848" s="32"/>
      <c r="AK848" s="32"/>
      <c r="AL848" s="32"/>
      <c r="AM848" s="32">
        <v>15</v>
      </c>
      <c r="AN848" s="32"/>
      <c r="AO848" s="32"/>
      <c r="AP848" s="32"/>
      <c r="AQ848" s="32"/>
      <c r="AR848" s="32"/>
      <c r="AS848" s="32"/>
      <c r="AT848" s="32"/>
      <c r="AU848" s="32"/>
      <c r="AV848" s="32"/>
      <c r="AW848" s="32"/>
      <c r="AX848" s="32"/>
      <c r="AY848" s="32"/>
      <c r="AZ848" s="32"/>
      <c r="BA848" s="32"/>
      <c r="BB848" s="32"/>
      <c r="BC848" s="32"/>
      <c r="BD848" s="32"/>
      <c r="BE848" s="32"/>
      <c r="BF848" s="32"/>
      <c r="BG848" s="32"/>
      <c r="BH848" s="32"/>
    </row>
    <row r="849" spans="1:60" outlineLevel="1" x14ac:dyDescent="0.2">
      <c r="A849" s="230"/>
      <c r="B849" s="218"/>
      <c r="C849" s="249" t="s">
        <v>996</v>
      </c>
      <c r="D849" s="221"/>
      <c r="E849" s="224">
        <v>1</v>
      </c>
      <c r="F849" s="227"/>
      <c r="G849" s="227"/>
      <c r="H849" s="228"/>
      <c r="I849" s="2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32"/>
      <c r="BF849" s="32"/>
      <c r="BG849" s="32"/>
      <c r="BH849" s="32"/>
    </row>
    <row r="850" spans="1:60" x14ac:dyDescent="0.2">
      <c r="A850" s="229" t="s">
        <v>194</v>
      </c>
      <c r="B850" s="217" t="s">
        <v>156</v>
      </c>
      <c r="C850" s="247" t="s">
        <v>157</v>
      </c>
      <c r="D850" s="219"/>
      <c r="E850" s="222"/>
      <c r="F850" s="321">
        <f>SUM(G851:G862)</f>
        <v>0</v>
      </c>
      <c r="G850" s="322"/>
      <c r="H850" s="225"/>
      <c r="I850" s="231"/>
    </row>
    <row r="851" spans="1:60" outlineLevel="1" x14ac:dyDescent="0.2">
      <c r="A851" s="230"/>
      <c r="B851" s="341" t="s">
        <v>997</v>
      </c>
      <c r="C851" s="342"/>
      <c r="D851" s="343"/>
      <c r="E851" s="344"/>
      <c r="F851" s="345"/>
      <c r="G851" s="346"/>
      <c r="H851" s="228"/>
      <c r="I851" s="232"/>
      <c r="J851" s="32"/>
      <c r="K851" s="32"/>
      <c r="L851" s="32"/>
      <c r="M851" s="32"/>
      <c r="N851" s="32"/>
      <c r="O851" s="32"/>
      <c r="P851" s="32"/>
      <c r="Q851" s="32"/>
      <c r="R851" s="32"/>
      <c r="S851" s="32"/>
      <c r="T851" s="32"/>
      <c r="U851" s="32"/>
      <c r="V851" s="32"/>
      <c r="W851" s="32"/>
      <c r="X851" s="32"/>
      <c r="Y851" s="32"/>
      <c r="Z851" s="32"/>
      <c r="AA851" s="32"/>
      <c r="AB851" s="32"/>
      <c r="AC851" s="32">
        <v>0</v>
      </c>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32"/>
      <c r="BF851" s="32"/>
      <c r="BG851" s="32"/>
      <c r="BH851" s="32"/>
    </row>
    <row r="852" spans="1:60" outlineLevel="1" x14ac:dyDescent="0.2">
      <c r="A852" s="230"/>
      <c r="B852" s="347" t="s">
        <v>998</v>
      </c>
      <c r="C852" s="348"/>
      <c r="D852" s="349"/>
      <c r="E852" s="350"/>
      <c r="F852" s="351"/>
      <c r="G852" s="352"/>
      <c r="H852" s="228"/>
      <c r="I852" s="232"/>
      <c r="J852" s="32"/>
      <c r="K852" s="32"/>
      <c r="L852" s="32"/>
      <c r="M852" s="32"/>
      <c r="N852" s="32"/>
      <c r="O852" s="32"/>
      <c r="P852" s="32"/>
      <c r="Q852" s="32"/>
      <c r="R852" s="32"/>
      <c r="S852" s="32"/>
      <c r="T852" s="32"/>
      <c r="U852" s="32"/>
      <c r="V852" s="32"/>
      <c r="W852" s="32"/>
      <c r="X852" s="32"/>
      <c r="Y852" s="32"/>
      <c r="Z852" s="32"/>
      <c r="AA852" s="32"/>
      <c r="AB852" s="32"/>
      <c r="AC852" s="32">
        <v>1</v>
      </c>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32"/>
      <c r="BF852" s="32"/>
      <c r="BG852" s="32"/>
      <c r="BH852" s="32"/>
    </row>
    <row r="853" spans="1:60" ht="22.5" outlineLevel="1" x14ac:dyDescent="0.2">
      <c r="A853" s="230">
        <v>145</v>
      </c>
      <c r="B853" s="218" t="s">
        <v>999</v>
      </c>
      <c r="C853" s="248" t="s">
        <v>1000</v>
      </c>
      <c r="D853" s="220" t="s">
        <v>254</v>
      </c>
      <c r="E853" s="223">
        <v>70.224000000000004</v>
      </c>
      <c r="F853" s="226"/>
      <c r="G853" s="227">
        <f>ROUND(E853*F853,2)</f>
        <v>0</v>
      </c>
      <c r="H853" s="228" t="s">
        <v>1001</v>
      </c>
      <c r="I853" s="232" t="s">
        <v>198</v>
      </c>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32"/>
      <c r="AL853" s="32"/>
      <c r="AM853" s="32">
        <v>15</v>
      </c>
      <c r="AN853" s="32"/>
      <c r="AO853" s="32"/>
      <c r="AP853" s="32"/>
      <c r="AQ853" s="32"/>
      <c r="AR853" s="32"/>
      <c r="AS853" s="32"/>
      <c r="AT853" s="32"/>
      <c r="AU853" s="32"/>
      <c r="AV853" s="32"/>
      <c r="AW853" s="32"/>
      <c r="AX853" s="32"/>
      <c r="AY853" s="32"/>
      <c r="AZ853" s="32"/>
      <c r="BA853" s="32"/>
      <c r="BB853" s="32"/>
      <c r="BC853" s="32"/>
      <c r="BD853" s="32"/>
      <c r="BE853" s="32"/>
      <c r="BF853" s="32"/>
      <c r="BG853" s="32"/>
      <c r="BH853" s="32"/>
    </row>
    <row r="854" spans="1:60" outlineLevel="1" x14ac:dyDescent="0.2">
      <c r="A854" s="230"/>
      <c r="B854" s="218"/>
      <c r="C854" s="249" t="s">
        <v>1002</v>
      </c>
      <c r="D854" s="221"/>
      <c r="E854" s="224"/>
      <c r="F854" s="227"/>
      <c r="G854" s="227"/>
      <c r="H854" s="228"/>
      <c r="I854" s="2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32"/>
      <c r="BF854" s="32"/>
      <c r="BG854" s="32"/>
      <c r="BH854" s="32"/>
    </row>
    <row r="855" spans="1:60" outlineLevel="1" x14ac:dyDescent="0.2">
      <c r="A855" s="230"/>
      <c r="B855" s="218"/>
      <c r="C855" s="249" t="s">
        <v>1003</v>
      </c>
      <c r="D855" s="221"/>
      <c r="E855" s="224">
        <v>51.533999999999999</v>
      </c>
      <c r="F855" s="227"/>
      <c r="G855" s="227"/>
      <c r="H855" s="228"/>
      <c r="I855" s="2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row>
    <row r="856" spans="1:60" outlineLevel="1" x14ac:dyDescent="0.2">
      <c r="A856" s="230"/>
      <c r="B856" s="218"/>
      <c r="C856" s="249" t="s">
        <v>1004</v>
      </c>
      <c r="D856" s="221"/>
      <c r="E856" s="224">
        <v>18.690000000000001</v>
      </c>
      <c r="F856" s="227"/>
      <c r="G856" s="227"/>
      <c r="H856" s="228"/>
      <c r="I856" s="2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row>
    <row r="857" spans="1:60" outlineLevel="1" x14ac:dyDescent="0.2">
      <c r="A857" s="230"/>
      <c r="B857" s="347" t="s">
        <v>1005</v>
      </c>
      <c r="C857" s="348"/>
      <c r="D857" s="349"/>
      <c r="E857" s="350"/>
      <c r="F857" s="351"/>
      <c r="G857" s="352"/>
      <c r="H857" s="228"/>
      <c r="I857" s="232"/>
      <c r="J857" s="32"/>
      <c r="K857" s="32"/>
      <c r="L857" s="32"/>
      <c r="M857" s="32"/>
      <c r="N857" s="32"/>
      <c r="O857" s="32"/>
      <c r="P857" s="32"/>
      <c r="Q857" s="32"/>
      <c r="R857" s="32"/>
      <c r="S857" s="32"/>
      <c r="T857" s="32"/>
      <c r="U857" s="32"/>
      <c r="V857" s="32"/>
      <c r="W857" s="32"/>
      <c r="X857" s="32"/>
      <c r="Y857" s="32"/>
      <c r="Z857" s="32"/>
      <c r="AA857" s="32"/>
      <c r="AB857" s="32"/>
      <c r="AC857" s="32">
        <v>0</v>
      </c>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32"/>
      <c r="BF857" s="32"/>
      <c r="BG857" s="32"/>
      <c r="BH857" s="32"/>
    </row>
    <row r="858" spans="1:60" outlineLevel="1" x14ac:dyDescent="0.2">
      <c r="A858" s="230"/>
      <c r="B858" s="347" t="s">
        <v>961</v>
      </c>
      <c r="C858" s="348"/>
      <c r="D858" s="349"/>
      <c r="E858" s="350"/>
      <c r="F858" s="351"/>
      <c r="G858" s="352"/>
      <c r="H858" s="228"/>
      <c r="I858" s="2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32"/>
      <c r="BF858" s="32"/>
      <c r="BG858" s="32"/>
      <c r="BH858" s="32"/>
    </row>
    <row r="859" spans="1:60" outlineLevel="1" x14ac:dyDescent="0.2">
      <c r="A859" s="230">
        <v>146</v>
      </c>
      <c r="B859" s="218" t="s">
        <v>1006</v>
      </c>
      <c r="C859" s="248" t="s">
        <v>990</v>
      </c>
      <c r="D859" s="220" t="s">
        <v>288</v>
      </c>
      <c r="E859" s="223">
        <v>0.82794000000000001</v>
      </c>
      <c r="F859" s="226"/>
      <c r="G859" s="227">
        <f>ROUND(E859*F859,2)</f>
        <v>0</v>
      </c>
      <c r="H859" s="228" t="s">
        <v>1001</v>
      </c>
      <c r="I859" s="232" t="s">
        <v>198</v>
      </c>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v>15</v>
      </c>
      <c r="AN859" s="32"/>
      <c r="AO859" s="32"/>
      <c r="AP859" s="32"/>
      <c r="AQ859" s="32"/>
      <c r="AR859" s="32"/>
      <c r="AS859" s="32"/>
      <c r="AT859" s="32"/>
      <c r="AU859" s="32"/>
      <c r="AV859" s="32"/>
      <c r="AW859" s="32"/>
      <c r="AX859" s="32"/>
      <c r="AY859" s="32"/>
      <c r="AZ859" s="32"/>
      <c r="BA859" s="32"/>
      <c r="BB859" s="32"/>
      <c r="BC859" s="32"/>
      <c r="BD859" s="32"/>
      <c r="BE859" s="32"/>
      <c r="BF859" s="32"/>
      <c r="BG859" s="32"/>
      <c r="BH859" s="32"/>
    </row>
    <row r="860" spans="1:60" outlineLevel="1" x14ac:dyDescent="0.2">
      <c r="A860" s="230"/>
      <c r="B860" s="218"/>
      <c r="C860" s="249" t="s">
        <v>902</v>
      </c>
      <c r="D860" s="221"/>
      <c r="E860" s="224"/>
      <c r="F860" s="227"/>
      <c r="G860" s="227"/>
      <c r="H860" s="228"/>
      <c r="I860" s="2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32"/>
      <c r="BF860" s="32"/>
      <c r="BG860" s="32"/>
      <c r="BH860" s="32"/>
    </row>
    <row r="861" spans="1:60" outlineLevel="1" x14ac:dyDescent="0.2">
      <c r="A861" s="230"/>
      <c r="B861" s="218"/>
      <c r="C861" s="249" t="s">
        <v>1007</v>
      </c>
      <c r="D861" s="221"/>
      <c r="E861" s="224"/>
      <c r="F861" s="227"/>
      <c r="G861" s="227"/>
      <c r="H861" s="228"/>
      <c r="I861" s="2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row>
    <row r="862" spans="1:60" outlineLevel="1" x14ac:dyDescent="0.2">
      <c r="A862" s="230"/>
      <c r="B862" s="218"/>
      <c r="C862" s="249" t="s">
        <v>1008</v>
      </c>
      <c r="D862" s="221"/>
      <c r="E862" s="224">
        <v>0.82794000000000001</v>
      </c>
      <c r="F862" s="227"/>
      <c r="G862" s="227"/>
      <c r="H862" s="228"/>
      <c r="I862" s="2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32"/>
      <c r="BF862" s="32"/>
      <c r="BG862" s="32"/>
      <c r="BH862" s="32"/>
    </row>
    <row r="863" spans="1:60" x14ac:dyDescent="0.2">
      <c r="A863" s="229" t="s">
        <v>194</v>
      </c>
      <c r="B863" s="217" t="s">
        <v>158</v>
      </c>
      <c r="C863" s="247" t="s">
        <v>159</v>
      </c>
      <c r="D863" s="219"/>
      <c r="E863" s="222"/>
      <c r="F863" s="321">
        <f>SUM(G864:G976)</f>
        <v>0</v>
      </c>
      <c r="G863" s="322"/>
      <c r="H863" s="225"/>
      <c r="I863" s="231"/>
    </row>
    <row r="864" spans="1:60" outlineLevel="1" x14ac:dyDescent="0.2">
      <c r="A864" s="230"/>
      <c r="B864" s="341" t="s">
        <v>1009</v>
      </c>
      <c r="C864" s="342"/>
      <c r="D864" s="343"/>
      <c r="E864" s="344"/>
      <c r="F864" s="345"/>
      <c r="G864" s="346"/>
      <c r="H864" s="228"/>
      <c r="I864" s="232"/>
      <c r="J864" s="32"/>
      <c r="K864" s="32"/>
      <c r="L864" s="32"/>
      <c r="M864" s="32"/>
      <c r="N864" s="32"/>
      <c r="O864" s="32"/>
      <c r="P864" s="32"/>
      <c r="Q864" s="32"/>
      <c r="R864" s="32"/>
      <c r="S864" s="32"/>
      <c r="T864" s="32"/>
      <c r="U864" s="32"/>
      <c r="V864" s="32"/>
      <c r="W864" s="32"/>
      <c r="X864" s="32"/>
      <c r="Y864" s="32"/>
      <c r="Z864" s="32"/>
      <c r="AA864" s="32"/>
      <c r="AB864" s="32"/>
      <c r="AC864" s="32">
        <v>0</v>
      </c>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32"/>
      <c r="BF864" s="32"/>
      <c r="BG864" s="32"/>
      <c r="BH864" s="32"/>
    </row>
    <row r="865" spans="1:60" outlineLevel="1" x14ac:dyDescent="0.2">
      <c r="A865" s="230"/>
      <c r="B865" s="347" t="s">
        <v>1010</v>
      </c>
      <c r="C865" s="348"/>
      <c r="D865" s="349"/>
      <c r="E865" s="350"/>
      <c r="F865" s="351"/>
      <c r="G865" s="352"/>
      <c r="H865" s="228"/>
      <c r="I865" s="232"/>
      <c r="J865" s="32"/>
      <c r="K865" s="32"/>
      <c r="L865" s="32"/>
      <c r="M865" s="32"/>
      <c r="N865" s="32"/>
      <c r="O865" s="32"/>
      <c r="P865" s="32"/>
      <c r="Q865" s="32"/>
      <c r="R865" s="32"/>
      <c r="S865" s="32"/>
      <c r="T865" s="32"/>
      <c r="U865" s="32"/>
      <c r="V865" s="32"/>
      <c r="W865" s="32"/>
      <c r="X865" s="32"/>
      <c r="Y865" s="32"/>
      <c r="Z865" s="32"/>
      <c r="AA865" s="32"/>
      <c r="AB865" s="32"/>
      <c r="AC865" s="32">
        <v>1</v>
      </c>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row>
    <row r="866" spans="1:60" outlineLevel="1" x14ac:dyDescent="0.2">
      <c r="A866" s="230">
        <v>147</v>
      </c>
      <c r="B866" s="218" t="s">
        <v>1011</v>
      </c>
      <c r="C866" s="248" t="s">
        <v>1012</v>
      </c>
      <c r="D866" s="220" t="s">
        <v>278</v>
      </c>
      <c r="E866" s="223">
        <v>5.2</v>
      </c>
      <c r="F866" s="226"/>
      <c r="G866" s="227">
        <f>ROUND(E866*F866,2)</f>
        <v>0</v>
      </c>
      <c r="H866" s="228" t="s">
        <v>1013</v>
      </c>
      <c r="I866" s="232" t="s">
        <v>198</v>
      </c>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v>15</v>
      </c>
      <c r="AN866" s="32"/>
      <c r="AO866" s="32"/>
      <c r="AP866" s="32"/>
      <c r="AQ866" s="32"/>
      <c r="AR866" s="32"/>
      <c r="AS866" s="32"/>
      <c r="AT866" s="32"/>
      <c r="AU866" s="32"/>
      <c r="AV866" s="32"/>
      <c r="AW866" s="32"/>
      <c r="AX866" s="32"/>
      <c r="AY866" s="32"/>
      <c r="AZ866" s="32"/>
      <c r="BA866" s="32"/>
      <c r="BB866" s="32"/>
      <c r="BC866" s="32"/>
      <c r="BD866" s="32"/>
      <c r="BE866" s="32"/>
      <c r="BF866" s="32"/>
      <c r="BG866" s="32"/>
      <c r="BH866" s="32"/>
    </row>
    <row r="867" spans="1:60" outlineLevel="1" x14ac:dyDescent="0.2">
      <c r="A867" s="230"/>
      <c r="B867" s="218"/>
      <c r="C867" s="249" t="s">
        <v>1014</v>
      </c>
      <c r="D867" s="221"/>
      <c r="E867" s="224">
        <v>5.2</v>
      </c>
      <c r="F867" s="227"/>
      <c r="G867" s="227"/>
      <c r="H867" s="228"/>
      <c r="I867" s="2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32"/>
      <c r="BF867" s="32"/>
      <c r="BG867" s="32"/>
      <c r="BH867" s="32"/>
    </row>
    <row r="868" spans="1:60" outlineLevel="1" x14ac:dyDescent="0.2">
      <c r="A868" s="230"/>
      <c r="B868" s="347" t="s">
        <v>1015</v>
      </c>
      <c r="C868" s="348"/>
      <c r="D868" s="349"/>
      <c r="E868" s="350"/>
      <c r="F868" s="351"/>
      <c r="G868" s="352"/>
      <c r="H868" s="228"/>
      <c r="I868" s="232"/>
      <c r="J868" s="32"/>
      <c r="K868" s="32"/>
      <c r="L868" s="32"/>
      <c r="M868" s="32"/>
      <c r="N868" s="32"/>
      <c r="O868" s="32"/>
      <c r="P868" s="32"/>
      <c r="Q868" s="32"/>
      <c r="R868" s="32"/>
      <c r="S868" s="32"/>
      <c r="T868" s="32"/>
      <c r="U868" s="32"/>
      <c r="V868" s="32"/>
      <c r="W868" s="32"/>
      <c r="X868" s="32"/>
      <c r="Y868" s="32"/>
      <c r="Z868" s="32"/>
      <c r="AA868" s="32"/>
      <c r="AB868" s="32"/>
      <c r="AC868" s="32">
        <v>0</v>
      </c>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32"/>
      <c r="BF868" s="32"/>
      <c r="BG868" s="32"/>
      <c r="BH868" s="32"/>
    </row>
    <row r="869" spans="1:60" outlineLevel="1" x14ac:dyDescent="0.2">
      <c r="A869" s="230">
        <v>148</v>
      </c>
      <c r="B869" s="218" t="s">
        <v>1016</v>
      </c>
      <c r="C869" s="248" t="s">
        <v>1017</v>
      </c>
      <c r="D869" s="220" t="s">
        <v>278</v>
      </c>
      <c r="E869" s="223">
        <v>258</v>
      </c>
      <c r="F869" s="226"/>
      <c r="G869" s="227">
        <f>ROUND(E869*F869,2)</f>
        <v>0</v>
      </c>
      <c r="H869" s="228" t="s">
        <v>1013</v>
      </c>
      <c r="I869" s="232" t="s">
        <v>198</v>
      </c>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v>15</v>
      </c>
      <c r="AN869" s="32"/>
      <c r="AO869" s="32"/>
      <c r="AP869" s="32"/>
      <c r="AQ869" s="32"/>
      <c r="AR869" s="32"/>
      <c r="AS869" s="32"/>
      <c r="AT869" s="32"/>
      <c r="AU869" s="32"/>
      <c r="AV869" s="32"/>
      <c r="AW869" s="32"/>
      <c r="AX869" s="32"/>
      <c r="AY869" s="32"/>
      <c r="AZ869" s="32"/>
      <c r="BA869" s="32"/>
      <c r="BB869" s="32"/>
      <c r="BC869" s="32"/>
      <c r="BD869" s="32"/>
      <c r="BE869" s="32"/>
      <c r="BF869" s="32"/>
      <c r="BG869" s="32"/>
      <c r="BH869" s="32"/>
    </row>
    <row r="870" spans="1:60" outlineLevel="1" x14ac:dyDescent="0.2">
      <c r="A870" s="230"/>
      <c r="B870" s="218"/>
      <c r="C870" s="249" t="s">
        <v>850</v>
      </c>
      <c r="D870" s="221"/>
      <c r="E870" s="224"/>
      <c r="F870" s="227"/>
      <c r="G870" s="227"/>
      <c r="H870" s="228"/>
      <c r="I870" s="2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32"/>
      <c r="BF870" s="32"/>
      <c r="BG870" s="32"/>
      <c r="BH870" s="32"/>
    </row>
    <row r="871" spans="1:60" outlineLevel="1" x14ac:dyDescent="0.2">
      <c r="A871" s="230"/>
      <c r="B871" s="218"/>
      <c r="C871" s="249" t="s">
        <v>1018</v>
      </c>
      <c r="D871" s="221"/>
      <c r="E871" s="224">
        <v>30.6</v>
      </c>
      <c r="F871" s="227"/>
      <c r="G871" s="227"/>
      <c r="H871" s="228"/>
      <c r="I871" s="2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32"/>
      <c r="BF871" s="32"/>
      <c r="BG871" s="32"/>
      <c r="BH871" s="32"/>
    </row>
    <row r="872" spans="1:60" outlineLevel="1" x14ac:dyDescent="0.2">
      <c r="A872" s="230"/>
      <c r="B872" s="218"/>
      <c r="C872" s="249" t="s">
        <v>1019</v>
      </c>
      <c r="D872" s="221"/>
      <c r="E872" s="224">
        <v>223.8</v>
      </c>
      <c r="F872" s="227"/>
      <c r="G872" s="227"/>
      <c r="H872" s="228"/>
      <c r="I872" s="2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32"/>
      <c r="BF872" s="32"/>
      <c r="BG872" s="32"/>
      <c r="BH872" s="32"/>
    </row>
    <row r="873" spans="1:60" outlineLevel="1" x14ac:dyDescent="0.2">
      <c r="A873" s="230"/>
      <c r="B873" s="218"/>
      <c r="C873" s="249" t="s">
        <v>853</v>
      </c>
      <c r="D873" s="221"/>
      <c r="E873" s="224">
        <v>3.6</v>
      </c>
      <c r="F873" s="227"/>
      <c r="G873" s="227"/>
      <c r="H873" s="228"/>
      <c r="I873" s="2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row>
    <row r="874" spans="1:60" outlineLevel="1" x14ac:dyDescent="0.2">
      <c r="A874" s="230"/>
      <c r="B874" s="347" t="s">
        <v>1020</v>
      </c>
      <c r="C874" s="348"/>
      <c r="D874" s="349"/>
      <c r="E874" s="350"/>
      <c r="F874" s="351"/>
      <c r="G874" s="352"/>
      <c r="H874" s="228"/>
      <c r="I874" s="232"/>
      <c r="J874" s="32"/>
      <c r="K874" s="32"/>
      <c r="L874" s="32"/>
      <c r="M874" s="32"/>
      <c r="N874" s="32"/>
      <c r="O874" s="32"/>
      <c r="P874" s="32"/>
      <c r="Q874" s="32"/>
      <c r="R874" s="32"/>
      <c r="S874" s="32"/>
      <c r="T874" s="32"/>
      <c r="U874" s="32"/>
      <c r="V874" s="32"/>
      <c r="W874" s="32"/>
      <c r="X874" s="32"/>
      <c r="Y874" s="32"/>
      <c r="Z874" s="32"/>
      <c r="AA874" s="32"/>
      <c r="AB874" s="32"/>
      <c r="AC874" s="32">
        <v>0</v>
      </c>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32"/>
      <c r="BF874" s="32"/>
      <c r="BG874" s="32"/>
      <c r="BH874" s="32"/>
    </row>
    <row r="875" spans="1:60" outlineLevel="1" x14ac:dyDescent="0.2">
      <c r="A875" s="230">
        <v>149</v>
      </c>
      <c r="B875" s="218" t="s">
        <v>1021</v>
      </c>
      <c r="C875" s="248" t="s">
        <v>1022</v>
      </c>
      <c r="D875" s="220" t="s">
        <v>278</v>
      </c>
      <c r="E875" s="223">
        <v>14.7</v>
      </c>
      <c r="F875" s="226"/>
      <c r="G875" s="227">
        <f>ROUND(E875*F875,2)</f>
        <v>0</v>
      </c>
      <c r="H875" s="228" t="s">
        <v>1013</v>
      </c>
      <c r="I875" s="232" t="s">
        <v>198</v>
      </c>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v>15</v>
      </c>
      <c r="AN875" s="32"/>
      <c r="AO875" s="32"/>
      <c r="AP875" s="32"/>
      <c r="AQ875" s="32"/>
      <c r="AR875" s="32"/>
      <c r="AS875" s="32"/>
      <c r="AT875" s="32"/>
      <c r="AU875" s="32"/>
      <c r="AV875" s="32"/>
      <c r="AW875" s="32"/>
      <c r="AX875" s="32"/>
      <c r="AY875" s="32"/>
      <c r="AZ875" s="32"/>
      <c r="BA875" s="32"/>
      <c r="BB875" s="32"/>
      <c r="BC875" s="32"/>
      <c r="BD875" s="32"/>
      <c r="BE875" s="32"/>
      <c r="BF875" s="32"/>
      <c r="BG875" s="32"/>
      <c r="BH875" s="32"/>
    </row>
    <row r="876" spans="1:60" outlineLevel="1" x14ac:dyDescent="0.2">
      <c r="A876" s="230"/>
      <c r="B876" s="218"/>
      <c r="C876" s="249" t="s">
        <v>1023</v>
      </c>
      <c r="D876" s="221"/>
      <c r="E876" s="224">
        <v>13.2</v>
      </c>
      <c r="F876" s="227"/>
      <c r="G876" s="227"/>
      <c r="H876" s="228"/>
      <c r="I876" s="2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32"/>
      <c r="BF876" s="32"/>
      <c r="BG876" s="32"/>
      <c r="BH876" s="32"/>
    </row>
    <row r="877" spans="1:60" outlineLevel="1" x14ac:dyDescent="0.2">
      <c r="A877" s="230"/>
      <c r="B877" s="218"/>
      <c r="C877" s="249" t="s">
        <v>1024</v>
      </c>
      <c r="D877" s="221"/>
      <c r="E877" s="224">
        <v>1.5</v>
      </c>
      <c r="F877" s="227"/>
      <c r="G877" s="227"/>
      <c r="H877" s="228"/>
      <c r="I877" s="232"/>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32"/>
      <c r="BF877" s="32"/>
      <c r="BG877" s="32"/>
      <c r="BH877" s="32"/>
    </row>
    <row r="878" spans="1:60" outlineLevel="1" x14ac:dyDescent="0.2">
      <c r="A878" s="230">
        <v>150</v>
      </c>
      <c r="B878" s="218" t="s">
        <v>1025</v>
      </c>
      <c r="C878" s="248" t="s">
        <v>1026</v>
      </c>
      <c r="D878" s="220" t="s">
        <v>278</v>
      </c>
      <c r="E878" s="223">
        <v>167.2</v>
      </c>
      <c r="F878" s="226"/>
      <c r="G878" s="227">
        <f>ROUND(E878*F878,2)</f>
        <v>0</v>
      </c>
      <c r="H878" s="228" t="s">
        <v>1013</v>
      </c>
      <c r="I878" s="232" t="s">
        <v>198</v>
      </c>
      <c r="J878" s="32"/>
      <c r="K878" s="32"/>
      <c r="L878" s="32"/>
      <c r="M878" s="32"/>
      <c r="N878" s="32"/>
      <c r="O878" s="32"/>
      <c r="P878" s="32"/>
      <c r="Q878" s="32"/>
      <c r="R878" s="32"/>
      <c r="S878" s="32"/>
      <c r="T878" s="32"/>
      <c r="U878" s="32"/>
      <c r="V878" s="32"/>
      <c r="W878" s="32"/>
      <c r="X878" s="32"/>
      <c r="Y878" s="32"/>
      <c r="Z878" s="32"/>
      <c r="AA878" s="32"/>
      <c r="AB878" s="32"/>
      <c r="AC878" s="32"/>
      <c r="AD878" s="32"/>
      <c r="AE878" s="32"/>
      <c r="AF878" s="32"/>
      <c r="AG878" s="32"/>
      <c r="AH878" s="32"/>
      <c r="AI878" s="32"/>
      <c r="AJ878" s="32"/>
      <c r="AK878" s="32"/>
      <c r="AL878" s="32"/>
      <c r="AM878" s="32">
        <v>15</v>
      </c>
      <c r="AN878" s="32"/>
      <c r="AO878" s="32"/>
      <c r="AP878" s="32"/>
      <c r="AQ878" s="32"/>
      <c r="AR878" s="32"/>
      <c r="AS878" s="32"/>
      <c r="AT878" s="32"/>
      <c r="AU878" s="32"/>
      <c r="AV878" s="32"/>
      <c r="AW878" s="32"/>
      <c r="AX878" s="32"/>
      <c r="AY878" s="32"/>
      <c r="AZ878" s="32"/>
      <c r="BA878" s="32"/>
      <c r="BB878" s="32"/>
      <c r="BC878" s="32"/>
      <c r="BD878" s="32"/>
      <c r="BE878" s="32"/>
      <c r="BF878" s="32"/>
      <c r="BG878" s="32"/>
      <c r="BH878" s="32"/>
    </row>
    <row r="879" spans="1:60" outlineLevel="1" x14ac:dyDescent="0.2">
      <c r="A879" s="230"/>
      <c r="B879" s="218"/>
      <c r="C879" s="249" t="s">
        <v>1027</v>
      </c>
      <c r="D879" s="221"/>
      <c r="E879" s="224"/>
      <c r="F879" s="227"/>
      <c r="G879" s="227"/>
      <c r="H879" s="228"/>
      <c r="I879" s="232"/>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c r="BB879" s="32"/>
      <c r="BC879" s="32"/>
      <c r="BD879" s="32"/>
      <c r="BE879" s="32"/>
      <c r="BF879" s="32"/>
      <c r="BG879" s="32"/>
      <c r="BH879" s="32"/>
    </row>
    <row r="880" spans="1:60" outlineLevel="1" x14ac:dyDescent="0.2">
      <c r="A880" s="230"/>
      <c r="B880" s="218"/>
      <c r="C880" s="249" t="s">
        <v>1028</v>
      </c>
      <c r="D880" s="221"/>
      <c r="E880" s="224">
        <v>122.7</v>
      </c>
      <c r="F880" s="227"/>
      <c r="G880" s="227"/>
      <c r="H880" s="228"/>
      <c r="I880" s="232"/>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c r="BB880" s="32"/>
      <c r="BC880" s="32"/>
      <c r="BD880" s="32"/>
      <c r="BE880" s="32"/>
      <c r="BF880" s="32"/>
      <c r="BG880" s="32"/>
      <c r="BH880" s="32"/>
    </row>
    <row r="881" spans="1:60" outlineLevel="1" x14ac:dyDescent="0.2">
      <c r="A881" s="230"/>
      <c r="B881" s="218"/>
      <c r="C881" s="249" t="s">
        <v>1029</v>
      </c>
      <c r="D881" s="221"/>
      <c r="E881" s="224">
        <v>44.5</v>
      </c>
      <c r="F881" s="227"/>
      <c r="G881" s="227"/>
      <c r="H881" s="228"/>
      <c r="I881" s="232"/>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32"/>
      <c r="BF881" s="32"/>
      <c r="BG881" s="32"/>
      <c r="BH881" s="32"/>
    </row>
    <row r="882" spans="1:60" outlineLevel="1" x14ac:dyDescent="0.2">
      <c r="A882" s="230"/>
      <c r="B882" s="347" t="s">
        <v>1030</v>
      </c>
      <c r="C882" s="348"/>
      <c r="D882" s="349"/>
      <c r="E882" s="350"/>
      <c r="F882" s="351"/>
      <c r="G882" s="352"/>
      <c r="H882" s="228"/>
      <c r="I882" s="232"/>
      <c r="J882" s="32"/>
      <c r="K882" s="32"/>
      <c r="L882" s="32"/>
      <c r="M882" s="32"/>
      <c r="N882" s="32"/>
      <c r="O882" s="32"/>
      <c r="P882" s="32"/>
      <c r="Q882" s="32"/>
      <c r="R882" s="32"/>
      <c r="S882" s="32"/>
      <c r="T882" s="32"/>
      <c r="U882" s="32"/>
      <c r="V882" s="32"/>
      <c r="W882" s="32"/>
      <c r="X882" s="32"/>
      <c r="Y882" s="32"/>
      <c r="Z882" s="32"/>
      <c r="AA882" s="32"/>
      <c r="AB882" s="32"/>
      <c r="AC882" s="32">
        <v>0</v>
      </c>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c r="BB882" s="32"/>
      <c r="BC882" s="32"/>
      <c r="BD882" s="32"/>
      <c r="BE882" s="32"/>
      <c r="BF882" s="32"/>
      <c r="BG882" s="32"/>
      <c r="BH882" s="32"/>
    </row>
    <row r="883" spans="1:60" outlineLevel="1" x14ac:dyDescent="0.2">
      <c r="A883" s="230">
        <v>151</v>
      </c>
      <c r="B883" s="218" t="s">
        <v>1031</v>
      </c>
      <c r="C883" s="248" t="s">
        <v>1032</v>
      </c>
      <c r="D883" s="220" t="s">
        <v>278</v>
      </c>
      <c r="E883" s="223">
        <v>9.3000000000000007</v>
      </c>
      <c r="F883" s="226"/>
      <c r="G883" s="227">
        <f>ROUND(E883*F883,2)</f>
        <v>0</v>
      </c>
      <c r="H883" s="228" t="s">
        <v>1013</v>
      </c>
      <c r="I883" s="232" t="s">
        <v>198</v>
      </c>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c r="AL883" s="32"/>
      <c r="AM883" s="32">
        <v>15</v>
      </c>
      <c r="AN883" s="32"/>
      <c r="AO883" s="32"/>
      <c r="AP883" s="32"/>
      <c r="AQ883" s="32"/>
      <c r="AR883" s="32"/>
      <c r="AS883" s="32"/>
      <c r="AT883" s="32"/>
      <c r="AU883" s="32"/>
      <c r="AV883" s="32"/>
      <c r="AW883" s="32"/>
      <c r="AX883" s="32"/>
      <c r="AY883" s="32"/>
      <c r="AZ883" s="32"/>
      <c r="BA883" s="32"/>
      <c r="BB883" s="32"/>
      <c r="BC883" s="32"/>
      <c r="BD883" s="32"/>
      <c r="BE883" s="32"/>
      <c r="BF883" s="32"/>
      <c r="BG883" s="32"/>
      <c r="BH883" s="32"/>
    </row>
    <row r="884" spans="1:60" outlineLevel="1" x14ac:dyDescent="0.2">
      <c r="A884" s="230"/>
      <c r="B884" s="218"/>
      <c r="C884" s="249" t="s">
        <v>1033</v>
      </c>
      <c r="D884" s="221"/>
      <c r="E884" s="224">
        <v>9.3000000000000007</v>
      </c>
      <c r="F884" s="227"/>
      <c r="G884" s="227"/>
      <c r="H884" s="228"/>
      <c r="I884" s="232"/>
      <c r="J884" s="32"/>
      <c r="K884" s="32"/>
      <c r="L884" s="32"/>
      <c r="M884" s="32"/>
      <c r="N884" s="32"/>
      <c r="O884" s="32"/>
      <c r="P884" s="32"/>
      <c r="Q884" s="32"/>
      <c r="R884" s="32"/>
      <c r="S884" s="32"/>
      <c r="T884" s="32"/>
      <c r="U884" s="32"/>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c r="BB884" s="32"/>
      <c r="BC884" s="32"/>
      <c r="BD884" s="32"/>
      <c r="BE884" s="32"/>
      <c r="BF884" s="32"/>
      <c r="BG884" s="32"/>
      <c r="BH884" s="32"/>
    </row>
    <row r="885" spans="1:60" outlineLevel="1" x14ac:dyDescent="0.2">
      <c r="A885" s="230"/>
      <c r="B885" s="347" t="s">
        <v>1034</v>
      </c>
      <c r="C885" s="348"/>
      <c r="D885" s="349"/>
      <c r="E885" s="350"/>
      <c r="F885" s="351"/>
      <c r="G885" s="352"/>
      <c r="H885" s="228"/>
      <c r="I885" s="232"/>
      <c r="J885" s="32"/>
      <c r="K885" s="32"/>
      <c r="L885" s="32"/>
      <c r="M885" s="32"/>
      <c r="N885" s="32"/>
      <c r="O885" s="32"/>
      <c r="P885" s="32"/>
      <c r="Q885" s="32"/>
      <c r="R885" s="32"/>
      <c r="S885" s="32"/>
      <c r="T885" s="32"/>
      <c r="U885" s="32"/>
      <c r="V885" s="32"/>
      <c r="W885" s="32"/>
      <c r="X885" s="32"/>
      <c r="Y885" s="32"/>
      <c r="Z885" s="32"/>
      <c r="AA885" s="32"/>
      <c r="AB885" s="32"/>
      <c r="AC885" s="32">
        <v>0</v>
      </c>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32"/>
      <c r="BF885" s="32"/>
      <c r="BG885" s="32"/>
      <c r="BH885" s="32"/>
    </row>
    <row r="886" spans="1:60" outlineLevel="1" x14ac:dyDescent="0.2">
      <c r="A886" s="230">
        <v>152</v>
      </c>
      <c r="B886" s="218" t="s">
        <v>1035</v>
      </c>
      <c r="C886" s="248" t="s">
        <v>1036</v>
      </c>
      <c r="D886" s="220" t="s">
        <v>278</v>
      </c>
      <c r="E886" s="223">
        <v>9.3000000000000007</v>
      </c>
      <c r="F886" s="226"/>
      <c r="G886" s="227">
        <f>ROUND(E886*F886,2)</f>
        <v>0</v>
      </c>
      <c r="H886" s="228" t="s">
        <v>1013</v>
      </c>
      <c r="I886" s="232" t="s">
        <v>198</v>
      </c>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c r="AL886" s="32"/>
      <c r="AM886" s="32">
        <v>15</v>
      </c>
      <c r="AN886" s="32"/>
      <c r="AO886" s="32"/>
      <c r="AP886" s="32"/>
      <c r="AQ886" s="32"/>
      <c r="AR886" s="32"/>
      <c r="AS886" s="32"/>
      <c r="AT886" s="32"/>
      <c r="AU886" s="32"/>
      <c r="AV886" s="32"/>
      <c r="AW886" s="32"/>
      <c r="AX886" s="32"/>
      <c r="AY886" s="32"/>
      <c r="AZ886" s="32"/>
      <c r="BA886" s="32"/>
      <c r="BB886" s="32"/>
      <c r="BC886" s="32"/>
      <c r="BD886" s="32"/>
      <c r="BE886" s="32"/>
      <c r="BF886" s="32"/>
      <c r="BG886" s="32"/>
      <c r="BH886" s="32"/>
    </row>
    <row r="887" spans="1:60" outlineLevel="1" x14ac:dyDescent="0.2">
      <c r="A887" s="230"/>
      <c r="B887" s="218"/>
      <c r="C887" s="249" t="s">
        <v>1033</v>
      </c>
      <c r="D887" s="221"/>
      <c r="E887" s="224">
        <v>9.3000000000000007</v>
      </c>
      <c r="F887" s="227"/>
      <c r="G887" s="227"/>
      <c r="H887" s="228"/>
      <c r="I887" s="2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32"/>
      <c r="BF887" s="32"/>
      <c r="BG887" s="32"/>
      <c r="BH887" s="32"/>
    </row>
    <row r="888" spans="1:60" outlineLevel="1" x14ac:dyDescent="0.2">
      <c r="A888" s="230"/>
      <c r="B888" s="347" t="s">
        <v>1037</v>
      </c>
      <c r="C888" s="348"/>
      <c r="D888" s="349"/>
      <c r="E888" s="350"/>
      <c r="F888" s="351"/>
      <c r="G888" s="352"/>
      <c r="H888" s="228"/>
      <c r="I888" s="232"/>
      <c r="J888" s="32"/>
      <c r="K888" s="32"/>
      <c r="L888" s="32"/>
      <c r="M888" s="32"/>
      <c r="N888" s="32"/>
      <c r="O888" s="32"/>
      <c r="P888" s="32"/>
      <c r="Q888" s="32"/>
      <c r="R888" s="32"/>
      <c r="S888" s="32"/>
      <c r="T888" s="32"/>
      <c r="U888" s="32"/>
      <c r="V888" s="32"/>
      <c r="W888" s="32"/>
      <c r="X888" s="32"/>
      <c r="Y888" s="32"/>
      <c r="Z888" s="32"/>
      <c r="AA888" s="32"/>
      <c r="AB888" s="32"/>
      <c r="AC888" s="32">
        <v>0</v>
      </c>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row>
    <row r="889" spans="1:60" outlineLevel="1" x14ac:dyDescent="0.2">
      <c r="A889" s="230">
        <v>153</v>
      </c>
      <c r="B889" s="218" t="s">
        <v>1038</v>
      </c>
      <c r="C889" s="248" t="s">
        <v>1039</v>
      </c>
      <c r="D889" s="220" t="s">
        <v>278</v>
      </c>
      <c r="E889" s="223">
        <v>7</v>
      </c>
      <c r="F889" s="226"/>
      <c r="G889" s="227">
        <f>ROUND(E889*F889,2)</f>
        <v>0</v>
      </c>
      <c r="H889" s="228" t="s">
        <v>1013</v>
      </c>
      <c r="I889" s="232" t="s">
        <v>198</v>
      </c>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32"/>
      <c r="AG889" s="32"/>
      <c r="AH889" s="32"/>
      <c r="AI889" s="32"/>
      <c r="AJ889" s="32"/>
      <c r="AK889" s="32"/>
      <c r="AL889" s="32"/>
      <c r="AM889" s="32">
        <v>15</v>
      </c>
      <c r="AN889" s="32"/>
      <c r="AO889" s="32"/>
      <c r="AP889" s="32"/>
      <c r="AQ889" s="32"/>
      <c r="AR889" s="32"/>
      <c r="AS889" s="32"/>
      <c r="AT889" s="32"/>
      <c r="AU889" s="32"/>
      <c r="AV889" s="32"/>
      <c r="AW889" s="32"/>
      <c r="AX889" s="32"/>
      <c r="AY889" s="32"/>
      <c r="AZ889" s="32"/>
      <c r="BA889" s="32"/>
      <c r="BB889" s="32"/>
      <c r="BC889" s="32"/>
      <c r="BD889" s="32"/>
      <c r="BE889" s="32"/>
      <c r="BF889" s="32"/>
      <c r="BG889" s="32"/>
      <c r="BH889" s="32"/>
    </row>
    <row r="890" spans="1:60" outlineLevel="1" x14ac:dyDescent="0.2">
      <c r="A890" s="230"/>
      <c r="B890" s="218"/>
      <c r="C890" s="249" t="s">
        <v>1040</v>
      </c>
      <c r="D890" s="221"/>
      <c r="E890" s="224">
        <v>7</v>
      </c>
      <c r="F890" s="227"/>
      <c r="G890" s="227"/>
      <c r="H890" s="228"/>
      <c r="I890" s="2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c r="BB890" s="32"/>
      <c r="BC890" s="32"/>
      <c r="BD890" s="32"/>
      <c r="BE890" s="32"/>
      <c r="BF890" s="32"/>
      <c r="BG890" s="32"/>
      <c r="BH890" s="32"/>
    </row>
    <row r="891" spans="1:60" outlineLevel="1" x14ac:dyDescent="0.2">
      <c r="A891" s="230"/>
      <c r="B891" s="347" t="s">
        <v>1041</v>
      </c>
      <c r="C891" s="348"/>
      <c r="D891" s="349"/>
      <c r="E891" s="350"/>
      <c r="F891" s="351"/>
      <c r="G891" s="352"/>
      <c r="H891" s="228"/>
      <c r="I891" s="232"/>
      <c r="J891" s="32"/>
      <c r="K891" s="32"/>
      <c r="L891" s="32"/>
      <c r="M891" s="32"/>
      <c r="N891" s="32"/>
      <c r="O891" s="32"/>
      <c r="P891" s="32"/>
      <c r="Q891" s="32"/>
      <c r="R891" s="32"/>
      <c r="S891" s="32"/>
      <c r="T891" s="32"/>
      <c r="U891" s="32"/>
      <c r="V891" s="32"/>
      <c r="W891" s="32"/>
      <c r="X891" s="32"/>
      <c r="Y891" s="32"/>
      <c r="Z891" s="32"/>
      <c r="AA891" s="32"/>
      <c r="AB891" s="32"/>
      <c r="AC891" s="32">
        <v>0</v>
      </c>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32"/>
      <c r="BF891" s="32"/>
      <c r="BG891" s="32"/>
      <c r="BH891" s="32"/>
    </row>
    <row r="892" spans="1:60" outlineLevel="1" x14ac:dyDescent="0.2">
      <c r="A892" s="230"/>
      <c r="B892" s="347" t="s">
        <v>1042</v>
      </c>
      <c r="C892" s="348"/>
      <c r="D892" s="349"/>
      <c r="E892" s="350"/>
      <c r="F892" s="351"/>
      <c r="G892" s="352"/>
      <c r="H892" s="228"/>
      <c r="I892" s="232"/>
      <c r="J892" s="32"/>
      <c r="K892" s="32"/>
      <c r="L892" s="32"/>
      <c r="M892" s="32"/>
      <c r="N892" s="32"/>
      <c r="O892" s="32"/>
      <c r="P892" s="32"/>
      <c r="Q892" s="32"/>
      <c r="R892" s="32"/>
      <c r="S892" s="32"/>
      <c r="T892" s="32"/>
      <c r="U892" s="32"/>
      <c r="V892" s="32"/>
      <c r="W892" s="32"/>
      <c r="X892" s="32"/>
      <c r="Y892" s="32"/>
      <c r="Z892" s="32"/>
      <c r="AA892" s="32"/>
      <c r="AB892" s="32"/>
      <c r="AC892" s="32">
        <v>1</v>
      </c>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32"/>
      <c r="BF892" s="32"/>
      <c r="BG892" s="32"/>
      <c r="BH892" s="32"/>
    </row>
    <row r="893" spans="1:60" ht="22.5" outlineLevel="1" x14ac:dyDescent="0.2">
      <c r="A893" s="230">
        <v>154</v>
      </c>
      <c r="B893" s="218" t="s">
        <v>1043</v>
      </c>
      <c r="C893" s="248" t="s">
        <v>1044</v>
      </c>
      <c r="D893" s="220" t="s">
        <v>278</v>
      </c>
      <c r="E893" s="223">
        <v>9.3000000000000007</v>
      </c>
      <c r="F893" s="226"/>
      <c r="G893" s="227">
        <f>ROUND(E893*F893,2)</f>
        <v>0</v>
      </c>
      <c r="H893" s="228" t="s">
        <v>1013</v>
      </c>
      <c r="I893" s="232" t="s">
        <v>198</v>
      </c>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c r="AL893" s="32"/>
      <c r="AM893" s="32">
        <v>15</v>
      </c>
      <c r="AN893" s="32"/>
      <c r="AO893" s="32"/>
      <c r="AP893" s="32"/>
      <c r="AQ893" s="32"/>
      <c r="AR893" s="32"/>
      <c r="AS893" s="32"/>
      <c r="AT893" s="32"/>
      <c r="AU893" s="32"/>
      <c r="AV893" s="32"/>
      <c r="AW893" s="32"/>
      <c r="AX893" s="32"/>
      <c r="AY893" s="32"/>
      <c r="AZ893" s="32"/>
      <c r="BA893" s="32"/>
      <c r="BB893" s="32"/>
      <c r="BC893" s="32"/>
      <c r="BD893" s="32"/>
      <c r="BE893" s="32"/>
      <c r="BF893" s="32"/>
      <c r="BG893" s="32"/>
      <c r="BH893" s="32"/>
    </row>
    <row r="894" spans="1:60" outlineLevel="1" x14ac:dyDescent="0.2">
      <c r="A894" s="230"/>
      <c r="B894" s="218"/>
      <c r="C894" s="323" t="s">
        <v>1045</v>
      </c>
      <c r="D894" s="324"/>
      <c r="E894" s="325"/>
      <c r="F894" s="326"/>
      <c r="G894" s="327"/>
      <c r="H894" s="228"/>
      <c r="I894" s="2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210" t="str">
        <f>C894</f>
        <v>včetně háku, čela a spojky.</v>
      </c>
      <c r="BB894" s="32"/>
      <c r="BC894" s="32"/>
      <c r="BD894" s="32"/>
      <c r="BE894" s="32"/>
      <c r="BF894" s="32"/>
      <c r="BG894" s="32"/>
      <c r="BH894" s="32"/>
    </row>
    <row r="895" spans="1:60" outlineLevel="1" x14ac:dyDescent="0.2">
      <c r="A895" s="230"/>
      <c r="B895" s="218"/>
      <c r="C895" s="249" t="s">
        <v>1046</v>
      </c>
      <c r="D895" s="221"/>
      <c r="E895" s="224">
        <v>9.3000000000000007</v>
      </c>
      <c r="F895" s="227"/>
      <c r="G895" s="227"/>
      <c r="H895" s="228"/>
      <c r="I895" s="2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32"/>
      <c r="BF895" s="32"/>
      <c r="BG895" s="32"/>
      <c r="BH895" s="32"/>
    </row>
    <row r="896" spans="1:60" outlineLevel="1" x14ac:dyDescent="0.2">
      <c r="A896" s="230"/>
      <c r="B896" s="347" t="s">
        <v>1041</v>
      </c>
      <c r="C896" s="348"/>
      <c r="D896" s="349"/>
      <c r="E896" s="350"/>
      <c r="F896" s="351"/>
      <c r="G896" s="352"/>
      <c r="H896" s="228"/>
      <c r="I896" s="232"/>
      <c r="J896" s="32"/>
      <c r="K896" s="32"/>
      <c r="L896" s="32"/>
      <c r="M896" s="32"/>
      <c r="N896" s="32"/>
      <c r="O896" s="32"/>
      <c r="P896" s="32"/>
      <c r="Q896" s="32"/>
      <c r="R896" s="32"/>
      <c r="S896" s="32"/>
      <c r="T896" s="32"/>
      <c r="U896" s="32"/>
      <c r="V896" s="32"/>
      <c r="W896" s="32"/>
      <c r="X896" s="32"/>
      <c r="Y896" s="32"/>
      <c r="Z896" s="32"/>
      <c r="AA896" s="32"/>
      <c r="AB896" s="32"/>
      <c r="AC896" s="32">
        <v>0</v>
      </c>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32"/>
      <c r="BF896" s="32"/>
      <c r="BG896" s="32"/>
      <c r="BH896" s="32"/>
    </row>
    <row r="897" spans="1:60" outlineLevel="1" x14ac:dyDescent="0.2">
      <c r="A897" s="230"/>
      <c r="B897" s="347" t="s">
        <v>1042</v>
      </c>
      <c r="C897" s="348"/>
      <c r="D897" s="349"/>
      <c r="E897" s="350"/>
      <c r="F897" s="351"/>
      <c r="G897" s="352"/>
      <c r="H897" s="228"/>
      <c r="I897" s="232"/>
      <c r="J897" s="32"/>
      <c r="K897" s="32"/>
      <c r="L897" s="32"/>
      <c r="M897" s="32"/>
      <c r="N897" s="32"/>
      <c r="O897" s="32"/>
      <c r="P897" s="32"/>
      <c r="Q897" s="32"/>
      <c r="R897" s="32"/>
      <c r="S897" s="32"/>
      <c r="T897" s="32"/>
      <c r="U897" s="32"/>
      <c r="V897" s="32"/>
      <c r="W897" s="32"/>
      <c r="X897" s="32"/>
      <c r="Y897" s="32"/>
      <c r="Z897" s="32"/>
      <c r="AA897" s="32"/>
      <c r="AB897" s="32"/>
      <c r="AC897" s="32">
        <v>1</v>
      </c>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32"/>
      <c r="BF897" s="32"/>
      <c r="BG897" s="32"/>
      <c r="BH897" s="32"/>
    </row>
    <row r="898" spans="1:60" ht="22.5" outlineLevel="1" x14ac:dyDescent="0.2">
      <c r="A898" s="230">
        <v>155</v>
      </c>
      <c r="B898" s="218" t="s">
        <v>1047</v>
      </c>
      <c r="C898" s="248" t="s">
        <v>1048</v>
      </c>
      <c r="D898" s="220" t="s">
        <v>659</v>
      </c>
      <c r="E898" s="223">
        <v>2</v>
      </c>
      <c r="F898" s="226"/>
      <c r="G898" s="227">
        <f>ROUND(E898*F898,2)</f>
        <v>0</v>
      </c>
      <c r="H898" s="228" t="s">
        <v>1013</v>
      </c>
      <c r="I898" s="232" t="s">
        <v>198</v>
      </c>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32"/>
      <c r="AL898" s="32"/>
      <c r="AM898" s="32">
        <v>15</v>
      </c>
      <c r="AN898" s="32"/>
      <c r="AO898" s="32"/>
      <c r="AP898" s="32"/>
      <c r="AQ898" s="32"/>
      <c r="AR898" s="32"/>
      <c r="AS898" s="32"/>
      <c r="AT898" s="32"/>
      <c r="AU898" s="32"/>
      <c r="AV898" s="32"/>
      <c r="AW898" s="32"/>
      <c r="AX898" s="32"/>
      <c r="AY898" s="32"/>
      <c r="AZ898" s="32"/>
      <c r="BA898" s="32"/>
      <c r="BB898" s="32"/>
      <c r="BC898" s="32"/>
      <c r="BD898" s="32"/>
      <c r="BE898" s="32"/>
      <c r="BF898" s="32"/>
      <c r="BG898" s="32"/>
      <c r="BH898" s="32"/>
    </row>
    <row r="899" spans="1:60" outlineLevel="1" x14ac:dyDescent="0.2">
      <c r="A899" s="230"/>
      <c r="B899" s="218"/>
      <c r="C899" s="249" t="s">
        <v>984</v>
      </c>
      <c r="D899" s="221"/>
      <c r="E899" s="224">
        <v>2</v>
      </c>
      <c r="F899" s="227"/>
      <c r="G899" s="227"/>
      <c r="H899" s="228"/>
      <c r="I899" s="232"/>
      <c r="J899" s="32"/>
      <c r="K899" s="32"/>
      <c r="L899" s="32"/>
      <c r="M899" s="32"/>
      <c r="N899" s="32"/>
      <c r="O899" s="32"/>
      <c r="P899" s="32"/>
      <c r="Q899" s="32"/>
      <c r="R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c r="BB899" s="32"/>
      <c r="BC899" s="32"/>
      <c r="BD899" s="32"/>
      <c r="BE899" s="32"/>
      <c r="BF899" s="32"/>
      <c r="BG899" s="32"/>
      <c r="BH899" s="32"/>
    </row>
    <row r="900" spans="1:60" outlineLevel="1" x14ac:dyDescent="0.2">
      <c r="A900" s="230"/>
      <c r="B900" s="347" t="s">
        <v>1041</v>
      </c>
      <c r="C900" s="348"/>
      <c r="D900" s="349"/>
      <c r="E900" s="350"/>
      <c r="F900" s="351"/>
      <c r="G900" s="352"/>
      <c r="H900" s="228"/>
      <c r="I900" s="232"/>
      <c r="J900" s="32"/>
      <c r="K900" s="32"/>
      <c r="L900" s="32"/>
      <c r="M900" s="32"/>
      <c r="N900" s="32"/>
      <c r="O900" s="32"/>
      <c r="P900" s="32"/>
      <c r="Q900" s="32"/>
      <c r="R900" s="32"/>
      <c r="S900" s="32"/>
      <c r="T900" s="32"/>
      <c r="U900" s="32"/>
      <c r="V900" s="32"/>
      <c r="W900" s="32"/>
      <c r="X900" s="32"/>
      <c r="Y900" s="32"/>
      <c r="Z900" s="32"/>
      <c r="AA900" s="32"/>
      <c r="AB900" s="32"/>
      <c r="AC900" s="32">
        <v>0</v>
      </c>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32"/>
      <c r="BF900" s="32"/>
      <c r="BG900" s="32"/>
      <c r="BH900" s="32"/>
    </row>
    <row r="901" spans="1:60" outlineLevel="1" x14ac:dyDescent="0.2">
      <c r="A901" s="230"/>
      <c r="B901" s="347" t="s">
        <v>1042</v>
      </c>
      <c r="C901" s="348"/>
      <c r="D901" s="349"/>
      <c r="E901" s="350"/>
      <c r="F901" s="351"/>
      <c r="G901" s="352"/>
      <c r="H901" s="228"/>
      <c r="I901" s="232"/>
      <c r="J901" s="32"/>
      <c r="K901" s="32"/>
      <c r="L901" s="32"/>
      <c r="M901" s="32"/>
      <c r="N901" s="32"/>
      <c r="O901" s="32"/>
      <c r="P901" s="32"/>
      <c r="Q901" s="32"/>
      <c r="R901" s="32"/>
      <c r="S901" s="32"/>
      <c r="T901" s="32"/>
      <c r="U901" s="32"/>
      <c r="V901" s="32"/>
      <c r="W901" s="32"/>
      <c r="X901" s="32"/>
      <c r="Y901" s="32"/>
      <c r="Z901" s="32"/>
      <c r="AA901" s="32"/>
      <c r="AB901" s="32"/>
      <c r="AC901" s="32">
        <v>1</v>
      </c>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32"/>
      <c r="BF901" s="32"/>
      <c r="BG901" s="32"/>
      <c r="BH901" s="32"/>
    </row>
    <row r="902" spans="1:60" ht="22.5" outlineLevel="1" x14ac:dyDescent="0.2">
      <c r="A902" s="230">
        <v>156</v>
      </c>
      <c r="B902" s="218" t="s">
        <v>1049</v>
      </c>
      <c r="C902" s="248" t="s">
        <v>1050</v>
      </c>
      <c r="D902" s="220" t="s">
        <v>278</v>
      </c>
      <c r="E902" s="223">
        <v>7</v>
      </c>
      <c r="F902" s="226"/>
      <c r="G902" s="227">
        <f>ROUND(E902*F902,2)</f>
        <v>0</v>
      </c>
      <c r="H902" s="228" t="s">
        <v>1013</v>
      </c>
      <c r="I902" s="232" t="s">
        <v>198</v>
      </c>
      <c r="J902" s="32"/>
      <c r="K902" s="32"/>
      <c r="L902" s="32"/>
      <c r="M902" s="32"/>
      <c r="N902" s="32"/>
      <c r="O902" s="32"/>
      <c r="P902" s="32"/>
      <c r="Q902" s="32"/>
      <c r="R902" s="32"/>
      <c r="S902" s="32"/>
      <c r="T902" s="32"/>
      <c r="U902" s="32"/>
      <c r="V902" s="32"/>
      <c r="W902" s="32"/>
      <c r="X902" s="32"/>
      <c r="Y902" s="32"/>
      <c r="Z902" s="32"/>
      <c r="AA902" s="32"/>
      <c r="AB902" s="32"/>
      <c r="AC902" s="32"/>
      <c r="AD902" s="32"/>
      <c r="AE902" s="32"/>
      <c r="AF902" s="32"/>
      <c r="AG902" s="32"/>
      <c r="AH902" s="32"/>
      <c r="AI902" s="32"/>
      <c r="AJ902" s="32"/>
      <c r="AK902" s="32"/>
      <c r="AL902" s="32"/>
      <c r="AM902" s="32">
        <v>15</v>
      </c>
      <c r="AN902" s="32"/>
      <c r="AO902" s="32"/>
      <c r="AP902" s="32"/>
      <c r="AQ902" s="32"/>
      <c r="AR902" s="32"/>
      <c r="AS902" s="32"/>
      <c r="AT902" s="32"/>
      <c r="AU902" s="32"/>
      <c r="AV902" s="32"/>
      <c r="AW902" s="32"/>
      <c r="AX902" s="32"/>
      <c r="AY902" s="32"/>
      <c r="AZ902" s="32"/>
      <c r="BA902" s="32"/>
      <c r="BB902" s="32"/>
      <c r="BC902" s="32"/>
      <c r="BD902" s="32"/>
      <c r="BE902" s="32"/>
      <c r="BF902" s="32"/>
      <c r="BG902" s="32"/>
      <c r="BH902" s="32"/>
    </row>
    <row r="903" spans="1:60" outlineLevel="1" x14ac:dyDescent="0.2">
      <c r="A903" s="230"/>
      <c r="B903" s="218"/>
      <c r="C903" s="323" t="s">
        <v>1051</v>
      </c>
      <c r="D903" s="324"/>
      <c r="E903" s="325"/>
      <c r="F903" s="326"/>
      <c r="G903" s="327"/>
      <c r="H903" s="228"/>
      <c r="I903" s="2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210" t="str">
        <f>C903</f>
        <v>včetně kolena, objímky, mezikusu, spojovacího materiálu a zednické výpomoci.</v>
      </c>
      <c r="BB903" s="32"/>
      <c r="BC903" s="32"/>
      <c r="BD903" s="32"/>
      <c r="BE903" s="32"/>
      <c r="BF903" s="32"/>
      <c r="BG903" s="32"/>
      <c r="BH903" s="32"/>
    </row>
    <row r="904" spans="1:60" outlineLevel="1" x14ac:dyDescent="0.2">
      <c r="A904" s="230"/>
      <c r="B904" s="218"/>
      <c r="C904" s="249" t="s">
        <v>1052</v>
      </c>
      <c r="D904" s="221"/>
      <c r="E904" s="224">
        <v>7</v>
      </c>
      <c r="F904" s="227"/>
      <c r="G904" s="227"/>
      <c r="H904" s="228"/>
      <c r="I904" s="232"/>
      <c r="J904" s="32"/>
      <c r="K904" s="32"/>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c r="BB904" s="32"/>
      <c r="BC904" s="32"/>
      <c r="BD904" s="32"/>
      <c r="BE904" s="32"/>
      <c r="BF904" s="32"/>
      <c r="BG904" s="32"/>
      <c r="BH904" s="32"/>
    </row>
    <row r="905" spans="1:60" outlineLevel="1" x14ac:dyDescent="0.2">
      <c r="A905" s="230"/>
      <c r="B905" s="347" t="s">
        <v>1053</v>
      </c>
      <c r="C905" s="348"/>
      <c r="D905" s="349"/>
      <c r="E905" s="350"/>
      <c r="F905" s="351"/>
      <c r="G905" s="352"/>
      <c r="H905" s="228"/>
      <c r="I905" s="232"/>
      <c r="J905" s="32"/>
      <c r="K905" s="32"/>
      <c r="L905" s="32"/>
      <c r="M905" s="32"/>
      <c r="N905" s="32"/>
      <c r="O905" s="32"/>
      <c r="P905" s="32"/>
      <c r="Q905" s="32"/>
      <c r="R905" s="32"/>
      <c r="S905" s="32"/>
      <c r="T905" s="32"/>
      <c r="U905" s="32"/>
      <c r="V905" s="32"/>
      <c r="W905" s="32"/>
      <c r="X905" s="32"/>
      <c r="Y905" s="32"/>
      <c r="Z905" s="32"/>
      <c r="AA905" s="32"/>
      <c r="AB905" s="32"/>
      <c r="AC905" s="32">
        <v>0</v>
      </c>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32"/>
      <c r="BF905" s="32"/>
      <c r="BG905" s="32"/>
      <c r="BH905" s="32"/>
    </row>
    <row r="906" spans="1:60" outlineLevel="1" x14ac:dyDescent="0.2">
      <c r="A906" s="230"/>
      <c r="B906" s="347" t="s">
        <v>1054</v>
      </c>
      <c r="C906" s="348"/>
      <c r="D906" s="349"/>
      <c r="E906" s="350"/>
      <c r="F906" s="351"/>
      <c r="G906" s="352"/>
      <c r="H906" s="228"/>
      <c r="I906" s="232"/>
      <c r="J906" s="32"/>
      <c r="K906" s="32"/>
      <c r="L906" s="32"/>
      <c r="M906" s="32"/>
      <c r="N906" s="32"/>
      <c r="O906" s="32"/>
      <c r="P906" s="32"/>
      <c r="Q906" s="32"/>
      <c r="R906" s="32"/>
      <c r="S906" s="32"/>
      <c r="T906" s="32"/>
      <c r="U906" s="32"/>
      <c r="V906" s="32"/>
      <c r="W906" s="32"/>
      <c r="X906" s="32"/>
      <c r="Y906" s="32"/>
      <c r="Z906" s="32"/>
      <c r="AA906" s="32"/>
      <c r="AB906" s="32"/>
      <c r="AC906" s="32">
        <v>1</v>
      </c>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row>
    <row r="907" spans="1:60" outlineLevel="1" x14ac:dyDescent="0.2">
      <c r="A907" s="230">
        <v>157</v>
      </c>
      <c r="B907" s="218" t="s">
        <v>1055</v>
      </c>
      <c r="C907" s="248" t="s">
        <v>1056</v>
      </c>
      <c r="D907" s="220" t="s">
        <v>278</v>
      </c>
      <c r="E907" s="223">
        <v>5.2</v>
      </c>
      <c r="F907" s="226"/>
      <c r="G907" s="227">
        <f>ROUND(E907*F907,2)</f>
        <v>0</v>
      </c>
      <c r="H907" s="228" t="s">
        <v>1013</v>
      </c>
      <c r="I907" s="232" t="s">
        <v>198</v>
      </c>
      <c r="J907" s="32"/>
      <c r="K907" s="32"/>
      <c r="L907" s="32"/>
      <c r="M907" s="32"/>
      <c r="N907" s="32"/>
      <c r="O907" s="32"/>
      <c r="P907" s="32"/>
      <c r="Q907" s="32"/>
      <c r="R907" s="32"/>
      <c r="S907" s="32"/>
      <c r="T907" s="32"/>
      <c r="U907" s="32"/>
      <c r="V907" s="32"/>
      <c r="W907" s="32"/>
      <c r="X907" s="32"/>
      <c r="Y907" s="32"/>
      <c r="Z907" s="32"/>
      <c r="AA907" s="32"/>
      <c r="AB907" s="32"/>
      <c r="AC907" s="32"/>
      <c r="AD907" s="32"/>
      <c r="AE907" s="32"/>
      <c r="AF907" s="32"/>
      <c r="AG907" s="32"/>
      <c r="AH907" s="32"/>
      <c r="AI907" s="32"/>
      <c r="AJ907" s="32"/>
      <c r="AK907" s="32"/>
      <c r="AL907" s="32"/>
      <c r="AM907" s="32">
        <v>15</v>
      </c>
      <c r="AN907" s="32"/>
      <c r="AO907" s="32"/>
      <c r="AP907" s="32"/>
      <c r="AQ907" s="32"/>
      <c r="AR907" s="32"/>
      <c r="AS907" s="32"/>
      <c r="AT907" s="32"/>
      <c r="AU907" s="32"/>
      <c r="AV907" s="32"/>
      <c r="AW907" s="32"/>
      <c r="AX907" s="32"/>
      <c r="AY907" s="32"/>
      <c r="AZ907" s="32"/>
      <c r="BA907" s="32"/>
      <c r="BB907" s="32"/>
      <c r="BC907" s="32"/>
      <c r="BD907" s="32"/>
      <c r="BE907" s="32"/>
      <c r="BF907" s="32"/>
      <c r="BG907" s="32"/>
      <c r="BH907" s="32"/>
    </row>
    <row r="908" spans="1:60" outlineLevel="1" x14ac:dyDescent="0.2">
      <c r="A908" s="230"/>
      <c r="B908" s="218"/>
      <c r="C908" s="323" t="s">
        <v>1057</v>
      </c>
      <c r="D908" s="324"/>
      <c r="E908" s="325"/>
      <c r="F908" s="326"/>
      <c r="G908" s="327"/>
      <c r="H908" s="228"/>
      <c r="I908" s="2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210" t="str">
        <f>C908</f>
        <v>včetně zednické výpomoci.</v>
      </c>
      <c r="BB908" s="32"/>
      <c r="BC908" s="32"/>
      <c r="BD908" s="32"/>
      <c r="BE908" s="32"/>
      <c r="BF908" s="32"/>
      <c r="BG908" s="32"/>
      <c r="BH908" s="32"/>
    </row>
    <row r="909" spans="1:60" outlineLevel="1" x14ac:dyDescent="0.2">
      <c r="A909" s="230"/>
      <c r="B909" s="218"/>
      <c r="C909" s="249" t="s">
        <v>1058</v>
      </c>
      <c r="D909" s="221"/>
      <c r="E909" s="224">
        <v>5.2</v>
      </c>
      <c r="F909" s="227"/>
      <c r="G909" s="227"/>
      <c r="H909" s="228"/>
      <c r="I909" s="232"/>
      <c r="J909" s="32"/>
      <c r="K909" s="32"/>
      <c r="L909" s="32"/>
      <c r="M909" s="32"/>
      <c r="N909" s="32"/>
      <c r="O909" s="32"/>
      <c r="P909" s="32"/>
      <c r="Q909" s="32"/>
      <c r="R909" s="32"/>
      <c r="S909" s="32"/>
      <c r="T909" s="32"/>
      <c r="U909" s="32"/>
      <c r="V909" s="32"/>
      <c r="W909" s="32"/>
      <c r="X909" s="32"/>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c r="BB909" s="32"/>
      <c r="BC909" s="32"/>
      <c r="BD909" s="32"/>
      <c r="BE909" s="32"/>
      <c r="BF909" s="32"/>
      <c r="BG909" s="32"/>
      <c r="BH909" s="32"/>
    </row>
    <row r="910" spans="1:60" outlineLevel="1" x14ac:dyDescent="0.2">
      <c r="A910" s="230"/>
      <c r="B910" s="347" t="s">
        <v>1059</v>
      </c>
      <c r="C910" s="348"/>
      <c r="D910" s="349"/>
      <c r="E910" s="350"/>
      <c r="F910" s="351"/>
      <c r="G910" s="352"/>
      <c r="H910" s="228"/>
      <c r="I910" s="232"/>
      <c r="J910" s="32"/>
      <c r="K910" s="32"/>
      <c r="L910" s="32"/>
      <c r="M910" s="32"/>
      <c r="N910" s="32"/>
      <c r="O910" s="32"/>
      <c r="P910" s="32"/>
      <c r="Q910" s="32"/>
      <c r="R910" s="32"/>
      <c r="S910" s="32"/>
      <c r="T910" s="32"/>
      <c r="U910" s="32"/>
      <c r="V910" s="32"/>
      <c r="W910" s="32"/>
      <c r="X910" s="32"/>
      <c r="Y910" s="32"/>
      <c r="Z910" s="32"/>
      <c r="AA910" s="32"/>
      <c r="AB910" s="32"/>
      <c r="AC910" s="32">
        <v>0</v>
      </c>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32"/>
      <c r="BF910" s="32"/>
      <c r="BG910" s="32"/>
      <c r="BH910" s="32"/>
    </row>
    <row r="911" spans="1:60" outlineLevel="1" x14ac:dyDescent="0.2">
      <c r="A911" s="230"/>
      <c r="B911" s="347" t="s">
        <v>1060</v>
      </c>
      <c r="C911" s="348"/>
      <c r="D911" s="349"/>
      <c r="E911" s="350"/>
      <c r="F911" s="351"/>
      <c r="G911" s="352"/>
      <c r="H911" s="228"/>
      <c r="I911" s="2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32"/>
      <c r="BF911" s="32"/>
      <c r="BG911" s="32"/>
      <c r="BH911" s="32"/>
    </row>
    <row r="912" spans="1:60" outlineLevel="1" x14ac:dyDescent="0.2">
      <c r="A912" s="230"/>
      <c r="B912" s="347" t="s">
        <v>1061</v>
      </c>
      <c r="C912" s="348"/>
      <c r="D912" s="349"/>
      <c r="E912" s="350"/>
      <c r="F912" s="351"/>
      <c r="G912" s="352"/>
      <c r="H912" s="228"/>
      <c r="I912" s="232"/>
      <c r="J912" s="32"/>
      <c r="K912" s="32"/>
      <c r="L912" s="32"/>
      <c r="M912" s="32"/>
      <c r="N912" s="32"/>
      <c r="O912" s="32"/>
      <c r="P912" s="32"/>
      <c r="Q912" s="32"/>
      <c r="R912" s="32"/>
      <c r="S912" s="32"/>
      <c r="T912" s="32"/>
      <c r="U912" s="32"/>
      <c r="V912" s="32"/>
      <c r="W912" s="32"/>
      <c r="X912" s="32"/>
      <c r="Y912" s="32"/>
      <c r="Z912" s="32"/>
      <c r="AA912" s="32"/>
      <c r="AB912" s="32"/>
      <c r="AC912" s="32">
        <v>1</v>
      </c>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32"/>
      <c r="BF912" s="32"/>
      <c r="BG912" s="32"/>
      <c r="BH912" s="32"/>
    </row>
    <row r="913" spans="1:60" outlineLevel="1" x14ac:dyDescent="0.2">
      <c r="A913" s="230">
        <v>158</v>
      </c>
      <c r="B913" s="218" t="s">
        <v>1062</v>
      </c>
      <c r="C913" s="248" t="s">
        <v>1063</v>
      </c>
      <c r="D913" s="220" t="s">
        <v>278</v>
      </c>
      <c r="E913" s="223">
        <v>375.7</v>
      </c>
      <c r="F913" s="226"/>
      <c r="G913" s="227">
        <f>ROUND(E913*F913,2)</f>
        <v>0</v>
      </c>
      <c r="H913" s="228" t="s">
        <v>1013</v>
      </c>
      <c r="I913" s="232" t="s">
        <v>198</v>
      </c>
      <c r="J913" s="32"/>
      <c r="K913" s="32"/>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c r="AL913" s="32"/>
      <c r="AM913" s="32">
        <v>15</v>
      </c>
      <c r="AN913" s="32"/>
      <c r="AO913" s="32"/>
      <c r="AP913" s="32"/>
      <c r="AQ913" s="32"/>
      <c r="AR913" s="32"/>
      <c r="AS913" s="32"/>
      <c r="AT913" s="32"/>
      <c r="AU913" s="32"/>
      <c r="AV913" s="32"/>
      <c r="AW913" s="32"/>
      <c r="AX913" s="32"/>
      <c r="AY913" s="32"/>
      <c r="AZ913" s="32"/>
      <c r="BA913" s="32"/>
      <c r="BB913" s="32"/>
      <c r="BC913" s="32"/>
      <c r="BD913" s="32"/>
      <c r="BE913" s="32"/>
      <c r="BF913" s="32"/>
      <c r="BG913" s="32"/>
      <c r="BH913" s="32"/>
    </row>
    <row r="914" spans="1:60" outlineLevel="1" x14ac:dyDescent="0.2">
      <c r="A914" s="230"/>
      <c r="B914" s="218"/>
      <c r="C914" s="323" t="s">
        <v>1057</v>
      </c>
      <c r="D914" s="324"/>
      <c r="E914" s="325"/>
      <c r="F914" s="326"/>
      <c r="G914" s="327"/>
      <c r="H914" s="228"/>
      <c r="I914" s="2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210" t="str">
        <f>C914</f>
        <v>včetně zednické výpomoci.</v>
      </c>
      <c r="BB914" s="32"/>
      <c r="BC914" s="32"/>
      <c r="BD914" s="32"/>
      <c r="BE914" s="32"/>
      <c r="BF914" s="32"/>
      <c r="BG914" s="32"/>
      <c r="BH914" s="32"/>
    </row>
    <row r="915" spans="1:60" outlineLevel="1" x14ac:dyDescent="0.2">
      <c r="A915" s="230"/>
      <c r="B915" s="218"/>
      <c r="C915" s="249" t="s">
        <v>1064</v>
      </c>
      <c r="D915" s="221"/>
      <c r="E915" s="224">
        <v>3.6</v>
      </c>
      <c r="F915" s="227"/>
      <c r="G915" s="227"/>
      <c r="H915" s="228"/>
      <c r="I915" s="232"/>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32"/>
      <c r="BF915" s="32"/>
      <c r="BG915" s="32"/>
      <c r="BH915" s="32"/>
    </row>
    <row r="916" spans="1:60" outlineLevel="1" x14ac:dyDescent="0.2">
      <c r="A916" s="230"/>
      <c r="B916" s="218"/>
      <c r="C916" s="249" t="s">
        <v>1065</v>
      </c>
      <c r="D916" s="221"/>
      <c r="E916" s="224">
        <v>8.1</v>
      </c>
      <c r="F916" s="227"/>
      <c r="G916" s="227"/>
      <c r="H916" s="228"/>
      <c r="I916" s="2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row>
    <row r="917" spans="1:60" outlineLevel="1" x14ac:dyDescent="0.2">
      <c r="A917" s="230"/>
      <c r="B917" s="218"/>
      <c r="C917" s="249" t="s">
        <v>1066</v>
      </c>
      <c r="D917" s="221"/>
      <c r="E917" s="224">
        <v>18</v>
      </c>
      <c r="F917" s="227"/>
      <c r="G917" s="227"/>
      <c r="H917" s="228"/>
      <c r="I917" s="232"/>
      <c r="J917" s="32"/>
      <c r="K917" s="32"/>
      <c r="L917" s="32"/>
      <c r="M917" s="32"/>
      <c r="N917" s="32"/>
      <c r="O917" s="32"/>
      <c r="P917" s="32"/>
      <c r="Q917" s="32"/>
      <c r="R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c r="BB917" s="32"/>
      <c r="BC917" s="32"/>
      <c r="BD917" s="32"/>
      <c r="BE917" s="32"/>
      <c r="BF917" s="32"/>
      <c r="BG917" s="32"/>
      <c r="BH917" s="32"/>
    </row>
    <row r="918" spans="1:60" outlineLevel="1" x14ac:dyDescent="0.2">
      <c r="A918" s="230"/>
      <c r="B918" s="218"/>
      <c r="C918" s="249" t="s">
        <v>1067</v>
      </c>
      <c r="D918" s="221"/>
      <c r="E918" s="224">
        <v>97</v>
      </c>
      <c r="F918" s="227"/>
      <c r="G918" s="227"/>
      <c r="H918" s="228"/>
      <c r="I918" s="232"/>
      <c r="J918" s="32"/>
      <c r="K918" s="32"/>
      <c r="L918" s="32"/>
      <c r="M918" s="32"/>
      <c r="N918" s="32"/>
      <c r="O918" s="32"/>
      <c r="P918" s="32"/>
      <c r="Q918" s="32"/>
      <c r="R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32"/>
      <c r="BF918" s="32"/>
      <c r="BG918" s="32"/>
      <c r="BH918" s="32"/>
    </row>
    <row r="919" spans="1:60" outlineLevel="1" x14ac:dyDescent="0.2">
      <c r="A919" s="230"/>
      <c r="B919" s="218"/>
      <c r="C919" s="249" t="s">
        <v>1068</v>
      </c>
      <c r="D919" s="221"/>
      <c r="E919" s="224">
        <v>162</v>
      </c>
      <c r="F919" s="227"/>
      <c r="G919" s="227"/>
      <c r="H919" s="228"/>
      <c r="I919" s="2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row>
    <row r="920" spans="1:60" outlineLevel="1" x14ac:dyDescent="0.2">
      <c r="A920" s="230"/>
      <c r="B920" s="218"/>
      <c r="C920" s="249" t="s">
        <v>1069</v>
      </c>
      <c r="D920" s="221"/>
      <c r="E920" s="224">
        <v>87</v>
      </c>
      <c r="F920" s="227"/>
      <c r="G920" s="227"/>
      <c r="H920" s="228"/>
      <c r="I920" s="232"/>
      <c r="J920" s="32"/>
      <c r="K920" s="32"/>
      <c r="L920" s="32"/>
      <c r="M920" s="32"/>
      <c r="N920" s="32"/>
      <c r="O920" s="32"/>
      <c r="P920" s="32"/>
      <c r="Q920" s="32"/>
      <c r="R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32"/>
      <c r="BF920" s="32"/>
      <c r="BG920" s="32"/>
      <c r="BH920" s="32"/>
    </row>
    <row r="921" spans="1:60" outlineLevel="1" x14ac:dyDescent="0.2">
      <c r="A921" s="230"/>
      <c r="B921" s="347" t="s">
        <v>1070</v>
      </c>
      <c r="C921" s="348"/>
      <c r="D921" s="349"/>
      <c r="E921" s="350"/>
      <c r="F921" s="351"/>
      <c r="G921" s="352"/>
      <c r="H921" s="228"/>
      <c r="I921" s="232"/>
      <c r="J921" s="32"/>
      <c r="K921" s="32"/>
      <c r="L921" s="32"/>
      <c r="M921" s="32"/>
      <c r="N921" s="32"/>
      <c r="O921" s="32"/>
      <c r="P921" s="32"/>
      <c r="Q921" s="32"/>
      <c r="R921" s="32"/>
      <c r="S921" s="32"/>
      <c r="T921" s="32"/>
      <c r="U921" s="32"/>
      <c r="V921" s="32"/>
      <c r="W921" s="32"/>
      <c r="X921" s="32"/>
      <c r="Y921" s="32"/>
      <c r="Z921" s="32"/>
      <c r="AA921" s="32"/>
      <c r="AB921" s="32"/>
      <c r="AC921" s="32">
        <v>0</v>
      </c>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c r="BB921" s="32"/>
      <c r="BC921" s="32"/>
      <c r="BD921" s="32"/>
      <c r="BE921" s="32"/>
      <c r="BF921" s="32"/>
      <c r="BG921" s="32"/>
      <c r="BH921" s="32"/>
    </row>
    <row r="922" spans="1:60" outlineLevel="1" x14ac:dyDescent="0.2">
      <c r="A922" s="230"/>
      <c r="B922" s="347" t="s">
        <v>1060</v>
      </c>
      <c r="C922" s="348"/>
      <c r="D922" s="349"/>
      <c r="E922" s="350"/>
      <c r="F922" s="351"/>
      <c r="G922" s="352"/>
      <c r="H922" s="228"/>
      <c r="I922" s="232"/>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32"/>
      <c r="BF922" s="32"/>
      <c r="BG922" s="32"/>
      <c r="BH922" s="32"/>
    </row>
    <row r="923" spans="1:60" outlineLevel="1" x14ac:dyDescent="0.2">
      <c r="A923" s="230"/>
      <c r="B923" s="347" t="s">
        <v>1071</v>
      </c>
      <c r="C923" s="348"/>
      <c r="D923" s="349"/>
      <c r="E923" s="350"/>
      <c r="F923" s="351"/>
      <c r="G923" s="352"/>
      <c r="H923" s="228"/>
      <c r="I923" s="232"/>
      <c r="J923" s="32"/>
      <c r="K923" s="32"/>
      <c r="L923" s="32"/>
      <c r="M923" s="32"/>
      <c r="N923" s="32"/>
      <c r="O923" s="32"/>
      <c r="P923" s="32"/>
      <c r="Q923" s="32"/>
      <c r="R923" s="32"/>
      <c r="S923" s="32"/>
      <c r="T923" s="32"/>
      <c r="U923" s="32"/>
      <c r="V923" s="32"/>
      <c r="W923" s="32"/>
      <c r="X923" s="32"/>
      <c r="Y923" s="32"/>
      <c r="Z923" s="32"/>
      <c r="AA923" s="32"/>
      <c r="AB923" s="32"/>
      <c r="AC923" s="32">
        <v>1</v>
      </c>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32"/>
      <c r="BF923" s="32"/>
      <c r="BG923" s="32"/>
      <c r="BH923" s="32"/>
    </row>
    <row r="924" spans="1:60" outlineLevel="1" x14ac:dyDescent="0.2">
      <c r="A924" s="230">
        <v>159</v>
      </c>
      <c r="B924" s="218" t="s">
        <v>1072</v>
      </c>
      <c r="C924" s="248" t="s">
        <v>1026</v>
      </c>
      <c r="D924" s="220" t="s">
        <v>278</v>
      </c>
      <c r="E924" s="223">
        <v>10</v>
      </c>
      <c r="F924" s="226"/>
      <c r="G924" s="227">
        <f>ROUND(E924*F924,2)</f>
        <v>0</v>
      </c>
      <c r="H924" s="228" t="s">
        <v>1013</v>
      </c>
      <c r="I924" s="232" t="s">
        <v>198</v>
      </c>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v>15</v>
      </c>
      <c r="AN924" s="32"/>
      <c r="AO924" s="32"/>
      <c r="AP924" s="32"/>
      <c r="AQ924" s="32"/>
      <c r="AR924" s="32"/>
      <c r="AS924" s="32"/>
      <c r="AT924" s="32"/>
      <c r="AU924" s="32"/>
      <c r="AV924" s="32"/>
      <c r="AW924" s="32"/>
      <c r="AX924" s="32"/>
      <c r="AY924" s="32"/>
      <c r="AZ924" s="32"/>
      <c r="BA924" s="32"/>
      <c r="BB924" s="32"/>
      <c r="BC924" s="32"/>
      <c r="BD924" s="32"/>
      <c r="BE924" s="32"/>
      <c r="BF924" s="32"/>
      <c r="BG924" s="32"/>
      <c r="BH924" s="32"/>
    </row>
    <row r="925" spans="1:60" outlineLevel="1" x14ac:dyDescent="0.2">
      <c r="A925" s="230"/>
      <c r="B925" s="218"/>
      <c r="C925" s="323" t="s">
        <v>1057</v>
      </c>
      <c r="D925" s="324"/>
      <c r="E925" s="325"/>
      <c r="F925" s="326"/>
      <c r="G925" s="327"/>
      <c r="H925" s="228"/>
      <c r="I925" s="232"/>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210" t="str">
        <f>C925</f>
        <v>včetně zednické výpomoci.</v>
      </c>
      <c r="BB925" s="32"/>
      <c r="BC925" s="32"/>
      <c r="BD925" s="32"/>
      <c r="BE925" s="32"/>
      <c r="BF925" s="32"/>
      <c r="BG925" s="32"/>
      <c r="BH925" s="32"/>
    </row>
    <row r="926" spans="1:60" outlineLevel="1" x14ac:dyDescent="0.2">
      <c r="A926" s="230"/>
      <c r="B926" s="218"/>
      <c r="C926" s="249" t="s">
        <v>1073</v>
      </c>
      <c r="D926" s="221"/>
      <c r="E926" s="224">
        <v>10</v>
      </c>
      <c r="F926" s="227"/>
      <c r="G926" s="227"/>
      <c r="H926" s="228"/>
      <c r="I926" s="2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32"/>
      <c r="BF926" s="32"/>
      <c r="BG926" s="32"/>
      <c r="BH926" s="32"/>
    </row>
    <row r="927" spans="1:60" outlineLevel="1" x14ac:dyDescent="0.2">
      <c r="A927" s="230"/>
      <c r="B927" s="347" t="s">
        <v>1074</v>
      </c>
      <c r="C927" s="348"/>
      <c r="D927" s="349"/>
      <c r="E927" s="350"/>
      <c r="F927" s="351"/>
      <c r="G927" s="352"/>
      <c r="H927" s="228"/>
      <c r="I927" s="232"/>
      <c r="J927" s="32"/>
      <c r="K927" s="32"/>
      <c r="L927" s="32"/>
      <c r="M927" s="32"/>
      <c r="N927" s="32"/>
      <c r="O927" s="32"/>
      <c r="P927" s="32"/>
      <c r="Q927" s="32"/>
      <c r="R927" s="32"/>
      <c r="S927" s="32"/>
      <c r="T927" s="32"/>
      <c r="U927" s="32"/>
      <c r="V927" s="32"/>
      <c r="W927" s="32"/>
      <c r="X927" s="32"/>
      <c r="Y927" s="32"/>
      <c r="Z927" s="32"/>
      <c r="AA927" s="32"/>
      <c r="AB927" s="32"/>
      <c r="AC927" s="32">
        <v>0</v>
      </c>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32"/>
      <c r="BF927" s="32"/>
      <c r="BG927" s="32"/>
      <c r="BH927" s="32"/>
    </row>
    <row r="928" spans="1:60" outlineLevel="1" x14ac:dyDescent="0.2">
      <c r="A928" s="230"/>
      <c r="B928" s="347" t="s">
        <v>1075</v>
      </c>
      <c r="C928" s="348"/>
      <c r="D928" s="349"/>
      <c r="E928" s="350"/>
      <c r="F928" s="351"/>
      <c r="G928" s="352"/>
      <c r="H928" s="228"/>
      <c r="I928" s="232"/>
      <c r="J928" s="32"/>
      <c r="K928" s="32"/>
      <c r="L928" s="32"/>
      <c r="M928" s="32"/>
      <c r="N928" s="32"/>
      <c r="O928" s="32"/>
      <c r="P928" s="32"/>
      <c r="Q928" s="32"/>
      <c r="R928" s="32"/>
      <c r="S928" s="32"/>
      <c r="T928" s="32"/>
      <c r="U928" s="32"/>
      <c r="V928" s="32"/>
      <c r="W928" s="32"/>
      <c r="X928" s="32"/>
      <c r="Y928" s="32"/>
      <c r="Z928" s="32"/>
      <c r="AA928" s="32"/>
      <c r="AB928" s="32"/>
      <c r="AC928" s="32">
        <v>1</v>
      </c>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c r="BB928" s="32"/>
      <c r="BC928" s="32"/>
      <c r="BD928" s="32"/>
      <c r="BE928" s="32"/>
      <c r="BF928" s="32"/>
      <c r="BG928" s="32"/>
      <c r="BH928" s="32"/>
    </row>
    <row r="929" spans="1:60" outlineLevel="1" x14ac:dyDescent="0.2">
      <c r="A929" s="230">
        <v>160</v>
      </c>
      <c r="B929" s="218" t="s">
        <v>1076</v>
      </c>
      <c r="C929" s="248" t="s">
        <v>1077</v>
      </c>
      <c r="D929" s="220" t="s">
        <v>278</v>
      </c>
      <c r="E929" s="223">
        <v>14.7</v>
      </c>
      <c r="F929" s="226"/>
      <c r="G929" s="227">
        <f>ROUND(E929*F929,2)</f>
        <v>0</v>
      </c>
      <c r="H929" s="228" t="s">
        <v>1013</v>
      </c>
      <c r="I929" s="232" t="s">
        <v>198</v>
      </c>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v>15</v>
      </c>
      <c r="AN929" s="32"/>
      <c r="AO929" s="32"/>
      <c r="AP929" s="32"/>
      <c r="AQ929" s="32"/>
      <c r="AR929" s="32"/>
      <c r="AS929" s="32"/>
      <c r="AT929" s="32"/>
      <c r="AU929" s="32"/>
      <c r="AV929" s="32"/>
      <c r="AW929" s="32"/>
      <c r="AX929" s="32"/>
      <c r="AY929" s="32"/>
      <c r="AZ929" s="32"/>
      <c r="BA929" s="32"/>
      <c r="BB929" s="32"/>
      <c r="BC929" s="32"/>
      <c r="BD929" s="32"/>
      <c r="BE929" s="32"/>
      <c r="BF929" s="32"/>
      <c r="BG929" s="32"/>
      <c r="BH929" s="32"/>
    </row>
    <row r="930" spans="1:60" outlineLevel="1" x14ac:dyDescent="0.2">
      <c r="A930" s="230"/>
      <c r="B930" s="218"/>
      <c r="C930" s="323" t="s">
        <v>1057</v>
      </c>
      <c r="D930" s="324"/>
      <c r="E930" s="325"/>
      <c r="F930" s="326"/>
      <c r="G930" s="327"/>
      <c r="H930" s="228"/>
      <c r="I930" s="2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210" t="str">
        <f>C930</f>
        <v>včetně zednické výpomoci.</v>
      </c>
      <c r="BB930" s="32"/>
      <c r="BC930" s="32"/>
      <c r="BD930" s="32"/>
      <c r="BE930" s="32"/>
      <c r="BF930" s="32"/>
      <c r="BG930" s="32"/>
      <c r="BH930" s="32"/>
    </row>
    <row r="931" spans="1:60" outlineLevel="1" x14ac:dyDescent="0.2">
      <c r="A931" s="230"/>
      <c r="B931" s="218"/>
      <c r="C931" s="249" t="s">
        <v>1078</v>
      </c>
      <c r="D931" s="221"/>
      <c r="E931" s="224">
        <v>13.2</v>
      </c>
      <c r="F931" s="227"/>
      <c r="G931" s="227"/>
      <c r="H931" s="228"/>
      <c r="I931" s="232"/>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32"/>
      <c r="BF931" s="32"/>
      <c r="BG931" s="32"/>
      <c r="BH931" s="32"/>
    </row>
    <row r="932" spans="1:60" outlineLevel="1" x14ac:dyDescent="0.2">
      <c r="A932" s="230"/>
      <c r="B932" s="218"/>
      <c r="C932" s="249" t="s">
        <v>1079</v>
      </c>
      <c r="D932" s="221"/>
      <c r="E932" s="224">
        <v>1.5</v>
      </c>
      <c r="F932" s="227"/>
      <c r="G932" s="227"/>
      <c r="H932" s="228"/>
      <c r="I932" s="232"/>
      <c r="J932" s="32"/>
      <c r="K932" s="32"/>
      <c r="L932" s="32"/>
      <c r="M932" s="32"/>
      <c r="N932" s="32"/>
      <c r="O932" s="32"/>
      <c r="P932" s="32"/>
      <c r="Q932" s="32"/>
      <c r="R932" s="32"/>
      <c r="S932" s="32"/>
      <c r="T932" s="32"/>
      <c r="U932" s="32"/>
      <c r="V932" s="32"/>
      <c r="W932" s="32"/>
      <c r="X932" s="32"/>
      <c r="Y932" s="32"/>
      <c r="Z932" s="32"/>
      <c r="AA932" s="32"/>
      <c r="AB932" s="32"/>
      <c r="AC932" s="32"/>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32"/>
      <c r="BF932" s="32"/>
      <c r="BG932" s="32"/>
      <c r="BH932" s="32"/>
    </row>
    <row r="933" spans="1:60" ht="22.5" outlineLevel="1" x14ac:dyDescent="0.2">
      <c r="A933" s="230">
        <v>161</v>
      </c>
      <c r="B933" s="218" t="s">
        <v>1080</v>
      </c>
      <c r="C933" s="248" t="s">
        <v>1081</v>
      </c>
      <c r="D933" s="220" t="s">
        <v>254</v>
      </c>
      <c r="E933" s="223">
        <v>118.8935</v>
      </c>
      <c r="F933" s="226"/>
      <c r="G933" s="227">
        <f>ROUND(E933*F933,2)</f>
        <v>0</v>
      </c>
      <c r="H933" s="228"/>
      <c r="I933" s="232" t="s">
        <v>213</v>
      </c>
      <c r="J933" s="32"/>
      <c r="K933" s="32"/>
      <c r="L933" s="32"/>
      <c r="M933" s="32"/>
      <c r="N933" s="32"/>
      <c r="O933" s="32"/>
      <c r="P933" s="32"/>
      <c r="Q933" s="32"/>
      <c r="R933" s="32"/>
      <c r="S933" s="32"/>
      <c r="T933" s="32"/>
      <c r="U933" s="32"/>
      <c r="V933" s="32"/>
      <c r="W933" s="32"/>
      <c r="X933" s="32"/>
      <c r="Y933" s="32"/>
      <c r="Z933" s="32"/>
      <c r="AA933" s="32"/>
      <c r="AB933" s="32"/>
      <c r="AC933" s="32"/>
      <c r="AD933" s="32"/>
      <c r="AE933" s="32"/>
      <c r="AF933" s="32"/>
      <c r="AG933" s="32"/>
      <c r="AH933" s="32"/>
      <c r="AI933" s="32"/>
      <c r="AJ933" s="32"/>
      <c r="AK933" s="32"/>
      <c r="AL933" s="32"/>
      <c r="AM933" s="32">
        <v>15</v>
      </c>
      <c r="AN933" s="32"/>
      <c r="AO933" s="32"/>
      <c r="AP933" s="32"/>
      <c r="AQ933" s="32"/>
      <c r="AR933" s="32"/>
      <c r="AS933" s="32"/>
      <c r="AT933" s="32"/>
      <c r="AU933" s="32"/>
      <c r="AV933" s="32"/>
      <c r="AW933" s="32"/>
      <c r="AX933" s="32"/>
      <c r="AY933" s="32"/>
      <c r="AZ933" s="32"/>
      <c r="BA933" s="32"/>
      <c r="BB933" s="32"/>
      <c r="BC933" s="32"/>
      <c r="BD933" s="32"/>
      <c r="BE933" s="32"/>
      <c r="BF933" s="32"/>
      <c r="BG933" s="32"/>
      <c r="BH933" s="32"/>
    </row>
    <row r="934" spans="1:60" outlineLevel="1" x14ac:dyDescent="0.2">
      <c r="A934" s="230"/>
      <c r="B934" s="218"/>
      <c r="C934" s="249" t="s">
        <v>1082</v>
      </c>
      <c r="D934" s="221"/>
      <c r="E934" s="224">
        <v>103.3175</v>
      </c>
      <c r="F934" s="227"/>
      <c r="G934" s="227"/>
      <c r="H934" s="228"/>
      <c r="I934" s="232"/>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32"/>
      <c r="BF934" s="32"/>
      <c r="BG934" s="32"/>
      <c r="BH934" s="32"/>
    </row>
    <row r="935" spans="1:60" outlineLevel="1" x14ac:dyDescent="0.2">
      <c r="A935" s="230"/>
      <c r="B935" s="218"/>
      <c r="C935" s="249" t="s">
        <v>1083</v>
      </c>
      <c r="D935" s="221"/>
      <c r="E935" s="224">
        <v>5.8079999999999998</v>
      </c>
      <c r="F935" s="227"/>
      <c r="G935" s="227"/>
      <c r="H935" s="228"/>
      <c r="I935" s="232"/>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32"/>
      <c r="BF935" s="32"/>
      <c r="BG935" s="32"/>
      <c r="BH935" s="32"/>
    </row>
    <row r="936" spans="1:60" outlineLevel="1" x14ac:dyDescent="0.2">
      <c r="A936" s="230"/>
      <c r="B936" s="218"/>
      <c r="C936" s="249" t="s">
        <v>1084</v>
      </c>
      <c r="D936" s="221"/>
      <c r="E936" s="224">
        <v>2.2879999999999998</v>
      </c>
      <c r="F936" s="227"/>
      <c r="G936" s="227"/>
      <c r="H936" s="228"/>
      <c r="I936" s="2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row>
    <row r="937" spans="1:60" outlineLevel="1" x14ac:dyDescent="0.2">
      <c r="A937" s="230"/>
      <c r="B937" s="218"/>
      <c r="C937" s="249" t="s">
        <v>1085</v>
      </c>
      <c r="D937" s="221"/>
      <c r="E937" s="224">
        <v>0.66</v>
      </c>
      <c r="F937" s="227"/>
      <c r="G937" s="227"/>
      <c r="H937" s="228"/>
      <c r="I937" s="2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c r="BB937" s="32"/>
      <c r="BC937" s="32"/>
      <c r="BD937" s="32"/>
      <c r="BE937" s="32"/>
      <c r="BF937" s="32"/>
      <c r="BG937" s="32"/>
      <c r="BH937" s="32"/>
    </row>
    <row r="938" spans="1:60" outlineLevel="1" x14ac:dyDescent="0.2">
      <c r="A938" s="230"/>
      <c r="B938" s="218"/>
      <c r="C938" s="249" t="s">
        <v>1086</v>
      </c>
      <c r="D938" s="221"/>
      <c r="E938" s="224">
        <v>6.82</v>
      </c>
      <c r="F938" s="227"/>
      <c r="G938" s="227"/>
      <c r="H938" s="228"/>
      <c r="I938" s="2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32"/>
      <c r="BF938" s="32"/>
      <c r="BG938" s="32"/>
      <c r="BH938" s="32"/>
    </row>
    <row r="939" spans="1:60" outlineLevel="1" x14ac:dyDescent="0.2">
      <c r="A939" s="230">
        <v>162</v>
      </c>
      <c r="B939" s="218" t="s">
        <v>1087</v>
      </c>
      <c r="C939" s="248" t="s">
        <v>1088</v>
      </c>
      <c r="D939" s="220" t="s">
        <v>659</v>
      </c>
      <c r="E939" s="223">
        <v>34</v>
      </c>
      <c r="F939" s="226"/>
      <c r="G939" s="227">
        <f>ROUND(E939*F939,2)</f>
        <v>0</v>
      </c>
      <c r="H939" s="228"/>
      <c r="I939" s="232" t="s">
        <v>213</v>
      </c>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c r="AL939" s="32"/>
      <c r="AM939" s="32">
        <v>15</v>
      </c>
      <c r="AN939" s="32"/>
      <c r="AO939" s="32"/>
      <c r="AP939" s="32"/>
      <c r="AQ939" s="32"/>
      <c r="AR939" s="32"/>
      <c r="AS939" s="32"/>
      <c r="AT939" s="32"/>
      <c r="AU939" s="32"/>
      <c r="AV939" s="32"/>
      <c r="AW939" s="32"/>
      <c r="AX939" s="32"/>
      <c r="AY939" s="32"/>
      <c r="AZ939" s="32"/>
      <c r="BA939" s="32"/>
      <c r="BB939" s="32"/>
      <c r="BC939" s="32"/>
      <c r="BD939" s="32"/>
      <c r="BE939" s="32"/>
      <c r="BF939" s="32"/>
      <c r="BG939" s="32"/>
      <c r="BH939" s="32"/>
    </row>
    <row r="940" spans="1:60" outlineLevel="1" x14ac:dyDescent="0.2">
      <c r="A940" s="230"/>
      <c r="B940" s="218"/>
      <c r="C940" s="249" t="s">
        <v>1089</v>
      </c>
      <c r="D940" s="221"/>
      <c r="E940" s="224">
        <v>34</v>
      </c>
      <c r="F940" s="227"/>
      <c r="G940" s="227"/>
      <c r="H940" s="228"/>
      <c r="I940" s="2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c r="BB940" s="32"/>
      <c r="BC940" s="32"/>
      <c r="BD940" s="32"/>
      <c r="BE940" s="32"/>
      <c r="BF940" s="32"/>
      <c r="BG940" s="32"/>
      <c r="BH940" s="32"/>
    </row>
    <row r="941" spans="1:60" ht="22.5" outlineLevel="1" x14ac:dyDescent="0.2">
      <c r="A941" s="230">
        <v>163</v>
      </c>
      <c r="B941" s="218" t="s">
        <v>1090</v>
      </c>
      <c r="C941" s="248" t="s">
        <v>1091</v>
      </c>
      <c r="D941" s="220" t="s">
        <v>278</v>
      </c>
      <c r="E941" s="223">
        <v>168</v>
      </c>
      <c r="F941" s="226"/>
      <c r="G941" s="227">
        <f>ROUND(E941*F941,2)</f>
        <v>0</v>
      </c>
      <c r="H941" s="228"/>
      <c r="I941" s="232" t="s">
        <v>213</v>
      </c>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v>15</v>
      </c>
      <c r="AN941" s="32"/>
      <c r="AO941" s="32"/>
      <c r="AP941" s="32"/>
      <c r="AQ941" s="32"/>
      <c r="AR941" s="32"/>
      <c r="AS941" s="32"/>
      <c r="AT941" s="32"/>
      <c r="AU941" s="32"/>
      <c r="AV941" s="32"/>
      <c r="AW941" s="32"/>
      <c r="AX941" s="32"/>
      <c r="AY941" s="32"/>
      <c r="AZ941" s="32"/>
      <c r="BA941" s="32"/>
      <c r="BB941" s="32"/>
      <c r="BC941" s="32"/>
      <c r="BD941" s="32"/>
      <c r="BE941" s="32"/>
      <c r="BF941" s="32"/>
      <c r="BG941" s="32"/>
      <c r="BH941" s="32"/>
    </row>
    <row r="942" spans="1:60" outlineLevel="1" x14ac:dyDescent="0.2">
      <c r="A942" s="230"/>
      <c r="B942" s="218"/>
      <c r="C942" s="249" t="s">
        <v>1092</v>
      </c>
      <c r="D942" s="221"/>
      <c r="E942" s="224">
        <v>168</v>
      </c>
      <c r="F942" s="227"/>
      <c r="G942" s="227"/>
      <c r="H942" s="228"/>
      <c r="I942" s="2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32"/>
      <c r="BF942" s="32"/>
      <c r="BG942" s="32"/>
      <c r="BH942" s="32"/>
    </row>
    <row r="943" spans="1:60" outlineLevel="1" x14ac:dyDescent="0.2">
      <c r="A943" s="230"/>
      <c r="B943" s="347" t="s">
        <v>1093</v>
      </c>
      <c r="C943" s="348"/>
      <c r="D943" s="349"/>
      <c r="E943" s="350"/>
      <c r="F943" s="351"/>
      <c r="G943" s="352"/>
      <c r="H943" s="228"/>
      <c r="I943" s="232"/>
      <c r="J943" s="32"/>
      <c r="K943" s="32"/>
      <c r="L943" s="32"/>
      <c r="M943" s="32"/>
      <c r="N943" s="32"/>
      <c r="O943" s="32"/>
      <c r="P943" s="32"/>
      <c r="Q943" s="32"/>
      <c r="R943" s="32"/>
      <c r="S943" s="32"/>
      <c r="T943" s="32"/>
      <c r="U943" s="32"/>
      <c r="V943" s="32"/>
      <c r="W943" s="32"/>
      <c r="X943" s="32"/>
      <c r="Y943" s="32"/>
      <c r="Z943" s="32"/>
      <c r="AA943" s="32"/>
      <c r="AB943" s="32"/>
      <c r="AC943" s="32">
        <v>0</v>
      </c>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c r="BB943" s="32"/>
      <c r="BC943" s="32"/>
      <c r="BD943" s="32"/>
      <c r="BE943" s="32"/>
      <c r="BF943" s="32"/>
      <c r="BG943" s="32"/>
      <c r="BH943" s="32"/>
    </row>
    <row r="944" spans="1:60" outlineLevel="1" x14ac:dyDescent="0.2">
      <c r="A944" s="230"/>
      <c r="B944" s="347" t="s">
        <v>961</v>
      </c>
      <c r="C944" s="348"/>
      <c r="D944" s="349"/>
      <c r="E944" s="350"/>
      <c r="F944" s="351"/>
      <c r="G944" s="352"/>
      <c r="H944" s="228"/>
      <c r="I944" s="2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32"/>
      <c r="BF944" s="32"/>
      <c r="BG944" s="32"/>
      <c r="BH944" s="32"/>
    </row>
    <row r="945" spans="1:60" outlineLevel="1" x14ac:dyDescent="0.2">
      <c r="A945" s="230">
        <v>164</v>
      </c>
      <c r="B945" s="218" t="s">
        <v>1094</v>
      </c>
      <c r="C945" s="248" t="s">
        <v>990</v>
      </c>
      <c r="D945" s="220" t="s">
        <v>288</v>
      </c>
      <c r="E945" s="223">
        <v>1.86605</v>
      </c>
      <c r="F945" s="226"/>
      <c r="G945" s="227">
        <f>ROUND(E945*F945,2)</f>
        <v>0</v>
      </c>
      <c r="H945" s="228" t="s">
        <v>1013</v>
      </c>
      <c r="I945" s="232" t="s">
        <v>198</v>
      </c>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c r="AL945" s="32"/>
      <c r="AM945" s="32">
        <v>15</v>
      </c>
      <c r="AN945" s="32"/>
      <c r="AO945" s="32"/>
      <c r="AP945" s="32"/>
      <c r="AQ945" s="32"/>
      <c r="AR945" s="32"/>
      <c r="AS945" s="32"/>
      <c r="AT945" s="32"/>
      <c r="AU945" s="32"/>
      <c r="AV945" s="32"/>
      <c r="AW945" s="32"/>
      <c r="AX945" s="32"/>
      <c r="AY945" s="32"/>
      <c r="AZ945" s="32"/>
      <c r="BA945" s="32"/>
      <c r="BB945" s="32"/>
      <c r="BC945" s="32"/>
      <c r="BD945" s="32"/>
      <c r="BE945" s="32"/>
      <c r="BF945" s="32"/>
      <c r="BG945" s="32"/>
      <c r="BH945" s="32"/>
    </row>
    <row r="946" spans="1:60" outlineLevel="1" x14ac:dyDescent="0.2">
      <c r="A946" s="230"/>
      <c r="B946" s="218"/>
      <c r="C946" s="249" t="s">
        <v>902</v>
      </c>
      <c r="D946" s="221"/>
      <c r="E946" s="224"/>
      <c r="F946" s="227"/>
      <c r="G946" s="227"/>
      <c r="H946" s="228"/>
      <c r="I946" s="2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row>
    <row r="947" spans="1:60" outlineLevel="1" x14ac:dyDescent="0.2">
      <c r="A947" s="230"/>
      <c r="B947" s="218"/>
      <c r="C947" s="249" t="s">
        <v>1095</v>
      </c>
      <c r="D947" s="221"/>
      <c r="E947" s="224"/>
      <c r="F947" s="227"/>
      <c r="G947" s="227"/>
      <c r="H947" s="228"/>
      <c r="I947" s="2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row>
    <row r="948" spans="1:60" outlineLevel="1" x14ac:dyDescent="0.2">
      <c r="A948" s="230"/>
      <c r="B948" s="218"/>
      <c r="C948" s="249" t="s">
        <v>1096</v>
      </c>
      <c r="D948" s="221"/>
      <c r="E948" s="224">
        <v>1.86605</v>
      </c>
      <c r="F948" s="227"/>
      <c r="G948" s="227"/>
      <c r="H948" s="228"/>
      <c r="I948" s="2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row>
    <row r="949" spans="1:60" outlineLevel="1" x14ac:dyDescent="0.2">
      <c r="A949" s="230"/>
      <c r="B949" s="347" t="s">
        <v>874</v>
      </c>
      <c r="C949" s="348"/>
      <c r="D949" s="349"/>
      <c r="E949" s="350"/>
      <c r="F949" s="351"/>
      <c r="G949" s="352"/>
      <c r="H949" s="228"/>
      <c r="I949" s="232"/>
      <c r="J949" s="32"/>
      <c r="K949" s="32"/>
      <c r="L949" s="32"/>
      <c r="M949" s="32"/>
      <c r="N949" s="32"/>
      <c r="O949" s="32"/>
      <c r="P949" s="32"/>
      <c r="Q949" s="32"/>
      <c r="R949" s="32"/>
      <c r="S949" s="32"/>
      <c r="T949" s="32"/>
      <c r="U949" s="32"/>
      <c r="V949" s="32"/>
      <c r="W949" s="32"/>
      <c r="X949" s="32"/>
      <c r="Y949" s="32"/>
      <c r="Z949" s="32"/>
      <c r="AA949" s="32"/>
      <c r="AB949" s="32"/>
      <c r="AC949" s="32">
        <v>0</v>
      </c>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row>
    <row r="950" spans="1:60" outlineLevel="1" x14ac:dyDescent="0.2">
      <c r="A950" s="230">
        <v>165</v>
      </c>
      <c r="B950" s="218" t="s">
        <v>875</v>
      </c>
      <c r="C950" s="248" t="s">
        <v>876</v>
      </c>
      <c r="D950" s="220" t="s">
        <v>288</v>
      </c>
      <c r="E950" s="223">
        <v>1.09476</v>
      </c>
      <c r="F950" s="226"/>
      <c r="G950" s="227">
        <f>ROUND(E950*F950,2)</f>
        <v>0</v>
      </c>
      <c r="H950" s="228" t="s">
        <v>301</v>
      </c>
      <c r="I950" s="232" t="s">
        <v>198</v>
      </c>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c r="AL950" s="32"/>
      <c r="AM950" s="32">
        <v>15</v>
      </c>
      <c r="AN950" s="32"/>
      <c r="AO950" s="32"/>
      <c r="AP950" s="32"/>
      <c r="AQ950" s="32"/>
      <c r="AR950" s="32"/>
      <c r="AS950" s="32"/>
      <c r="AT950" s="32"/>
      <c r="AU950" s="32"/>
      <c r="AV950" s="32"/>
      <c r="AW950" s="32"/>
      <c r="AX950" s="32"/>
      <c r="AY950" s="32"/>
      <c r="AZ950" s="32"/>
      <c r="BA950" s="32"/>
      <c r="BB950" s="32"/>
      <c r="BC950" s="32"/>
      <c r="BD950" s="32"/>
      <c r="BE950" s="32"/>
      <c r="BF950" s="32"/>
      <c r="BG950" s="32"/>
      <c r="BH950" s="32"/>
    </row>
    <row r="951" spans="1:60" outlineLevel="1" x14ac:dyDescent="0.2">
      <c r="A951" s="230"/>
      <c r="B951" s="218"/>
      <c r="C951" s="249" t="s">
        <v>289</v>
      </c>
      <c r="D951" s="221"/>
      <c r="E951" s="224"/>
      <c r="F951" s="227"/>
      <c r="G951" s="227"/>
      <c r="H951" s="228"/>
      <c r="I951" s="2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row>
    <row r="952" spans="1:60" outlineLevel="1" x14ac:dyDescent="0.2">
      <c r="A952" s="230"/>
      <c r="B952" s="218"/>
      <c r="C952" s="249" t="s">
        <v>1097</v>
      </c>
      <c r="D952" s="221"/>
      <c r="E952" s="224"/>
      <c r="F952" s="227"/>
      <c r="G952" s="227"/>
      <c r="H952" s="228"/>
      <c r="I952" s="2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row>
    <row r="953" spans="1:60" outlineLevel="1" x14ac:dyDescent="0.2">
      <c r="A953" s="230"/>
      <c r="B953" s="218"/>
      <c r="C953" s="249" t="s">
        <v>1098</v>
      </c>
      <c r="D953" s="221"/>
      <c r="E953" s="224">
        <v>1.09476</v>
      </c>
      <c r="F953" s="227"/>
      <c r="G953" s="227"/>
      <c r="H953" s="228"/>
      <c r="I953" s="2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row>
    <row r="954" spans="1:60" outlineLevel="1" x14ac:dyDescent="0.2">
      <c r="A954" s="230">
        <v>166</v>
      </c>
      <c r="B954" s="218" t="s">
        <v>879</v>
      </c>
      <c r="C954" s="248" t="s">
        <v>880</v>
      </c>
      <c r="D954" s="220" t="s">
        <v>288</v>
      </c>
      <c r="E954" s="223">
        <v>6.5685900000000004</v>
      </c>
      <c r="F954" s="226"/>
      <c r="G954" s="227">
        <f>ROUND(E954*F954,2)</f>
        <v>0</v>
      </c>
      <c r="H954" s="228" t="s">
        <v>301</v>
      </c>
      <c r="I954" s="232" t="s">
        <v>198</v>
      </c>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v>15</v>
      </c>
      <c r="AN954" s="32"/>
      <c r="AO954" s="32"/>
      <c r="AP954" s="32"/>
      <c r="AQ954" s="32"/>
      <c r="AR954" s="32"/>
      <c r="AS954" s="32"/>
      <c r="AT954" s="32"/>
      <c r="AU954" s="32"/>
      <c r="AV954" s="32"/>
      <c r="AW954" s="32"/>
      <c r="AX954" s="32"/>
      <c r="AY954" s="32"/>
      <c r="AZ954" s="32"/>
      <c r="BA954" s="32"/>
      <c r="BB954" s="32"/>
      <c r="BC954" s="32"/>
      <c r="BD954" s="32"/>
      <c r="BE954" s="32"/>
      <c r="BF954" s="32"/>
      <c r="BG954" s="32"/>
      <c r="BH954" s="32"/>
    </row>
    <row r="955" spans="1:60" outlineLevel="1" x14ac:dyDescent="0.2">
      <c r="A955" s="230"/>
      <c r="B955" s="218"/>
      <c r="C955" s="249" t="s">
        <v>289</v>
      </c>
      <c r="D955" s="221"/>
      <c r="E955" s="224"/>
      <c r="F955" s="227"/>
      <c r="G955" s="227"/>
      <c r="H955" s="228"/>
      <c r="I955" s="2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row>
    <row r="956" spans="1:60" outlineLevel="1" x14ac:dyDescent="0.2">
      <c r="A956" s="230"/>
      <c r="B956" s="218"/>
      <c r="C956" s="249" t="s">
        <v>1097</v>
      </c>
      <c r="D956" s="221"/>
      <c r="E956" s="224"/>
      <c r="F956" s="227"/>
      <c r="G956" s="227"/>
      <c r="H956" s="228"/>
      <c r="I956" s="2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row>
    <row r="957" spans="1:60" outlineLevel="1" x14ac:dyDescent="0.2">
      <c r="A957" s="230"/>
      <c r="B957" s="218"/>
      <c r="C957" s="249" t="s">
        <v>1099</v>
      </c>
      <c r="D957" s="221"/>
      <c r="E957" s="224">
        <v>6.5685900000000004</v>
      </c>
      <c r="F957" s="227"/>
      <c r="G957" s="227"/>
      <c r="H957" s="228"/>
      <c r="I957" s="2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row>
    <row r="958" spans="1:60" outlineLevel="1" x14ac:dyDescent="0.2">
      <c r="A958" s="230"/>
      <c r="B958" s="347" t="s">
        <v>882</v>
      </c>
      <c r="C958" s="348"/>
      <c r="D958" s="349"/>
      <c r="E958" s="350"/>
      <c r="F958" s="351"/>
      <c r="G958" s="352"/>
      <c r="H958" s="228"/>
      <c r="I958" s="232"/>
      <c r="J958" s="32"/>
      <c r="K958" s="32"/>
      <c r="L958" s="32"/>
      <c r="M958" s="32"/>
      <c r="N958" s="32"/>
      <c r="O958" s="32"/>
      <c r="P958" s="32"/>
      <c r="Q958" s="32"/>
      <c r="R958" s="32"/>
      <c r="S958" s="32"/>
      <c r="T958" s="32"/>
      <c r="U958" s="32"/>
      <c r="V958" s="32"/>
      <c r="W958" s="32"/>
      <c r="X958" s="32"/>
      <c r="Y958" s="32"/>
      <c r="Z958" s="32"/>
      <c r="AA958" s="32"/>
      <c r="AB958" s="32"/>
      <c r="AC958" s="32">
        <v>0</v>
      </c>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32"/>
      <c r="BF958" s="32"/>
      <c r="BG958" s="32"/>
      <c r="BH958" s="32"/>
    </row>
    <row r="959" spans="1:60" outlineLevel="1" x14ac:dyDescent="0.2">
      <c r="A959" s="230">
        <v>167</v>
      </c>
      <c r="B959" s="218" t="s">
        <v>883</v>
      </c>
      <c r="C959" s="248" t="s">
        <v>884</v>
      </c>
      <c r="D959" s="220" t="s">
        <v>288</v>
      </c>
      <c r="E959" s="223">
        <v>1.09476</v>
      </c>
      <c r="F959" s="226"/>
      <c r="G959" s="227">
        <f>ROUND(E959*F959,2)</f>
        <v>0</v>
      </c>
      <c r="H959" s="228" t="s">
        <v>301</v>
      </c>
      <c r="I959" s="232" t="s">
        <v>198</v>
      </c>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c r="AL959" s="32"/>
      <c r="AM959" s="32">
        <v>15</v>
      </c>
      <c r="AN959" s="32"/>
      <c r="AO959" s="32"/>
      <c r="AP959" s="32"/>
      <c r="AQ959" s="32"/>
      <c r="AR959" s="32"/>
      <c r="AS959" s="32"/>
      <c r="AT959" s="32"/>
      <c r="AU959" s="32"/>
      <c r="AV959" s="32"/>
      <c r="AW959" s="32"/>
      <c r="AX959" s="32"/>
      <c r="AY959" s="32"/>
      <c r="AZ959" s="32"/>
      <c r="BA959" s="32"/>
      <c r="BB959" s="32"/>
      <c r="BC959" s="32"/>
      <c r="BD959" s="32"/>
      <c r="BE959" s="32"/>
      <c r="BF959" s="32"/>
      <c r="BG959" s="32"/>
      <c r="BH959" s="32"/>
    </row>
    <row r="960" spans="1:60" outlineLevel="1" x14ac:dyDescent="0.2">
      <c r="A960" s="230"/>
      <c r="B960" s="218"/>
      <c r="C960" s="323" t="s">
        <v>885</v>
      </c>
      <c r="D960" s="324"/>
      <c r="E960" s="325"/>
      <c r="F960" s="326"/>
      <c r="G960" s="327"/>
      <c r="H960" s="228"/>
      <c r="I960" s="2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210" t="str">
        <f>C960</f>
        <v>Včetně naložení na dopravní prostředek a složení na skládku, bez poplatku za skládku.</v>
      </c>
      <c r="BB960" s="32"/>
      <c r="BC960" s="32"/>
      <c r="BD960" s="32"/>
      <c r="BE960" s="32"/>
      <c r="BF960" s="32"/>
      <c r="BG960" s="32"/>
      <c r="BH960" s="32"/>
    </row>
    <row r="961" spans="1:60" outlineLevel="1" x14ac:dyDescent="0.2">
      <c r="A961" s="230"/>
      <c r="B961" s="218"/>
      <c r="C961" s="249" t="s">
        <v>289</v>
      </c>
      <c r="D961" s="221"/>
      <c r="E961" s="224"/>
      <c r="F961" s="227"/>
      <c r="G961" s="227"/>
      <c r="H961" s="228"/>
      <c r="I961" s="2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32"/>
      <c r="BF961" s="32"/>
      <c r="BG961" s="32"/>
      <c r="BH961" s="32"/>
    </row>
    <row r="962" spans="1:60" outlineLevel="1" x14ac:dyDescent="0.2">
      <c r="A962" s="230"/>
      <c r="B962" s="218"/>
      <c r="C962" s="249" t="s">
        <v>1097</v>
      </c>
      <c r="D962" s="221"/>
      <c r="E962" s="224"/>
      <c r="F962" s="227"/>
      <c r="G962" s="227"/>
      <c r="H962" s="228"/>
      <c r="I962" s="2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32"/>
      <c r="BF962" s="32"/>
      <c r="BG962" s="32"/>
      <c r="BH962" s="32"/>
    </row>
    <row r="963" spans="1:60" outlineLevel="1" x14ac:dyDescent="0.2">
      <c r="A963" s="230"/>
      <c r="B963" s="218"/>
      <c r="C963" s="249" t="s">
        <v>1098</v>
      </c>
      <c r="D963" s="221"/>
      <c r="E963" s="224">
        <v>1.09476</v>
      </c>
      <c r="F963" s="227"/>
      <c r="G963" s="227"/>
      <c r="H963" s="228"/>
      <c r="I963" s="2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32"/>
      <c r="BF963" s="32"/>
      <c r="BG963" s="32"/>
      <c r="BH963" s="32"/>
    </row>
    <row r="964" spans="1:60" outlineLevel="1" x14ac:dyDescent="0.2">
      <c r="A964" s="230">
        <v>168</v>
      </c>
      <c r="B964" s="218" t="s">
        <v>886</v>
      </c>
      <c r="C964" s="248" t="s">
        <v>887</v>
      </c>
      <c r="D964" s="220" t="s">
        <v>288</v>
      </c>
      <c r="E964" s="223">
        <v>20.800529999999998</v>
      </c>
      <c r="F964" s="226"/>
      <c r="G964" s="227">
        <f>ROUND(E964*F964,2)</f>
        <v>0</v>
      </c>
      <c r="H964" s="228" t="s">
        <v>301</v>
      </c>
      <c r="I964" s="232" t="s">
        <v>198</v>
      </c>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v>15</v>
      </c>
      <c r="AN964" s="32"/>
      <c r="AO964" s="32"/>
      <c r="AP964" s="32"/>
      <c r="AQ964" s="32"/>
      <c r="AR964" s="32"/>
      <c r="AS964" s="32"/>
      <c r="AT964" s="32"/>
      <c r="AU964" s="32"/>
      <c r="AV964" s="32"/>
      <c r="AW964" s="32"/>
      <c r="AX964" s="32"/>
      <c r="AY964" s="32"/>
      <c r="AZ964" s="32"/>
      <c r="BA964" s="32"/>
      <c r="BB964" s="32"/>
      <c r="BC964" s="32"/>
      <c r="BD964" s="32"/>
      <c r="BE964" s="32"/>
      <c r="BF964" s="32"/>
      <c r="BG964" s="32"/>
      <c r="BH964" s="32"/>
    </row>
    <row r="965" spans="1:60" outlineLevel="1" x14ac:dyDescent="0.2">
      <c r="A965" s="230"/>
      <c r="B965" s="218"/>
      <c r="C965" s="249" t="s">
        <v>289</v>
      </c>
      <c r="D965" s="221"/>
      <c r="E965" s="224"/>
      <c r="F965" s="227"/>
      <c r="G965" s="227"/>
      <c r="H965" s="228"/>
      <c r="I965" s="232"/>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32"/>
      <c r="BF965" s="32"/>
      <c r="BG965" s="32"/>
      <c r="BH965" s="32"/>
    </row>
    <row r="966" spans="1:60" outlineLevel="1" x14ac:dyDescent="0.2">
      <c r="A966" s="230"/>
      <c r="B966" s="218"/>
      <c r="C966" s="249" t="s">
        <v>1097</v>
      </c>
      <c r="D966" s="221"/>
      <c r="E966" s="224"/>
      <c r="F966" s="227"/>
      <c r="G966" s="227"/>
      <c r="H966" s="228"/>
      <c r="I966" s="2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row>
    <row r="967" spans="1:60" outlineLevel="1" x14ac:dyDescent="0.2">
      <c r="A967" s="230"/>
      <c r="B967" s="218"/>
      <c r="C967" s="249" t="s">
        <v>1100</v>
      </c>
      <c r="D967" s="221"/>
      <c r="E967" s="224">
        <v>20.800529999999998</v>
      </c>
      <c r="F967" s="227"/>
      <c r="G967" s="227"/>
      <c r="H967" s="228"/>
      <c r="I967" s="232"/>
      <c r="J967" s="32"/>
      <c r="K967" s="32"/>
      <c r="L967" s="32"/>
      <c r="M967" s="32"/>
      <c r="N967" s="32"/>
      <c r="O967" s="32"/>
      <c r="P967" s="32"/>
      <c r="Q967" s="32"/>
      <c r="R967" s="32"/>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row>
    <row r="968" spans="1:60" outlineLevel="1" x14ac:dyDescent="0.2">
      <c r="A968" s="230"/>
      <c r="B968" s="347" t="s">
        <v>889</v>
      </c>
      <c r="C968" s="348"/>
      <c r="D968" s="349"/>
      <c r="E968" s="350"/>
      <c r="F968" s="351"/>
      <c r="G968" s="352"/>
      <c r="H968" s="228"/>
      <c r="I968" s="232"/>
      <c r="J968" s="32"/>
      <c r="K968" s="32"/>
      <c r="L968" s="32"/>
      <c r="M968" s="32"/>
      <c r="N968" s="32"/>
      <c r="O968" s="32"/>
      <c r="P968" s="32"/>
      <c r="Q968" s="32"/>
      <c r="R968" s="32"/>
      <c r="S968" s="32"/>
      <c r="T968" s="32"/>
      <c r="U968" s="32"/>
      <c r="V968" s="32"/>
      <c r="W968" s="32"/>
      <c r="X968" s="32"/>
      <c r="Y968" s="32"/>
      <c r="Z968" s="32"/>
      <c r="AA968" s="32"/>
      <c r="AB968" s="32"/>
      <c r="AC968" s="32">
        <v>0</v>
      </c>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32"/>
      <c r="BF968" s="32"/>
      <c r="BG968" s="32"/>
      <c r="BH968" s="32"/>
    </row>
    <row r="969" spans="1:60" outlineLevel="1" x14ac:dyDescent="0.2">
      <c r="A969" s="230">
        <v>169</v>
      </c>
      <c r="B969" s="218" t="s">
        <v>890</v>
      </c>
      <c r="C969" s="248" t="s">
        <v>891</v>
      </c>
      <c r="D969" s="220" t="s">
        <v>288</v>
      </c>
      <c r="E969" s="223">
        <v>1.09476</v>
      </c>
      <c r="F969" s="226"/>
      <c r="G969" s="227">
        <f>ROUND(E969*F969,2)</f>
        <v>0</v>
      </c>
      <c r="H969" s="228" t="s">
        <v>301</v>
      </c>
      <c r="I969" s="232" t="s">
        <v>198</v>
      </c>
      <c r="J969" s="32"/>
      <c r="K969" s="32"/>
      <c r="L969" s="32"/>
      <c r="M969" s="32"/>
      <c r="N969" s="32"/>
      <c r="O969" s="32"/>
      <c r="P969" s="32"/>
      <c r="Q969" s="32"/>
      <c r="R969" s="32"/>
      <c r="S969" s="32"/>
      <c r="T969" s="32"/>
      <c r="U969" s="32"/>
      <c r="V969" s="32"/>
      <c r="W969" s="32"/>
      <c r="X969" s="32"/>
      <c r="Y969" s="32"/>
      <c r="Z969" s="32"/>
      <c r="AA969" s="32"/>
      <c r="AB969" s="32"/>
      <c r="AC969" s="32"/>
      <c r="AD969" s="32"/>
      <c r="AE969" s="32"/>
      <c r="AF969" s="32"/>
      <c r="AG969" s="32"/>
      <c r="AH969" s="32"/>
      <c r="AI969" s="32"/>
      <c r="AJ969" s="32"/>
      <c r="AK969" s="32"/>
      <c r="AL969" s="32"/>
      <c r="AM969" s="32">
        <v>15</v>
      </c>
      <c r="AN969" s="32"/>
      <c r="AO969" s="32"/>
      <c r="AP969" s="32"/>
      <c r="AQ969" s="32"/>
      <c r="AR969" s="32"/>
      <c r="AS969" s="32"/>
      <c r="AT969" s="32"/>
      <c r="AU969" s="32"/>
      <c r="AV969" s="32"/>
      <c r="AW969" s="32"/>
      <c r="AX969" s="32"/>
      <c r="AY969" s="32"/>
      <c r="AZ969" s="32"/>
      <c r="BA969" s="32"/>
      <c r="BB969" s="32"/>
      <c r="BC969" s="32"/>
      <c r="BD969" s="32"/>
      <c r="BE969" s="32"/>
      <c r="BF969" s="32"/>
      <c r="BG969" s="32"/>
      <c r="BH969" s="32"/>
    </row>
    <row r="970" spans="1:60" outlineLevel="1" x14ac:dyDescent="0.2">
      <c r="A970" s="230"/>
      <c r="B970" s="218"/>
      <c r="C970" s="249" t="s">
        <v>289</v>
      </c>
      <c r="D970" s="221"/>
      <c r="E970" s="224"/>
      <c r="F970" s="227"/>
      <c r="G970" s="227"/>
      <c r="H970" s="228"/>
      <c r="I970" s="232"/>
      <c r="J970" s="32"/>
      <c r="K970" s="32"/>
      <c r="L970" s="32"/>
      <c r="M970" s="32"/>
      <c r="N970" s="32"/>
      <c r="O970" s="32"/>
      <c r="P970" s="32"/>
      <c r="Q970" s="32"/>
      <c r="R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c r="BB970" s="32"/>
      <c r="BC970" s="32"/>
      <c r="BD970" s="32"/>
      <c r="BE970" s="32"/>
      <c r="BF970" s="32"/>
      <c r="BG970" s="32"/>
      <c r="BH970" s="32"/>
    </row>
    <row r="971" spans="1:60" outlineLevel="1" x14ac:dyDescent="0.2">
      <c r="A971" s="230"/>
      <c r="B971" s="218"/>
      <c r="C971" s="249" t="s">
        <v>1097</v>
      </c>
      <c r="D971" s="221"/>
      <c r="E971" s="224"/>
      <c r="F971" s="227"/>
      <c r="G971" s="227"/>
      <c r="H971" s="228"/>
      <c r="I971" s="232"/>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c r="BB971" s="32"/>
      <c r="BC971" s="32"/>
      <c r="BD971" s="32"/>
      <c r="BE971" s="32"/>
      <c r="BF971" s="32"/>
      <c r="BG971" s="32"/>
      <c r="BH971" s="32"/>
    </row>
    <row r="972" spans="1:60" outlineLevel="1" x14ac:dyDescent="0.2">
      <c r="A972" s="230"/>
      <c r="B972" s="218"/>
      <c r="C972" s="249" t="s">
        <v>1098</v>
      </c>
      <c r="D972" s="221"/>
      <c r="E972" s="224">
        <v>1.09476</v>
      </c>
      <c r="F972" s="227"/>
      <c r="G972" s="227"/>
      <c r="H972" s="228"/>
      <c r="I972" s="2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row>
    <row r="973" spans="1:60" outlineLevel="1" x14ac:dyDescent="0.2">
      <c r="A973" s="230">
        <v>170</v>
      </c>
      <c r="B973" s="218" t="s">
        <v>892</v>
      </c>
      <c r="C973" s="248" t="s">
        <v>893</v>
      </c>
      <c r="D973" s="220" t="s">
        <v>288</v>
      </c>
      <c r="E973" s="223">
        <v>13.137180000000001</v>
      </c>
      <c r="F973" s="226"/>
      <c r="G973" s="227">
        <f>ROUND(E973*F973,2)</f>
        <v>0</v>
      </c>
      <c r="H973" s="228" t="s">
        <v>301</v>
      </c>
      <c r="I973" s="232" t="s">
        <v>198</v>
      </c>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v>15</v>
      </c>
      <c r="AN973" s="32"/>
      <c r="AO973" s="32"/>
      <c r="AP973" s="32"/>
      <c r="AQ973" s="32"/>
      <c r="AR973" s="32"/>
      <c r="AS973" s="32"/>
      <c r="AT973" s="32"/>
      <c r="AU973" s="32"/>
      <c r="AV973" s="32"/>
      <c r="AW973" s="32"/>
      <c r="AX973" s="32"/>
      <c r="AY973" s="32"/>
      <c r="AZ973" s="32"/>
      <c r="BA973" s="32"/>
      <c r="BB973" s="32"/>
      <c r="BC973" s="32"/>
      <c r="BD973" s="32"/>
      <c r="BE973" s="32"/>
      <c r="BF973" s="32"/>
      <c r="BG973" s="32"/>
      <c r="BH973" s="32"/>
    </row>
    <row r="974" spans="1:60" outlineLevel="1" x14ac:dyDescent="0.2">
      <c r="A974" s="230"/>
      <c r="B974" s="218"/>
      <c r="C974" s="249" t="s">
        <v>289</v>
      </c>
      <c r="D974" s="221"/>
      <c r="E974" s="224"/>
      <c r="F974" s="227"/>
      <c r="G974" s="227"/>
      <c r="H974" s="228"/>
      <c r="I974" s="232"/>
      <c r="J974" s="32"/>
      <c r="K974" s="32"/>
      <c r="L974" s="32"/>
      <c r="M974" s="32"/>
      <c r="N974" s="32"/>
      <c r="O974" s="32"/>
      <c r="P974" s="32"/>
      <c r="Q974" s="32"/>
      <c r="R974" s="32"/>
      <c r="S974" s="32"/>
      <c r="T974" s="32"/>
      <c r="U974" s="32"/>
      <c r="V974" s="32"/>
      <c r="W974" s="32"/>
      <c r="X974" s="32"/>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c r="BB974" s="32"/>
      <c r="BC974" s="32"/>
      <c r="BD974" s="32"/>
      <c r="BE974" s="32"/>
      <c r="BF974" s="32"/>
      <c r="BG974" s="32"/>
      <c r="BH974" s="32"/>
    </row>
    <row r="975" spans="1:60" outlineLevel="1" x14ac:dyDescent="0.2">
      <c r="A975" s="230"/>
      <c r="B975" s="218"/>
      <c r="C975" s="249" t="s">
        <v>1097</v>
      </c>
      <c r="D975" s="221"/>
      <c r="E975" s="224"/>
      <c r="F975" s="227"/>
      <c r="G975" s="227"/>
      <c r="H975" s="228"/>
      <c r="I975" s="232"/>
      <c r="J975" s="32"/>
      <c r="K975" s="32"/>
      <c r="L975" s="32"/>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c r="BB975" s="32"/>
      <c r="BC975" s="32"/>
      <c r="BD975" s="32"/>
      <c r="BE975" s="32"/>
      <c r="BF975" s="32"/>
      <c r="BG975" s="32"/>
      <c r="BH975" s="32"/>
    </row>
    <row r="976" spans="1:60" outlineLevel="1" x14ac:dyDescent="0.2">
      <c r="A976" s="230"/>
      <c r="B976" s="218"/>
      <c r="C976" s="249" t="s">
        <v>1101</v>
      </c>
      <c r="D976" s="221"/>
      <c r="E976" s="224">
        <v>13.137180000000001</v>
      </c>
      <c r="F976" s="227"/>
      <c r="G976" s="227"/>
      <c r="H976" s="228"/>
      <c r="I976" s="2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32"/>
      <c r="BF976" s="32"/>
      <c r="BG976" s="32"/>
      <c r="BH976" s="32"/>
    </row>
    <row r="977" spans="1:60" x14ac:dyDescent="0.2">
      <c r="A977" s="229" t="s">
        <v>194</v>
      </c>
      <c r="B977" s="217" t="s">
        <v>160</v>
      </c>
      <c r="C977" s="247" t="s">
        <v>161</v>
      </c>
      <c r="D977" s="219"/>
      <c r="E977" s="222"/>
      <c r="F977" s="321">
        <f>SUM(G978:G1033)</f>
        <v>0</v>
      </c>
      <c r="G977" s="322"/>
      <c r="H977" s="225"/>
      <c r="I977" s="231"/>
    </row>
    <row r="978" spans="1:60" outlineLevel="1" x14ac:dyDescent="0.2">
      <c r="A978" s="230"/>
      <c r="B978" s="341" t="s">
        <v>1102</v>
      </c>
      <c r="C978" s="342"/>
      <c r="D978" s="343"/>
      <c r="E978" s="344"/>
      <c r="F978" s="345"/>
      <c r="G978" s="346"/>
      <c r="H978" s="228"/>
      <c r="I978" s="232"/>
      <c r="J978" s="32"/>
      <c r="K978" s="32"/>
      <c r="L978" s="32"/>
      <c r="M978" s="32"/>
      <c r="N978" s="32"/>
      <c r="O978" s="32"/>
      <c r="P978" s="32"/>
      <c r="Q978" s="32"/>
      <c r="R978" s="32"/>
      <c r="S978" s="32"/>
      <c r="T978" s="32"/>
      <c r="U978" s="32"/>
      <c r="V978" s="32"/>
      <c r="W978" s="32"/>
      <c r="X978" s="32"/>
      <c r="Y978" s="32"/>
      <c r="Z978" s="32"/>
      <c r="AA978" s="32"/>
      <c r="AB978" s="32"/>
      <c r="AC978" s="32">
        <v>0</v>
      </c>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c r="BB978" s="32"/>
      <c r="BC978" s="32"/>
      <c r="BD978" s="32"/>
      <c r="BE978" s="32"/>
      <c r="BF978" s="32"/>
      <c r="BG978" s="32"/>
      <c r="BH978" s="32"/>
    </row>
    <row r="979" spans="1:60" outlineLevel="1" x14ac:dyDescent="0.2">
      <c r="A979" s="230">
        <v>171</v>
      </c>
      <c r="B979" s="218" t="s">
        <v>1103</v>
      </c>
      <c r="C979" s="248" t="s">
        <v>1104</v>
      </c>
      <c r="D979" s="220" t="s">
        <v>278</v>
      </c>
      <c r="E979" s="223">
        <v>874</v>
      </c>
      <c r="F979" s="226"/>
      <c r="G979" s="227">
        <f>ROUND(E979*F979,2)</f>
        <v>0</v>
      </c>
      <c r="H979" s="228" t="s">
        <v>1105</v>
      </c>
      <c r="I979" s="232" t="s">
        <v>198</v>
      </c>
      <c r="J979" s="32"/>
      <c r="K979" s="32"/>
      <c r="L979" s="32"/>
      <c r="M979" s="32"/>
      <c r="N979" s="32"/>
      <c r="O979" s="32"/>
      <c r="P979" s="32"/>
      <c r="Q979" s="32"/>
      <c r="R979" s="32"/>
      <c r="S979" s="32"/>
      <c r="T979" s="32"/>
      <c r="U979" s="32"/>
      <c r="V979" s="32"/>
      <c r="W979" s="32"/>
      <c r="X979" s="32"/>
      <c r="Y979" s="32"/>
      <c r="Z979" s="32"/>
      <c r="AA979" s="32"/>
      <c r="AB979" s="32"/>
      <c r="AC979" s="32"/>
      <c r="AD979" s="32"/>
      <c r="AE979" s="32"/>
      <c r="AF979" s="32"/>
      <c r="AG979" s="32"/>
      <c r="AH979" s="32"/>
      <c r="AI979" s="32"/>
      <c r="AJ979" s="32"/>
      <c r="AK979" s="32"/>
      <c r="AL979" s="32"/>
      <c r="AM979" s="32">
        <v>15</v>
      </c>
      <c r="AN979" s="32"/>
      <c r="AO979" s="32"/>
      <c r="AP979" s="32"/>
      <c r="AQ979" s="32"/>
      <c r="AR979" s="32"/>
      <c r="AS979" s="32"/>
      <c r="AT979" s="32"/>
      <c r="AU979" s="32"/>
      <c r="AV979" s="32"/>
      <c r="AW979" s="32"/>
      <c r="AX979" s="32"/>
      <c r="AY979" s="32"/>
      <c r="AZ979" s="32"/>
      <c r="BA979" s="32"/>
      <c r="BB979" s="32"/>
      <c r="BC979" s="32"/>
      <c r="BD979" s="32"/>
      <c r="BE979" s="32"/>
      <c r="BF979" s="32"/>
      <c r="BG979" s="32"/>
      <c r="BH979" s="32"/>
    </row>
    <row r="980" spans="1:60" outlineLevel="1" x14ac:dyDescent="0.2">
      <c r="A980" s="230"/>
      <c r="B980" s="218"/>
      <c r="C980" s="323" t="s">
        <v>1106</v>
      </c>
      <c r="D980" s="324"/>
      <c r="E980" s="325"/>
      <c r="F980" s="326"/>
      <c r="G980" s="327"/>
      <c r="H980" s="228"/>
      <c r="I980" s="2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210" t="str">
        <f>C980</f>
        <v>Montáž plastových oken a dveří včetně dodávky a montáže PU pěny a spojovacích prostředků.</v>
      </c>
      <c r="BB980" s="32"/>
      <c r="BC980" s="32"/>
      <c r="BD980" s="32"/>
      <c r="BE980" s="32"/>
      <c r="BF980" s="32"/>
      <c r="BG980" s="32"/>
      <c r="BH980" s="32"/>
    </row>
    <row r="981" spans="1:60" outlineLevel="1" x14ac:dyDescent="0.2">
      <c r="A981" s="230"/>
      <c r="B981" s="218"/>
      <c r="C981" s="249" t="s">
        <v>1107</v>
      </c>
      <c r="D981" s="221"/>
      <c r="E981" s="224">
        <v>110.4</v>
      </c>
      <c r="F981" s="227"/>
      <c r="G981" s="227"/>
      <c r="H981" s="228"/>
      <c r="I981" s="232"/>
      <c r="J981" s="32"/>
      <c r="K981" s="32"/>
      <c r="L981" s="32"/>
      <c r="M981" s="32"/>
      <c r="N981" s="32"/>
      <c r="O981" s="32"/>
      <c r="P981" s="32"/>
      <c r="Q981" s="32"/>
      <c r="R981" s="32"/>
      <c r="S981" s="32"/>
      <c r="T981" s="32"/>
      <c r="U981" s="32"/>
      <c r="V981" s="32"/>
      <c r="W981" s="32"/>
      <c r="X981" s="32"/>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c r="BB981" s="32"/>
      <c r="BC981" s="32"/>
      <c r="BD981" s="32"/>
      <c r="BE981" s="32"/>
      <c r="BF981" s="32"/>
      <c r="BG981" s="32"/>
      <c r="BH981" s="32"/>
    </row>
    <row r="982" spans="1:60" outlineLevel="1" x14ac:dyDescent="0.2">
      <c r="A982" s="230"/>
      <c r="B982" s="218"/>
      <c r="C982" s="249" t="s">
        <v>1108</v>
      </c>
      <c r="D982" s="221"/>
      <c r="E982" s="224">
        <v>92</v>
      </c>
      <c r="F982" s="227"/>
      <c r="G982" s="227"/>
      <c r="H982" s="228"/>
      <c r="I982" s="232"/>
      <c r="J982" s="32"/>
      <c r="K982" s="32"/>
      <c r="L982" s="32"/>
      <c r="M982" s="32"/>
      <c r="N982" s="32"/>
      <c r="O982" s="32"/>
      <c r="P982" s="32"/>
      <c r="Q982" s="32"/>
      <c r="R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c r="BB982" s="32"/>
      <c r="BC982" s="32"/>
      <c r="BD982" s="32"/>
      <c r="BE982" s="32"/>
      <c r="BF982" s="32"/>
      <c r="BG982" s="32"/>
      <c r="BH982" s="32"/>
    </row>
    <row r="983" spans="1:60" outlineLevel="1" x14ac:dyDescent="0.2">
      <c r="A983" s="230"/>
      <c r="B983" s="218"/>
      <c r="C983" s="249" t="s">
        <v>1109</v>
      </c>
      <c r="D983" s="221"/>
      <c r="E983" s="224">
        <v>16.8</v>
      </c>
      <c r="F983" s="227"/>
      <c r="G983" s="227"/>
      <c r="H983" s="228"/>
      <c r="I983" s="2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c r="BB983" s="32"/>
      <c r="BC983" s="32"/>
      <c r="BD983" s="32"/>
      <c r="BE983" s="32"/>
      <c r="BF983" s="32"/>
      <c r="BG983" s="32"/>
      <c r="BH983" s="32"/>
    </row>
    <row r="984" spans="1:60" outlineLevel="1" x14ac:dyDescent="0.2">
      <c r="A984" s="230"/>
      <c r="B984" s="218"/>
      <c r="C984" s="249" t="s">
        <v>1110</v>
      </c>
      <c r="D984" s="221"/>
      <c r="E984" s="224">
        <v>62</v>
      </c>
      <c r="F984" s="227"/>
      <c r="G984" s="227"/>
      <c r="H984" s="228"/>
      <c r="I984" s="2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c r="BB984" s="32"/>
      <c r="BC984" s="32"/>
      <c r="BD984" s="32"/>
      <c r="BE984" s="32"/>
      <c r="BF984" s="32"/>
      <c r="BG984" s="32"/>
      <c r="BH984" s="32"/>
    </row>
    <row r="985" spans="1:60" outlineLevel="1" x14ac:dyDescent="0.2">
      <c r="A985" s="230"/>
      <c r="B985" s="218"/>
      <c r="C985" s="249" t="s">
        <v>1111</v>
      </c>
      <c r="D985" s="221"/>
      <c r="E985" s="224">
        <v>326.39999999999998</v>
      </c>
      <c r="F985" s="227"/>
      <c r="G985" s="227"/>
      <c r="H985" s="228"/>
      <c r="I985" s="2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c r="BB985" s="32"/>
      <c r="BC985" s="32"/>
      <c r="BD985" s="32"/>
      <c r="BE985" s="32"/>
      <c r="BF985" s="32"/>
      <c r="BG985" s="32"/>
      <c r="BH985" s="32"/>
    </row>
    <row r="986" spans="1:60" outlineLevel="1" x14ac:dyDescent="0.2">
      <c r="A986" s="230"/>
      <c r="B986" s="218"/>
      <c r="C986" s="249" t="s">
        <v>1112</v>
      </c>
      <c r="D986" s="221"/>
      <c r="E986" s="224">
        <v>177.6</v>
      </c>
      <c r="F986" s="227"/>
      <c r="G986" s="227"/>
      <c r="H986" s="228"/>
      <c r="I986" s="2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32"/>
      <c r="BF986" s="32"/>
      <c r="BG986" s="32"/>
      <c r="BH986" s="32"/>
    </row>
    <row r="987" spans="1:60" outlineLevel="1" x14ac:dyDescent="0.2">
      <c r="A987" s="230"/>
      <c r="B987" s="218"/>
      <c r="C987" s="249" t="s">
        <v>1113</v>
      </c>
      <c r="D987" s="221"/>
      <c r="E987" s="224">
        <v>36</v>
      </c>
      <c r="F987" s="227"/>
      <c r="G987" s="227"/>
      <c r="H987" s="228"/>
      <c r="I987" s="2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c r="BB987" s="32"/>
      <c r="BC987" s="32"/>
      <c r="BD987" s="32"/>
      <c r="BE987" s="32"/>
      <c r="BF987" s="32"/>
      <c r="BG987" s="32"/>
      <c r="BH987" s="32"/>
    </row>
    <row r="988" spans="1:60" outlineLevel="1" x14ac:dyDescent="0.2">
      <c r="A988" s="230"/>
      <c r="B988" s="218"/>
      <c r="C988" s="249" t="s">
        <v>1114</v>
      </c>
      <c r="D988" s="221"/>
      <c r="E988" s="224">
        <v>27</v>
      </c>
      <c r="F988" s="227"/>
      <c r="G988" s="227"/>
      <c r="H988" s="228"/>
      <c r="I988" s="2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c r="BB988" s="32"/>
      <c r="BC988" s="32"/>
      <c r="BD988" s="32"/>
      <c r="BE988" s="32"/>
      <c r="BF988" s="32"/>
      <c r="BG988" s="32"/>
      <c r="BH988" s="32"/>
    </row>
    <row r="989" spans="1:60" outlineLevel="1" x14ac:dyDescent="0.2">
      <c r="A989" s="230"/>
      <c r="B989" s="218"/>
      <c r="C989" s="249" t="s">
        <v>1115</v>
      </c>
      <c r="D989" s="221"/>
      <c r="E989" s="224">
        <v>9.6</v>
      </c>
      <c r="F989" s="227"/>
      <c r="G989" s="227"/>
      <c r="H989" s="228"/>
      <c r="I989" s="2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c r="BB989" s="32"/>
      <c r="BC989" s="32"/>
      <c r="BD989" s="32"/>
      <c r="BE989" s="32"/>
      <c r="BF989" s="32"/>
      <c r="BG989" s="32"/>
      <c r="BH989" s="32"/>
    </row>
    <row r="990" spans="1:60" outlineLevel="1" x14ac:dyDescent="0.2">
      <c r="A990" s="230"/>
      <c r="B990" s="218"/>
      <c r="C990" s="249" t="s">
        <v>1116</v>
      </c>
      <c r="D990" s="221"/>
      <c r="E990" s="224">
        <v>4.2</v>
      </c>
      <c r="F990" s="227"/>
      <c r="G990" s="227"/>
      <c r="H990" s="228"/>
      <c r="I990" s="2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c r="BB990" s="32"/>
      <c r="BC990" s="32"/>
      <c r="BD990" s="32"/>
      <c r="BE990" s="32"/>
      <c r="BF990" s="32"/>
      <c r="BG990" s="32"/>
      <c r="BH990" s="32"/>
    </row>
    <row r="991" spans="1:60" outlineLevel="1" x14ac:dyDescent="0.2">
      <c r="A991" s="230"/>
      <c r="B991" s="218"/>
      <c r="C991" s="249" t="s">
        <v>1117</v>
      </c>
      <c r="D991" s="221"/>
      <c r="E991" s="224">
        <v>12</v>
      </c>
      <c r="F991" s="227"/>
      <c r="G991" s="227"/>
      <c r="H991" s="228"/>
      <c r="I991" s="2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c r="BB991" s="32"/>
      <c r="BC991" s="32"/>
      <c r="BD991" s="32"/>
      <c r="BE991" s="32"/>
      <c r="BF991" s="32"/>
      <c r="BG991" s="32"/>
      <c r="BH991" s="32"/>
    </row>
    <row r="992" spans="1:60" outlineLevel="1" x14ac:dyDescent="0.2">
      <c r="A992" s="230"/>
      <c r="B992" s="347" t="s">
        <v>1118</v>
      </c>
      <c r="C992" s="348"/>
      <c r="D992" s="349"/>
      <c r="E992" s="350"/>
      <c r="F992" s="351"/>
      <c r="G992" s="352"/>
      <c r="H992" s="228"/>
      <c r="I992" s="232"/>
      <c r="J992" s="32"/>
      <c r="K992" s="32"/>
      <c r="L992" s="32"/>
      <c r="M992" s="32"/>
      <c r="N992" s="32"/>
      <c r="O992" s="32"/>
      <c r="P992" s="32"/>
      <c r="Q992" s="32"/>
      <c r="R992" s="32"/>
      <c r="S992" s="32"/>
      <c r="T992" s="32"/>
      <c r="U992" s="32"/>
      <c r="V992" s="32"/>
      <c r="W992" s="32"/>
      <c r="X992" s="32"/>
      <c r="Y992" s="32"/>
      <c r="Z992" s="32"/>
      <c r="AA992" s="32"/>
      <c r="AB992" s="32"/>
      <c r="AC992" s="32">
        <v>0</v>
      </c>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c r="BB992" s="32"/>
      <c r="BC992" s="32"/>
      <c r="BD992" s="32"/>
      <c r="BE992" s="32"/>
      <c r="BF992" s="32"/>
      <c r="BG992" s="32"/>
      <c r="BH992" s="32"/>
    </row>
    <row r="993" spans="1:60" outlineLevel="1" x14ac:dyDescent="0.2">
      <c r="A993" s="230"/>
      <c r="B993" s="347" t="s">
        <v>1119</v>
      </c>
      <c r="C993" s="348"/>
      <c r="D993" s="349"/>
      <c r="E993" s="350"/>
      <c r="F993" s="351"/>
      <c r="G993" s="352"/>
      <c r="H993" s="228"/>
      <c r="I993" s="232"/>
      <c r="J993" s="32"/>
      <c r="K993" s="32"/>
      <c r="L993" s="32"/>
      <c r="M993" s="32"/>
      <c r="N993" s="32"/>
      <c r="O993" s="32"/>
      <c r="P993" s="32"/>
      <c r="Q993" s="32"/>
      <c r="R993" s="32"/>
      <c r="S993" s="32"/>
      <c r="T993" s="32"/>
      <c r="U993" s="32"/>
      <c r="V993" s="32"/>
      <c r="W993" s="32"/>
      <c r="X993" s="32"/>
      <c r="Y993" s="32"/>
      <c r="Z993" s="32"/>
      <c r="AA993" s="32"/>
      <c r="AB993" s="32"/>
      <c r="AC993" s="32">
        <v>1</v>
      </c>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c r="BB993" s="32"/>
      <c r="BC993" s="32"/>
      <c r="BD993" s="32"/>
      <c r="BE993" s="32"/>
      <c r="BF993" s="32"/>
      <c r="BG993" s="32"/>
      <c r="BH993" s="32"/>
    </row>
    <row r="994" spans="1:60" outlineLevel="1" x14ac:dyDescent="0.2">
      <c r="A994" s="230">
        <v>172</v>
      </c>
      <c r="B994" s="218" t="s">
        <v>1120</v>
      </c>
      <c r="C994" s="248" t="s">
        <v>1121</v>
      </c>
      <c r="D994" s="220" t="s">
        <v>278</v>
      </c>
      <c r="E994" s="223">
        <v>874</v>
      </c>
      <c r="F994" s="226"/>
      <c r="G994" s="227">
        <f>ROUND(E994*F994,2)</f>
        <v>0</v>
      </c>
      <c r="H994" s="228" t="s">
        <v>1105</v>
      </c>
      <c r="I994" s="232" t="s">
        <v>213</v>
      </c>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v>15</v>
      </c>
      <c r="AN994" s="32"/>
      <c r="AO994" s="32"/>
      <c r="AP994" s="32"/>
      <c r="AQ994" s="32"/>
      <c r="AR994" s="32"/>
      <c r="AS994" s="32"/>
      <c r="AT994" s="32"/>
      <c r="AU994" s="32"/>
      <c r="AV994" s="32"/>
      <c r="AW994" s="32"/>
      <c r="AX994" s="32"/>
      <c r="AY994" s="32"/>
      <c r="AZ994" s="32"/>
      <c r="BA994" s="32"/>
      <c r="BB994" s="32"/>
      <c r="BC994" s="32"/>
      <c r="BD994" s="32"/>
      <c r="BE994" s="32"/>
      <c r="BF994" s="32"/>
      <c r="BG994" s="32"/>
      <c r="BH994" s="32"/>
    </row>
    <row r="995" spans="1:60" outlineLevel="1" x14ac:dyDescent="0.2">
      <c r="A995" s="230"/>
      <c r="B995" s="218"/>
      <c r="C995" s="323" t="s">
        <v>1122</v>
      </c>
      <c r="D995" s="324"/>
      <c r="E995" s="325"/>
      <c r="F995" s="326"/>
      <c r="G995" s="327"/>
      <c r="H995" s="228"/>
      <c r="I995" s="2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210" t="str">
        <f>C995</f>
        <v>Vložení parotěsné okenní folie, paropropustné expanzní pásky. Dodávka materiálu.</v>
      </c>
      <c r="BB995" s="32"/>
      <c r="BC995" s="32"/>
      <c r="BD995" s="32"/>
      <c r="BE995" s="32"/>
      <c r="BF995" s="32"/>
      <c r="BG995" s="32"/>
      <c r="BH995" s="32"/>
    </row>
    <row r="996" spans="1:60" outlineLevel="1" x14ac:dyDescent="0.2">
      <c r="A996" s="230"/>
      <c r="B996" s="218"/>
      <c r="C996" s="249" t="s">
        <v>1123</v>
      </c>
      <c r="D996" s="221"/>
      <c r="E996" s="224">
        <v>874</v>
      </c>
      <c r="F996" s="227"/>
      <c r="G996" s="227"/>
      <c r="H996" s="228"/>
      <c r="I996" s="2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c r="BB996" s="32"/>
      <c r="BC996" s="32"/>
      <c r="BD996" s="32"/>
      <c r="BE996" s="32"/>
      <c r="BF996" s="32"/>
      <c r="BG996" s="32"/>
      <c r="BH996" s="32"/>
    </row>
    <row r="997" spans="1:60" outlineLevel="1" x14ac:dyDescent="0.2">
      <c r="A997" s="230"/>
      <c r="B997" s="347" t="s">
        <v>1124</v>
      </c>
      <c r="C997" s="348"/>
      <c r="D997" s="349"/>
      <c r="E997" s="350"/>
      <c r="F997" s="351"/>
      <c r="G997" s="352"/>
      <c r="H997" s="228"/>
      <c r="I997" s="232"/>
      <c r="J997" s="32"/>
      <c r="K997" s="32"/>
      <c r="L997" s="32"/>
      <c r="M997" s="32"/>
      <c r="N997" s="32"/>
      <c r="O997" s="32"/>
      <c r="P997" s="32"/>
      <c r="Q997" s="32"/>
      <c r="R997" s="32"/>
      <c r="S997" s="32"/>
      <c r="T997" s="32"/>
      <c r="U997" s="32"/>
      <c r="V997" s="32"/>
      <c r="W997" s="32"/>
      <c r="X997" s="32"/>
      <c r="Y997" s="32"/>
      <c r="Z997" s="32"/>
      <c r="AA997" s="32"/>
      <c r="AB997" s="32"/>
      <c r="AC997" s="32">
        <v>0</v>
      </c>
      <c r="AD997" s="32"/>
      <c r="AE997" s="32"/>
      <c r="AF997" s="32"/>
      <c r="AG997" s="32"/>
      <c r="AH997" s="32"/>
      <c r="AI997" s="32"/>
      <c r="AJ997" s="32"/>
      <c r="AK997" s="32"/>
      <c r="AL997" s="32"/>
      <c r="AM997" s="32"/>
      <c r="AN997" s="32"/>
      <c r="AO997" s="32"/>
      <c r="AP997" s="32"/>
      <c r="AQ997" s="32"/>
      <c r="AR997" s="32"/>
      <c r="AS997" s="32"/>
      <c r="AT997" s="32"/>
      <c r="AU997" s="32"/>
      <c r="AV997" s="32"/>
      <c r="AW997" s="32"/>
      <c r="AX997" s="32"/>
      <c r="AY997" s="32"/>
      <c r="AZ997" s="32"/>
      <c r="BA997" s="32"/>
      <c r="BB997" s="32"/>
      <c r="BC997" s="32"/>
      <c r="BD997" s="32"/>
      <c r="BE997" s="32"/>
      <c r="BF997" s="32"/>
      <c r="BG997" s="32"/>
      <c r="BH997" s="32"/>
    </row>
    <row r="998" spans="1:60" outlineLevel="1" x14ac:dyDescent="0.2">
      <c r="A998" s="230"/>
      <c r="B998" s="347" t="s">
        <v>1125</v>
      </c>
      <c r="C998" s="348"/>
      <c r="D998" s="349"/>
      <c r="E998" s="350"/>
      <c r="F998" s="351"/>
      <c r="G998" s="352"/>
      <c r="H998" s="228"/>
      <c r="I998" s="232"/>
      <c r="J998" s="32"/>
      <c r="K998" s="32"/>
      <c r="L998" s="32"/>
      <c r="M998" s="32"/>
      <c r="N998" s="32"/>
      <c r="O998" s="32"/>
      <c r="P998" s="32"/>
      <c r="Q998" s="32"/>
      <c r="R998" s="32"/>
      <c r="S998" s="32"/>
      <c r="T998" s="32"/>
      <c r="U998" s="32"/>
      <c r="V998" s="32"/>
      <c r="W998" s="32"/>
      <c r="X998" s="32"/>
      <c r="Y998" s="32"/>
      <c r="Z998" s="32"/>
      <c r="AA998" s="32"/>
      <c r="AB998" s="32"/>
      <c r="AC998" s="32">
        <v>1</v>
      </c>
      <c r="AD998" s="32"/>
      <c r="AE998" s="32"/>
      <c r="AF998" s="32"/>
      <c r="AG998" s="32"/>
      <c r="AH998" s="32"/>
      <c r="AI998" s="32"/>
      <c r="AJ998" s="32"/>
      <c r="AK998" s="32"/>
      <c r="AL998" s="32"/>
      <c r="AM998" s="32"/>
      <c r="AN998" s="32"/>
      <c r="AO998" s="32"/>
      <c r="AP998" s="32"/>
      <c r="AQ998" s="32"/>
      <c r="AR998" s="32"/>
      <c r="AS998" s="32"/>
      <c r="AT998" s="32"/>
      <c r="AU998" s="32"/>
      <c r="AV998" s="32"/>
      <c r="AW998" s="32"/>
      <c r="AX998" s="32"/>
      <c r="AY998" s="32"/>
      <c r="AZ998" s="32"/>
      <c r="BA998" s="32"/>
      <c r="BB998" s="32"/>
      <c r="BC998" s="32"/>
      <c r="BD998" s="32"/>
      <c r="BE998" s="32"/>
      <c r="BF998" s="32"/>
      <c r="BG998" s="32"/>
      <c r="BH998" s="32"/>
    </row>
    <row r="999" spans="1:60" outlineLevel="1" x14ac:dyDescent="0.2">
      <c r="A999" s="230">
        <v>173</v>
      </c>
      <c r="B999" s="218" t="s">
        <v>1126</v>
      </c>
      <c r="C999" s="248" t="s">
        <v>1127</v>
      </c>
      <c r="D999" s="220" t="s">
        <v>659</v>
      </c>
      <c r="E999" s="223">
        <v>17</v>
      </c>
      <c r="F999" s="226"/>
      <c r="G999" s="227">
        <f>ROUND(E999*F999,2)</f>
        <v>0</v>
      </c>
      <c r="H999" s="228" t="s">
        <v>1128</v>
      </c>
      <c r="I999" s="232" t="s">
        <v>198</v>
      </c>
      <c r="J999" s="32"/>
      <c r="K999" s="32"/>
      <c r="L999" s="32"/>
      <c r="M999" s="32"/>
      <c r="N999" s="32"/>
      <c r="O999" s="32"/>
      <c r="P999" s="32"/>
      <c r="Q999" s="32"/>
      <c r="R999" s="32"/>
      <c r="S999" s="32"/>
      <c r="T999" s="32"/>
      <c r="U999" s="32"/>
      <c r="V999" s="32"/>
      <c r="W999" s="32"/>
      <c r="X999" s="32"/>
      <c r="Y999" s="32"/>
      <c r="Z999" s="32"/>
      <c r="AA999" s="32"/>
      <c r="AB999" s="32"/>
      <c r="AC999" s="32"/>
      <c r="AD999" s="32"/>
      <c r="AE999" s="32"/>
      <c r="AF999" s="32"/>
      <c r="AG999" s="32"/>
      <c r="AH999" s="32"/>
      <c r="AI999" s="32"/>
      <c r="AJ999" s="32"/>
      <c r="AK999" s="32"/>
      <c r="AL999" s="32"/>
      <c r="AM999" s="32">
        <v>15</v>
      </c>
      <c r="AN999" s="32"/>
      <c r="AO999" s="32"/>
      <c r="AP999" s="32"/>
      <c r="AQ999" s="32"/>
      <c r="AR999" s="32"/>
      <c r="AS999" s="32"/>
      <c r="AT999" s="32"/>
      <c r="AU999" s="32"/>
      <c r="AV999" s="32"/>
      <c r="AW999" s="32"/>
      <c r="AX999" s="32"/>
      <c r="AY999" s="32"/>
      <c r="AZ999" s="32"/>
      <c r="BA999" s="32"/>
      <c r="BB999" s="32"/>
      <c r="BC999" s="32"/>
      <c r="BD999" s="32"/>
      <c r="BE999" s="32"/>
      <c r="BF999" s="32"/>
      <c r="BG999" s="32"/>
      <c r="BH999" s="32"/>
    </row>
    <row r="1000" spans="1:60" outlineLevel="1" x14ac:dyDescent="0.2">
      <c r="A1000" s="230"/>
      <c r="B1000" s="218"/>
      <c r="C1000" s="249" t="s">
        <v>1129</v>
      </c>
      <c r="D1000" s="221"/>
      <c r="E1000" s="224">
        <v>17</v>
      </c>
      <c r="F1000" s="227"/>
      <c r="G1000" s="227"/>
      <c r="H1000" s="228"/>
      <c r="I1000" s="2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c r="AK1000" s="32"/>
      <c r="AL1000" s="32"/>
      <c r="AM1000" s="32"/>
      <c r="AN1000" s="32"/>
      <c r="AO1000" s="32"/>
      <c r="AP1000" s="32"/>
      <c r="AQ1000" s="32"/>
      <c r="AR1000" s="32"/>
      <c r="AS1000" s="32"/>
      <c r="AT1000" s="32"/>
      <c r="AU1000" s="32"/>
      <c r="AV1000" s="32"/>
      <c r="AW1000" s="32"/>
      <c r="AX1000" s="32"/>
      <c r="AY1000" s="32"/>
      <c r="AZ1000" s="32"/>
      <c r="BA1000" s="32"/>
      <c r="BB1000" s="32"/>
      <c r="BC1000" s="32"/>
      <c r="BD1000" s="32"/>
      <c r="BE1000" s="32"/>
      <c r="BF1000" s="32"/>
      <c r="BG1000" s="32"/>
      <c r="BH1000" s="32"/>
    </row>
    <row r="1001" spans="1:60" ht="22.5" outlineLevel="1" x14ac:dyDescent="0.2">
      <c r="A1001" s="230">
        <v>174</v>
      </c>
      <c r="B1001" s="218" t="s">
        <v>1130</v>
      </c>
      <c r="C1001" s="248" t="s">
        <v>1131</v>
      </c>
      <c r="D1001" s="220" t="s">
        <v>659</v>
      </c>
      <c r="E1001" s="223">
        <v>12</v>
      </c>
      <c r="F1001" s="226"/>
      <c r="G1001" s="227">
        <f>ROUND(E1001*F1001,2)</f>
        <v>0</v>
      </c>
      <c r="H1001" s="228"/>
      <c r="I1001" s="232" t="s">
        <v>213</v>
      </c>
      <c r="J1001" s="32"/>
      <c r="K1001" s="32"/>
      <c r="L1001" s="32"/>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32"/>
      <c r="AI1001" s="32"/>
      <c r="AJ1001" s="32"/>
      <c r="AK1001" s="32"/>
      <c r="AL1001" s="32"/>
      <c r="AM1001" s="32">
        <v>15</v>
      </c>
      <c r="AN1001" s="32"/>
      <c r="AO1001" s="32"/>
      <c r="AP1001" s="32"/>
      <c r="AQ1001" s="32"/>
      <c r="AR1001" s="32"/>
      <c r="AS1001" s="32"/>
      <c r="AT1001" s="32"/>
      <c r="AU1001" s="32"/>
      <c r="AV1001" s="32"/>
      <c r="AW1001" s="32"/>
      <c r="AX1001" s="32"/>
      <c r="AY1001" s="32"/>
      <c r="AZ1001" s="32"/>
      <c r="BA1001" s="32"/>
      <c r="BB1001" s="32"/>
      <c r="BC1001" s="32"/>
      <c r="BD1001" s="32"/>
      <c r="BE1001" s="32"/>
      <c r="BF1001" s="32"/>
      <c r="BG1001" s="32"/>
      <c r="BH1001" s="32"/>
    </row>
    <row r="1002" spans="1:60" outlineLevel="1" x14ac:dyDescent="0.2">
      <c r="A1002" s="230"/>
      <c r="B1002" s="218"/>
      <c r="C1002" s="249" t="s">
        <v>1132</v>
      </c>
      <c r="D1002" s="221"/>
      <c r="E1002" s="224">
        <v>12</v>
      </c>
      <c r="F1002" s="227"/>
      <c r="G1002" s="227"/>
      <c r="H1002" s="228"/>
      <c r="I1002" s="232"/>
      <c r="J1002" s="32"/>
      <c r="K1002" s="32"/>
      <c r="L1002" s="32"/>
      <c r="M1002" s="32"/>
      <c r="N1002" s="32"/>
      <c r="O1002" s="32"/>
      <c r="P1002" s="32"/>
      <c r="Q1002" s="32"/>
      <c r="R1002" s="32"/>
      <c r="S1002" s="32"/>
      <c r="T1002" s="32"/>
      <c r="U1002" s="32"/>
      <c r="V1002" s="32"/>
      <c r="W1002" s="32"/>
      <c r="X1002" s="32"/>
      <c r="Y1002" s="32"/>
      <c r="Z1002" s="32"/>
      <c r="AA1002" s="32"/>
      <c r="AB1002" s="32"/>
      <c r="AC1002" s="32"/>
      <c r="AD1002" s="32"/>
      <c r="AE1002" s="32"/>
      <c r="AF1002" s="32"/>
      <c r="AG1002" s="32"/>
      <c r="AH1002" s="32"/>
      <c r="AI1002" s="32"/>
      <c r="AJ1002" s="32"/>
      <c r="AK1002" s="32"/>
      <c r="AL1002" s="32"/>
      <c r="AM1002" s="32"/>
      <c r="AN1002" s="32"/>
      <c r="AO1002" s="32"/>
      <c r="AP1002" s="32"/>
      <c r="AQ1002" s="32"/>
      <c r="AR1002" s="32"/>
      <c r="AS1002" s="32"/>
      <c r="AT1002" s="32"/>
      <c r="AU1002" s="32"/>
      <c r="AV1002" s="32"/>
      <c r="AW1002" s="32"/>
      <c r="AX1002" s="32"/>
      <c r="AY1002" s="32"/>
      <c r="AZ1002" s="32"/>
      <c r="BA1002" s="32"/>
      <c r="BB1002" s="32"/>
      <c r="BC1002" s="32"/>
      <c r="BD1002" s="32"/>
      <c r="BE1002" s="32"/>
      <c r="BF1002" s="32"/>
      <c r="BG1002" s="32"/>
      <c r="BH1002" s="32"/>
    </row>
    <row r="1003" spans="1:60" ht="22.5" outlineLevel="1" x14ac:dyDescent="0.2">
      <c r="A1003" s="230">
        <v>175</v>
      </c>
      <c r="B1003" s="218" t="s">
        <v>1133</v>
      </c>
      <c r="C1003" s="248" t="s">
        <v>1131</v>
      </c>
      <c r="D1003" s="220" t="s">
        <v>659</v>
      </c>
      <c r="E1003" s="223">
        <v>10</v>
      </c>
      <c r="F1003" s="226"/>
      <c r="G1003" s="227">
        <f>ROUND(E1003*F1003,2)</f>
        <v>0</v>
      </c>
      <c r="H1003" s="228"/>
      <c r="I1003" s="232" t="s">
        <v>213</v>
      </c>
      <c r="J1003" s="32"/>
      <c r="K1003" s="32"/>
      <c r="L1003" s="32"/>
      <c r="M1003" s="32"/>
      <c r="N1003" s="32"/>
      <c r="O1003" s="32"/>
      <c r="P1003" s="32"/>
      <c r="Q1003" s="32"/>
      <c r="R1003" s="32"/>
      <c r="S1003" s="32"/>
      <c r="T1003" s="32"/>
      <c r="U1003" s="32"/>
      <c r="V1003" s="32"/>
      <c r="W1003" s="32"/>
      <c r="X1003" s="32"/>
      <c r="Y1003" s="32"/>
      <c r="Z1003" s="32"/>
      <c r="AA1003" s="32"/>
      <c r="AB1003" s="32"/>
      <c r="AC1003" s="32"/>
      <c r="AD1003" s="32"/>
      <c r="AE1003" s="32"/>
      <c r="AF1003" s="32"/>
      <c r="AG1003" s="32"/>
      <c r="AH1003" s="32"/>
      <c r="AI1003" s="32"/>
      <c r="AJ1003" s="32"/>
      <c r="AK1003" s="32"/>
      <c r="AL1003" s="32"/>
      <c r="AM1003" s="32">
        <v>15</v>
      </c>
      <c r="AN1003" s="32"/>
      <c r="AO1003" s="32"/>
      <c r="AP1003" s="32"/>
      <c r="AQ1003" s="32"/>
      <c r="AR1003" s="32"/>
      <c r="AS1003" s="32"/>
      <c r="AT1003" s="32"/>
      <c r="AU1003" s="32"/>
      <c r="AV1003" s="32"/>
      <c r="AW1003" s="32"/>
      <c r="AX1003" s="32"/>
      <c r="AY1003" s="32"/>
      <c r="AZ1003" s="32"/>
      <c r="BA1003" s="32"/>
      <c r="BB1003" s="32"/>
      <c r="BC1003" s="32"/>
      <c r="BD1003" s="32"/>
      <c r="BE1003" s="32"/>
      <c r="BF1003" s="32"/>
      <c r="BG1003" s="32"/>
      <c r="BH1003" s="32"/>
    </row>
    <row r="1004" spans="1:60" outlineLevel="1" x14ac:dyDescent="0.2">
      <c r="A1004" s="230"/>
      <c r="B1004" s="218"/>
      <c r="C1004" s="249" t="s">
        <v>1134</v>
      </c>
      <c r="D1004" s="221"/>
      <c r="E1004" s="224">
        <v>10</v>
      </c>
      <c r="F1004" s="227"/>
      <c r="G1004" s="227"/>
      <c r="H1004" s="228"/>
      <c r="I1004" s="232"/>
      <c r="J1004" s="32"/>
      <c r="K1004" s="32"/>
      <c r="L1004" s="32"/>
      <c r="M1004" s="32"/>
      <c r="N1004" s="32"/>
      <c r="O1004" s="32"/>
      <c r="P1004" s="32"/>
      <c r="Q1004" s="32"/>
      <c r="R1004" s="32"/>
      <c r="S1004" s="32"/>
      <c r="T1004" s="32"/>
      <c r="U1004" s="32"/>
      <c r="V1004" s="32"/>
      <c r="W1004" s="32"/>
      <c r="X1004" s="32"/>
      <c r="Y1004" s="32"/>
      <c r="Z1004" s="32"/>
      <c r="AA1004" s="32"/>
      <c r="AB1004" s="32"/>
      <c r="AC1004" s="32"/>
      <c r="AD1004" s="32"/>
      <c r="AE1004" s="32"/>
      <c r="AF1004" s="32"/>
      <c r="AG1004" s="32"/>
      <c r="AH1004" s="32"/>
      <c r="AI1004" s="32"/>
      <c r="AJ1004" s="32"/>
      <c r="AK1004" s="32"/>
      <c r="AL1004" s="32"/>
      <c r="AM1004" s="32"/>
      <c r="AN1004" s="32"/>
      <c r="AO1004" s="32"/>
      <c r="AP1004" s="32"/>
      <c r="AQ1004" s="32"/>
      <c r="AR1004" s="32"/>
      <c r="AS1004" s="32"/>
      <c r="AT1004" s="32"/>
      <c r="AU1004" s="32"/>
      <c r="AV1004" s="32"/>
      <c r="AW1004" s="32"/>
      <c r="AX1004" s="32"/>
      <c r="AY1004" s="32"/>
      <c r="AZ1004" s="32"/>
      <c r="BA1004" s="32"/>
      <c r="BB1004" s="32"/>
      <c r="BC1004" s="32"/>
      <c r="BD1004" s="32"/>
      <c r="BE1004" s="32"/>
      <c r="BF1004" s="32"/>
      <c r="BG1004" s="32"/>
      <c r="BH1004" s="32"/>
    </row>
    <row r="1005" spans="1:60" ht="22.5" outlineLevel="1" x14ac:dyDescent="0.2">
      <c r="A1005" s="230">
        <v>176</v>
      </c>
      <c r="B1005" s="218" t="s">
        <v>1135</v>
      </c>
      <c r="C1005" s="248" t="s">
        <v>1136</v>
      </c>
      <c r="D1005" s="220" t="s">
        <v>659</v>
      </c>
      <c r="E1005" s="223">
        <v>2</v>
      </c>
      <c r="F1005" s="226"/>
      <c r="G1005" s="227">
        <f>ROUND(E1005*F1005,2)</f>
        <v>0</v>
      </c>
      <c r="H1005" s="228"/>
      <c r="I1005" s="232" t="s">
        <v>213</v>
      </c>
      <c r="J1005" s="32"/>
      <c r="K1005" s="32"/>
      <c r="L1005" s="32"/>
      <c r="M1005" s="32"/>
      <c r="N1005" s="32"/>
      <c r="O1005" s="32"/>
      <c r="P1005" s="32"/>
      <c r="Q1005" s="32"/>
      <c r="R1005" s="32"/>
      <c r="S1005" s="32"/>
      <c r="T1005" s="32"/>
      <c r="U1005" s="32"/>
      <c r="V1005" s="32"/>
      <c r="W1005" s="32"/>
      <c r="X1005" s="32"/>
      <c r="Y1005" s="32"/>
      <c r="Z1005" s="32"/>
      <c r="AA1005" s="32"/>
      <c r="AB1005" s="32"/>
      <c r="AC1005" s="32"/>
      <c r="AD1005" s="32"/>
      <c r="AE1005" s="32"/>
      <c r="AF1005" s="32"/>
      <c r="AG1005" s="32"/>
      <c r="AH1005" s="32"/>
      <c r="AI1005" s="32"/>
      <c r="AJ1005" s="32"/>
      <c r="AK1005" s="32"/>
      <c r="AL1005" s="32"/>
      <c r="AM1005" s="32">
        <v>15</v>
      </c>
      <c r="AN1005" s="32"/>
      <c r="AO1005" s="32"/>
      <c r="AP1005" s="32"/>
      <c r="AQ1005" s="32"/>
      <c r="AR1005" s="32"/>
      <c r="AS1005" s="32"/>
      <c r="AT1005" s="32"/>
      <c r="AU1005" s="32"/>
      <c r="AV1005" s="32"/>
      <c r="AW1005" s="32"/>
      <c r="AX1005" s="32"/>
      <c r="AY1005" s="32"/>
      <c r="AZ1005" s="32"/>
      <c r="BA1005" s="32"/>
      <c r="BB1005" s="32"/>
      <c r="BC1005" s="32"/>
      <c r="BD1005" s="32"/>
      <c r="BE1005" s="32"/>
      <c r="BF1005" s="32"/>
      <c r="BG1005" s="32"/>
      <c r="BH1005" s="32"/>
    </row>
    <row r="1006" spans="1:60" outlineLevel="1" x14ac:dyDescent="0.2">
      <c r="A1006" s="230"/>
      <c r="B1006" s="218"/>
      <c r="C1006" s="249" t="s">
        <v>1137</v>
      </c>
      <c r="D1006" s="221"/>
      <c r="E1006" s="224">
        <v>2</v>
      </c>
      <c r="F1006" s="227"/>
      <c r="G1006" s="227"/>
      <c r="H1006" s="228"/>
      <c r="I1006" s="232"/>
      <c r="J1006" s="32"/>
      <c r="K1006" s="32"/>
      <c r="L1006" s="32"/>
      <c r="M1006" s="32"/>
      <c r="N1006" s="32"/>
      <c r="O1006" s="32"/>
      <c r="P1006" s="32"/>
      <c r="Q1006" s="32"/>
      <c r="R1006" s="32"/>
      <c r="S1006" s="32"/>
      <c r="T1006" s="32"/>
      <c r="U1006" s="32"/>
      <c r="V1006" s="32"/>
      <c r="W1006" s="32"/>
      <c r="X1006" s="32"/>
      <c r="Y1006" s="32"/>
      <c r="Z1006" s="32"/>
      <c r="AA1006" s="32"/>
      <c r="AB1006" s="32"/>
      <c r="AC1006" s="32"/>
      <c r="AD1006" s="32"/>
      <c r="AE1006" s="32"/>
      <c r="AF1006" s="32"/>
      <c r="AG1006" s="32"/>
      <c r="AH1006" s="32"/>
      <c r="AI1006" s="32"/>
      <c r="AJ1006" s="32"/>
      <c r="AK1006" s="32"/>
      <c r="AL1006" s="32"/>
      <c r="AM1006" s="32"/>
      <c r="AN1006" s="32"/>
      <c r="AO1006" s="32"/>
      <c r="AP1006" s="32"/>
      <c r="AQ1006" s="32"/>
      <c r="AR1006" s="32"/>
      <c r="AS1006" s="32"/>
      <c r="AT1006" s="32"/>
      <c r="AU1006" s="32"/>
      <c r="AV1006" s="32"/>
      <c r="AW1006" s="32"/>
      <c r="AX1006" s="32"/>
      <c r="AY1006" s="32"/>
      <c r="AZ1006" s="32"/>
      <c r="BA1006" s="32"/>
      <c r="BB1006" s="32"/>
      <c r="BC1006" s="32"/>
      <c r="BD1006" s="32"/>
      <c r="BE1006" s="32"/>
      <c r="BF1006" s="32"/>
      <c r="BG1006" s="32"/>
      <c r="BH1006" s="32"/>
    </row>
    <row r="1007" spans="1:60" ht="22.5" outlineLevel="1" x14ac:dyDescent="0.2">
      <c r="A1007" s="230">
        <v>177</v>
      </c>
      <c r="B1007" s="218" t="s">
        <v>1138</v>
      </c>
      <c r="C1007" s="248" t="s">
        <v>1139</v>
      </c>
      <c r="D1007" s="220" t="s">
        <v>659</v>
      </c>
      <c r="E1007" s="223">
        <v>10</v>
      </c>
      <c r="F1007" s="226"/>
      <c r="G1007" s="227">
        <f>ROUND(E1007*F1007,2)</f>
        <v>0</v>
      </c>
      <c r="H1007" s="228"/>
      <c r="I1007" s="232" t="s">
        <v>213</v>
      </c>
      <c r="J1007" s="32"/>
      <c r="K1007" s="32"/>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c r="AK1007" s="32"/>
      <c r="AL1007" s="32"/>
      <c r="AM1007" s="32">
        <v>15</v>
      </c>
      <c r="AN1007" s="32"/>
      <c r="AO1007" s="32"/>
      <c r="AP1007" s="32"/>
      <c r="AQ1007" s="32"/>
      <c r="AR1007" s="32"/>
      <c r="AS1007" s="32"/>
      <c r="AT1007" s="32"/>
      <c r="AU1007" s="32"/>
      <c r="AV1007" s="32"/>
      <c r="AW1007" s="32"/>
      <c r="AX1007" s="32"/>
      <c r="AY1007" s="32"/>
      <c r="AZ1007" s="32"/>
      <c r="BA1007" s="32"/>
      <c r="BB1007" s="32"/>
      <c r="BC1007" s="32"/>
      <c r="BD1007" s="32"/>
      <c r="BE1007" s="32"/>
      <c r="BF1007" s="32"/>
      <c r="BG1007" s="32"/>
      <c r="BH1007" s="32"/>
    </row>
    <row r="1008" spans="1:60" outlineLevel="1" x14ac:dyDescent="0.2">
      <c r="A1008" s="230"/>
      <c r="B1008" s="218"/>
      <c r="C1008" s="249" t="s">
        <v>1140</v>
      </c>
      <c r="D1008" s="221"/>
      <c r="E1008" s="224">
        <v>10</v>
      </c>
      <c r="F1008" s="227"/>
      <c r="G1008" s="227"/>
      <c r="H1008" s="228"/>
      <c r="I1008" s="232"/>
      <c r="J1008" s="32"/>
      <c r="K1008" s="32"/>
      <c r="L1008" s="32"/>
      <c r="M1008" s="32"/>
      <c r="N1008" s="32"/>
      <c r="O1008" s="32"/>
      <c r="P1008" s="32"/>
      <c r="Q1008" s="32"/>
      <c r="R1008" s="32"/>
      <c r="S1008" s="32"/>
      <c r="T1008" s="32"/>
      <c r="U1008" s="32"/>
      <c r="V1008" s="32"/>
      <c r="W1008" s="32"/>
      <c r="X1008" s="32"/>
      <c r="Y1008" s="32"/>
      <c r="Z1008" s="32"/>
      <c r="AA1008" s="32"/>
      <c r="AB1008" s="32"/>
      <c r="AC1008" s="32"/>
      <c r="AD1008" s="32"/>
      <c r="AE1008" s="32"/>
      <c r="AF1008" s="32"/>
      <c r="AG1008" s="32"/>
      <c r="AH1008" s="32"/>
      <c r="AI1008" s="32"/>
      <c r="AJ1008" s="32"/>
      <c r="AK1008" s="32"/>
      <c r="AL1008" s="32"/>
      <c r="AM1008" s="32"/>
      <c r="AN1008" s="32"/>
      <c r="AO1008" s="32"/>
      <c r="AP1008" s="32"/>
      <c r="AQ1008" s="32"/>
      <c r="AR1008" s="32"/>
      <c r="AS1008" s="32"/>
      <c r="AT1008" s="32"/>
      <c r="AU1008" s="32"/>
      <c r="AV1008" s="32"/>
      <c r="AW1008" s="32"/>
      <c r="AX1008" s="32"/>
      <c r="AY1008" s="32"/>
      <c r="AZ1008" s="32"/>
      <c r="BA1008" s="32"/>
      <c r="BB1008" s="32"/>
      <c r="BC1008" s="32"/>
      <c r="BD1008" s="32"/>
      <c r="BE1008" s="32"/>
      <c r="BF1008" s="32"/>
      <c r="BG1008" s="32"/>
      <c r="BH1008" s="32"/>
    </row>
    <row r="1009" spans="1:60" ht="22.5" outlineLevel="1" x14ac:dyDescent="0.2">
      <c r="A1009" s="230">
        <v>178</v>
      </c>
      <c r="B1009" s="218" t="s">
        <v>1141</v>
      </c>
      <c r="C1009" s="248" t="s">
        <v>1142</v>
      </c>
      <c r="D1009" s="220" t="s">
        <v>659</v>
      </c>
      <c r="E1009" s="223">
        <v>48</v>
      </c>
      <c r="F1009" s="226"/>
      <c r="G1009" s="227">
        <f>ROUND(E1009*F1009,2)</f>
        <v>0</v>
      </c>
      <c r="H1009" s="228"/>
      <c r="I1009" s="232" t="s">
        <v>213</v>
      </c>
      <c r="J1009" s="32"/>
      <c r="K1009" s="32"/>
      <c r="L1009" s="32"/>
      <c r="M1009" s="32"/>
      <c r="N1009" s="32"/>
      <c r="O1009" s="32"/>
      <c r="P1009" s="32"/>
      <c r="Q1009" s="32"/>
      <c r="R1009" s="32"/>
      <c r="S1009" s="32"/>
      <c r="T1009" s="32"/>
      <c r="U1009" s="32"/>
      <c r="V1009" s="32"/>
      <c r="W1009" s="32"/>
      <c r="X1009" s="32"/>
      <c r="Y1009" s="32"/>
      <c r="Z1009" s="32"/>
      <c r="AA1009" s="32"/>
      <c r="AB1009" s="32"/>
      <c r="AC1009" s="32"/>
      <c r="AD1009" s="32"/>
      <c r="AE1009" s="32"/>
      <c r="AF1009" s="32"/>
      <c r="AG1009" s="32"/>
      <c r="AH1009" s="32"/>
      <c r="AI1009" s="32"/>
      <c r="AJ1009" s="32"/>
      <c r="AK1009" s="32"/>
      <c r="AL1009" s="32"/>
      <c r="AM1009" s="32">
        <v>15</v>
      </c>
      <c r="AN1009" s="32"/>
      <c r="AO1009" s="32"/>
      <c r="AP1009" s="32"/>
      <c r="AQ1009" s="32"/>
      <c r="AR1009" s="32"/>
      <c r="AS1009" s="32"/>
      <c r="AT1009" s="32"/>
      <c r="AU1009" s="32"/>
      <c r="AV1009" s="32"/>
      <c r="AW1009" s="32"/>
      <c r="AX1009" s="32"/>
      <c r="AY1009" s="32"/>
      <c r="AZ1009" s="32"/>
      <c r="BA1009" s="32"/>
      <c r="BB1009" s="32"/>
      <c r="BC1009" s="32"/>
      <c r="BD1009" s="32"/>
      <c r="BE1009" s="32"/>
      <c r="BF1009" s="32"/>
      <c r="BG1009" s="32"/>
      <c r="BH1009" s="32"/>
    </row>
    <row r="1010" spans="1:60" outlineLevel="1" x14ac:dyDescent="0.2">
      <c r="A1010" s="230"/>
      <c r="B1010" s="218"/>
      <c r="C1010" s="249" t="s">
        <v>1143</v>
      </c>
      <c r="D1010" s="221"/>
      <c r="E1010" s="224">
        <v>48</v>
      </c>
      <c r="F1010" s="227"/>
      <c r="G1010" s="227"/>
      <c r="H1010" s="228"/>
      <c r="I1010" s="232"/>
      <c r="J1010" s="32"/>
      <c r="K1010" s="32"/>
      <c r="L1010" s="32"/>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c r="AK1010" s="32"/>
      <c r="AL1010" s="32"/>
      <c r="AM1010" s="32"/>
      <c r="AN1010" s="32"/>
      <c r="AO1010" s="32"/>
      <c r="AP1010" s="32"/>
      <c r="AQ1010" s="32"/>
      <c r="AR1010" s="32"/>
      <c r="AS1010" s="32"/>
      <c r="AT1010" s="32"/>
      <c r="AU1010" s="32"/>
      <c r="AV1010" s="32"/>
      <c r="AW1010" s="32"/>
      <c r="AX1010" s="32"/>
      <c r="AY1010" s="32"/>
      <c r="AZ1010" s="32"/>
      <c r="BA1010" s="32"/>
      <c r="BB1010" s="32"/>
      <c r="BC1010" s="32"/>
      <c r="BD1010" s="32"/>
      <c r="BE1010" s="32"/>
      <c r="BF1010" s="32"/>
      <c r="BG1010" s="32"/>
      <c r="BH1010" s="32"/>
    </row>
    <row r="1011" spans="1:60" ht="22.5" outlineLevel="1" x14ac:dyDescent="0.2">
      <c r="A1011" s="230">
        <v>179</v>
      </c>
      <c r="B1011" s="218" t="s">
        <v>1144</v>
      </c>
      <c r="C1011" s="248" t="s">
        <v>1145</v>
      </c>
      <c r="D1011" s="220" t="s">
        <v>659</v>
      </c>
      <c r="E1011" s="223">
        <v>24</v>
      </c>
      <c r="F1011" s="226"/>
      <c r="G1011" s="227">
        <f>ROUND(E1011*F1011,2)</f>
        <v>0</v>
      </c>
      <c r="H1011" s="228"/>
      <c r="I1011" s="232" t="s">
        <v>213</v>
      </c>
      <c r="J1011" s="32"/>
      <c r="K1011" s="32"/>
      <c r="L1011" s="32"/>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c r="AK1011" s="32"/>
      <c r="AL1011" s="32"/>
      <c r="AM1011" s="32">
        <v>15</v>
      </c>
      <c r="AN1011" s="32"/>
      <c r="AO1011" s="32"/>
      <c r="AP1011" s="32"/>
      <c r="AQ1011" s="32"/>
      <c r="AR1011" s="32"/>
      <c r="AS1011" s="32"/>
      <c r="AT1011" s="32"/>
      <c r="AU1011" s="32"/>
      <c r="AV1011" s="32"/>
      <c r="AW1011" s="32"/>
      <c r="AX1011" s="32"/>
      <c r="AY1011" s="32"/>
      <c r="AZ1011" s="32"/>
      <c r="BA1011" s="32"/>
      <c r="BB1011" s="32"/>
      <c r="BC1011" s="32"/>
      <c r="BD1011" s="32"/>
      <c r="BE1011" s="32"/>
      <c r="BF1011" s="32"/>
      <c r="BG1011" s="32"/>
      <c r="BH1011" s="32"/>
    </row>
    <row r="1012" spans="1:60" outlineLevel="1" x14ac:dyDescent="0.2">
      <c r="A1012" s="230"/>
      <c r="B1012" s="218"/>
      <c r="C1012" s="249" t="s">
        <v>1146</v>
      </c>
      <c r="D1012" s="221"/>
      <c r="E1012" s="224">
        <v>24</v>
      </c>
      <c r="F1012" s="227"/>
      <c r="G1012" s="227"/>
      <c r="H1012" s="228"/>
      <c r="I1012" s="2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c r="AT1012" s="32"/>
      <c r="AU1012" s="32"/>
      <c r="AV1012" s="32"/>
      <c r="AW1012" s="32"/>
      <c r="AX1012" s="32"/>
      <c r="AY1012" s="32"/>
      <c r="AZ1012" s="32"/>
      <c r="BA1012" s="32"/>
      <c r="BB1012" s="32"/>
      <c r="BC1012" s="32"/>
      <c r="BD1012" s="32"/>
      <c r="BE1012" s="32"/>
      <c r="BF1012" s="32"/>
      <c r="BG1012" s="32"/>
      <c r="BH1012" s="32"/>
    </row>
    <row r="1013" spans="1:60" ht="22.5" outlineLevel="1" x14ac:dyDescent="0.2">
      <c r="A1013" s="230">
        <v>180</v>
      </c>
      <c r="B1013" s="218" t="s">
        <v>1147</v>
      </c>
      <c r="C1013" s="248" t="s">
        <v>1148</v>
      </c>
      <c r="D1013" s="220" t="s">
        <v>659</v>
      </c>
      <c r="E1013" s="223">
        <v>5</v>
      </c>
      <c r="F1013" s="226"/>
      <c r="G1013" s="227">
        <f>ROUND(E1013*F1013,2)</f>
        <v>0</v>
      </c>
      <c r="H1013" s="228"/>
      <c r="I1013" s="232" t="s">
        <v>213</v>
      </c>
      <c r="J1013" s="32"/>
      <c r="K1013" s="32"/>
      <c r="L1013" s="32"/>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c r="AK1013" s="32"/>
      <c r="AL1013" s="32"/>
      <c r="AM1013" s="32">
        <v>15</v>
      </c>
      <c r="AN1013" s="32"/>
      <c r="AO1013" s="32"/>
      <c r="AP1013" s="32"/>
      <c r="AQ1013" s="32"/>
      <c r="AR1013" s="32"/>
      <c r="AS1013" s="32"/>
      <c r="AT1013" s="32"/>
      <c r="AU1013" s="32"/>
      <c r="AV1013" s="32"/>
      <c r="AW1013" s="32"/>
      <c r="AX1013" s="32"/>
      <c r="AY1013" s="32"/>
      <c r="AZ1013" s="32"/>
      <c r="BA1013" s="32"/>
      <c r="BB1013" s="32"/>
      <c r="BC1013" s="32"/>
      <c r="BD1013" s="32"/>
      <c r="BE1013" s="32"/>
      <c r="BF1013" s="32"/>
      <c r="BG1013" s="32"/>
      <c r="BH1013" s="32"/>
    </row>
    <row r="1014" spans="1:60" outlineLevel="1" x14ac:dyDescent="0.2">
      <c r="A1014" s="230"/>
      <c r="B1014" s="218"/>
      <c r="C1014" s="249" t="s">
        <v>1149</v>
      </c>
      <c r="D1014" s="221"/>
      <c r="E1014" s="224">
        <v>5</v>
      </c>
      <c r="F1014" s="227"/>
      <c r="G1014" s="227"/>
      <c r="H1014" s="228"/>
      <c r="I1014" s="232"/>
      <c r="J1014" s="32"/>
      <c r="K1014" s="32"/>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c r="AK1014" s="32"/>
      <c r="AL1014" s="32"/>
      <c r="AM1014" s="32"/>
      <c r="AN1014" s="32"/>
      <c r="AO1014" s="32"/>
      <c r="AP1014" s="32"/>
      <c r="AQ1014" s="32"/>
      <c r="AR1014" s="32"/>
      <c r="AS1014" s="32"/>
      <c r="AT1014" s="32"/>
      <c r="AU1014" s="32"/>
      <c r="AV1014" s="32"/>
      <c r="AW1014" s="32"/>
      <c r="AX1014" s="32"/>
      <c r="AY1014" s="32"/>
      <c r="AZ1014" s="32"/>
      <c r="BA1014" s="32"/>
      <c r="BB1014" s="32"/>
      <c r="BC1014" s="32"/>
      <c r="BD1014" s="32"/>
      <c r="BE1014" s="32"/>
      <c r="BF1014" s="32"/>
      <c r="BG1014" s="32"/>
      <c r="BH1014" s="32"/>
    </row>
    <row r="1015" spans="1:60" ht="22.5" outlineLevel="1" x14ac:dyDescent="0.2">
      <c r="A1015" s="230">
        <v>181</v>
      </c>
      <c r="B1015" s="218" t="s">
        <v>1150</v>
      </c>
      <c r="C1015" s="248" t="s">
        <v>1151</v>
      </c>
      <c r="D1015" s="220" t="s">
        <v>659</v>
      </c>
      <c r="E1015" s="223">
        <v>5</v>
      </c>
      <c r="F1015" s="226"/>
      <c r="G1015" s="227">
        <f>ROUND(E1015*F1015,2)</f>
        <v>0</v>
      </c>
      <c r="H1015" s="228"/>
      <c r="I1015" s="232" t="s">
        <v>213</v>
      </c>
      <c r="J1015" s="32"/>
      <c r="K1015" s="32"/>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c r="AK1015" s="32"/>
      <c r="AL1015" s="32"/>
      <c r="AM1015" s="32">
        <v>15</v>
      </c>
      <c r="AN1015" s="32"/>
      <c r="AO1015" s="32"/>
      <c r="AP1015" s="32"/>
      <c r="AQ1015" s="32"/>
      <c r="AR1015" s="32"/>
      <c r="AS1015" s="32"/>
      <c r="AT1015" s="32"/>
      <c r="AU1015" s="32"/>
      <c r="AV1015" s="32"/>
      <c r="AW1015" s="32"/>
      <c r="AX1015" s="32"/>
      <c r="AY1015" s="32"/>
      <c r="AZ1015" s="32"/>
      <c r="BA1015" s="32"/>
      <c r="BB1015" s="32"/>
      <c r="BC1015" s="32"/>
      <c r="BD1015" s="32"/>
      <c r="BE1015" s="32"/>
      <c r="BF1015" s="32"/>
      <c r="BG1015" s="32"/>
      <c r="BH1015" s="32"/>
    </row>
    <row r="1016" spans="1:60" outlineLevel="1" x14ac:dyDescent="0.2">
      <c r="A1016" s="230"/>
      <c r="B1016" s="218"/>
      <c r="C1016" s="249" t="s">
        <v>1152</v>
      </c>
      <c r="D1016" s="221"/>
      <c r="E1016" s="224">
        <v>5</v>
      </c>
      <c r="F1016" s="227"/>
      <c r="G1016" s="227"/>
      <c r="H1016" s="228"/>
      <c r="I1016" s="232"/>
      <c r="J1016" s="32"/>
      <c r="K1016" s="32"/>
      <c r="L1016" s="32"/>
      <c r="M1016" s="32"/>
      <c r="N1016" s="32"/>
      <c r="O1016" s="32"/>
      <c r="P1016" s="32"/>
      <c r="Q1016" s="32"/>
      <c r="R1016" s="32"/>
      <c r="S1016" s="32"/>
      <c r="T1016" s="32"/>
      <c r="U1016" s="32"/>
      <c r="V1016" s="32"/>
      <c r="W1016" s="32"/>
      <c r="X1016" s="32"/>
      <c r="Y1016" s="32"/>
      <c r="Z1016" s="32"/>
      <c r="AA1016" s="32"/>
      <c r="AB1016" s="32"/>
      <c r="AC1016" s="32"/>
      <c r="AD1016" s="32"/>
      <c r="AE1016" s="32"/>
      <c r="AF1016" s="32"/>
      <c r="AG1016" s="32"/>
      <c r="AH1016" s="32"/>
      <c r="AI1016" s="32"/>
      <c r="AJ1016" s="32"/>
      <c r="AK1016" s="32"/>
      <c r="AL1016" s="32"/>
      <c r="AM1016" s="32"/>
      <c r="AN1016" s="32"/>
      <c r="AO1016" s="32"/>
      <c r="AP1016" s="32"/>
      <c r="AQ1016" s="32"/>
      <c r="AR1016" s="32"/>
      <c r="AS1016" s="32"/>
      <c r="AT1016" s="32"/>
      <c r="AU1016" s="32"/>
      <c r="AV1016" s="32"/>
      <c r="AW1016" s="32"/>
      <c r="AX1016" s="32"/>
      <c r="AY1016" s="32"/>
      <c r="AZ1016" s="32"/>
      <c r="BA1016" s="32"/>
      <c r="BB1016" s="32"/>
      <c r="BC1016" s="32"/>
      <c r="BD1016" s="32"/>
      <c r="BE1016" s="32"/>
      <c r="BF1016" s="32"/>
      <c r="BG1016" s="32"/>
      <c r="BH1016" s="32"/>
    </row>
    <row r="1017" spans="1:60" ht="22.5" outlineLevel="1" x14ac:dyDescent="0.2">
      <c r="A1017" s="230">
        <v>182</v>
      </c>
      <c r="B1017" s="218" t="s">
        <v>1153</v>
      </c>
      <c r="C1017" s="248" t="s">
        <v>1154</v>
      </c>
      <c r="D1017" s="220" t="s">
        <v>659</v>
      </c>
      <c r="E1017" s="223">
        <v>2</v>
      </c>
      <c r="F1017" s="226"/>
      <c r="G1017" s="227">
        <f>ROUND(E1017*F1017,2)</f>
        <v>0</v>
      </c>
      <c r="H1017" s="228"/>
      <c r="I1017" s="232" t="s">
        <v>213</v>
      </c>
      <c r="J1017" s="32"/>
      <c r="K1017" s="32"/>
      <c r="L1017" s="32"/>
      <c r="M1017" s="32"/>
      <c r="N1017" s="32"/>
      <c r="O1017" s="32"/>
      <c r="P1017" s="32"/>
      <c r="Q1017" s="32"/>
      <c r="R1017" s="32"/>
      <c r="S1017" s="32"/>
      <c r="T1017" s="32"/>
      <c r="U1017" s="32"/>
      <c r="V1017" s="32"/>
      <c r="W1017" s="32"/>
      <c r="X1017" s="32"/>
      <c r="Y1017" s="32"/>
      <c r="Z1017" s="32"/>
      <c r="AA1017" s="32"/>
      <c r="AB1017" s="32"/>
      <c r="AC1017" s="32"/>
      <c r="AD1017" s="32"/>
      <c r="AE1017" s="32"/>
      <c r="AF1017" s="32"/>
      <c r="AG1017" s="32"/>
      <c r="AH1017" s="32"/>
      <c r="AI1017" s="32"/>
      <c r="AJ1017" s="32"/>
      <c r="AK1017" s="32"/>
      <c r="AL1017" s="32"/>
      <c r="AM1017" s="32">
        <v>15</v>
      </c>
      <c r="AN1017" s="32"/>
      <c r="AO1017" s="32"/>
      <c r="AP1017" s="32"/>
      <c r="AQ1017" s="32"/>
      <c r="AR1017" s="32"/>
      <c r="AS1017" s="32"/>
      <c r="AT1017" s="32"/>
      <c r="AU1017" s="32"/>
      <c r="AV1017" s="32"/>
      <c r="AW1017" s="32"/>
      <c r="AX1017" s="32"/>
      <c r="AY1017" s="32"/>
      <c r="AZ1017" s="32"/>
      <c r="BA1017" s="32"/>
      <c r="BB1017" s="32"/>
      <c r="BC1017" s="32"/>
      <c r="BD1017" s="32"/>
      <c r="BE1017" s="32"/>
      <c r="BF1017" s="32"/>
      <c r="BG1017" s="32"/>
      <c r="BH1017" s="32"/>
    </row>
    <row r="1018" spans="1:60" outlineLevel="1" x14ac:dyDescent="0.2">
      <c r="A1018" s="230"/>
      <c r="B1018" s="218"/>
      <c r="C1018" s="249" t="s">
        <v>1155</v>
      </c>
      <c r="D1018" s="221"/>
      <c r="E1018" s="224">
        <v>2</v>
      </c>
      <c r="F1018" s="227"/>
      <c r="G1018" s="227"/>
      <c r="H1018" s="228"/>
      <c r="I1018" s="232"/>
      <c r="J1018" s="32"/>
      <c r="K1018" s="32"/>
      <c r="L1018" s="32"/>
      <c r="M1018" s="32"/>
      <c r="N1018" s="32"/>
      <c r="O1018" s="32"/>
      <c r="P1018" s="32"/>
      <c r="Q1018" s="32"/>
      <c r="R1018" s="32"/>
      <c r="S1018" s="32"/>
      <c r="T1018" s="32"/>
      <c r="U1018" s="32"/>
      <c r="V1018" s="32"/>
      <c r="W1018" s="32"/>
      <c r="X1018" s="32"/>
      <c r="Y1018" s="32"/>
      <c r="Z1018" s="32"/>
      <c r="AA1018" s="32"/>
      <c r="AB1018" s="32"/>
      <c r="AC1018" s="32"/>
      <c r="AD1018" s="32"/>
      <c r="AE1018" s="32"/>
      <c r="AF1018" s="32"/>
      <c r="AG1018" s="32"/>
      <c r="AH1018" s="32"/>
      <c r="AI1018" s="32"/>
      <c r="AJ1018" s="32"/>
      <c r="AK1018" s="32"/>
      <c r="AL1018" s="32"/>
      <c r="AM1018" s="32"/>
      <c r="AN1018" s="32"/>
      <c r="AO1018" s="32"/>
      <c r="AP1018" s="32"/>
      <c r="AQ1018" s="32"/>
      <c r="AR1018" s="32"/>
      <c r="AS1018" s="32"/>
      <c r="AT1018" s="32"/>
      <c r="AU1018" s="32"/>
      <c r="AV1018" s="32"/>
      <c r="AW1018" s="32"/>
      <c r="AX1018" s="32"/>
      <c r="AY1018" s="32"/>
      <c r="AZ1018" s="32"/>
      <c r="BA1018" s="32"/>
      <c r="BB1018" s="32"/>
      <c r="BC1018" s="32"/>
      <c r="BD1018" s="32"/>
      <c r="BE1018" s="32"/>
      <c r="BF1018" s="32"/>
      <c r="BG1018" s="32"/>
      <c r="BH1018" s="32"/>
    </row>
    <row r="1019" spans="1:60" ht="22.5" outlineLevel="1" x14ac:dyDescent="0.2">
      <c r="A1019" s="230">
        <v>183</v>
      </c>
      <c r="B1019" s="218" t="s">
        <v>1156</v>
      </c>
      <c r="C1019" s="248" t="s">
        <v>1157</v>
      </c>
      <c r="D1019" s="220" t="s">
        <v>659</v>
      </c>
      <c r="E1019" s="223">
        <v>1</v>
      </c>
      <c r="F1019" s="226"/>
      <c r="G1019" s="227">
        <f>ROUND(E1019*F1019,2)</f>
        <v>0</v>
      </c>
      <c r="H1019" s="228"/>
      <c r="I1019" s="232" t="s">
        <v>213</v>
      </c>
      <c r="J1019" s="32"/>
      <c r="K1019" s="32"/>
      <c r="L1019" s="32"/>
      <c r="M1019" s="32"/>
      <c r="N1019" s="32"/>
      <c r="O1019" s="32"/>
      <c r="P1019" s="32"/>
      <c r="Q1019" s="32"/>
      <c r="R1019" s="32"/>
      <c r="S1019" s="32"/>
      <c r="T1019" s="32"/>
      <c r="U1019" s="32"/>
      <c r="V1019" s="32"/>
      <c r="W1019" s="32"/>
      <c r="X1019" s="32"/>
      <c r="Y1019" s="32"/>
      <c r="Z1019" s="32"/>
      <c r="AA1019" s="32"/>
      <c r="AB1019" s="32"/>
      <c r="AC1019" s="32"/>
      <c r="AD1019" s="32"/>
      <c r="AE1019" s="32"/>
      <c r="AF1019" s="32"/>
      <c r="AG1019" s="32"/>
      <c r="AH1019" s="32"/>
      <c r="AI1019" s="32"/>
      <c r="AJ1019" s="32"/>
      <c r="AK1019" s="32"/>
      <c r="AL1019" s="32"/>
      <c r="AM1019" s="32">
        <v>15</v>
      </c>
      <c r="AN1019" s="32"/>
      <c r="AO1019" s="32"/>
      <c r="AP1019" s="32"/>
      <c r="AQ1019" s="32"/>
      <c r="AR1019" s="32"/>
      <c r="AS1019" s="32"/>
      <c r="AT1019" s="32"/>
      <c r="AU1019" s="32"/>
      <c r="AV1019" s="32"/>
      <c r="AW1019" s="32"/>
      <c r="AX1019" s="32"/>
      <c r="AY1019" s="32"/>
      <c r="AZ1019" s="32"/>
      <c r="BA1019" s="32"/>
      <c r="BB1019" s="32"/>
      <c r="BC1019" s="32"/>
      <c r="BD1019" s="32"/>
      <c r="BE1019" s="32"/>
      <c r="BF1019" s="32"/>
      <c r="BG1019" s="32"/>
      <c r="BH1019" s="32"/>
    </row>
    <row r="1020" spans="1:60" outlineLevel="1" x14ac:dyDescent="0.2">
      <c r="A1020" s="230"/>
      <c r="B1020" s="218"/>
      <c r="C1020" s="249" t="s">
        <v>1158</v>
      </c>
      <c r="D1020" s="221"/>
      <c r="E1020" s="224">
        <v>1</v>
      </c>
      <c r="F1020" s="227"/>
      <c r="G1020" s="227"/>
      <c r="H1020" s="228"/>
      <c r="I1020" s="232"/>
      <c r="J1020" s="32"/>
      <c r="K1020" s="32"/>
      <c r="L1020" s="32"/>
      <c r="M1020" s="32"/>
      <c r="N1020" s="32"/>
      <c r="O1020" s="32"/>
      <c r="P1020" s="32"/>
      <c r="Q1020" s="32"/>
      <c r="R1020" s="32"/>
      <c r="S1020" s="32"/>
      <c r="T1020" s="32"/>
      <c r="U1020" s="32"/>
      <c r="V1020" s="32"/>
      <c r="W1020" s="32"/>
      <c r="X1020" s="32"/>
      <c r="Y1020" s="32"/>
      <c r="Z1020" s="32"/>
      <c r="AA1020" s="32"/>
      <c r="AB1020" s="32"/>
      <c r="AC1020" s="32"/>
      <c r="AD1020" s="32"/>
      <c r="AE1020" s="32"/>
      <c r="AF1020" s="32"/>
      <c r="AG1020" s="32"/>
      <c r="AH1020" s="32"/>
      <c r="AI1020" s="32"/>
      <c r="AJ1020" s="32"/>
      <c r="AK1020" s="32"/>
      <c r="AL1020" s="32"/>
      <c r="AM1020" s="32"/>
      <c r="AN1020" s="32"/>
      <c r="AO1020" s="32"/>
      <c r="AP1020" s="32"/>
      <c r="AQ1020" s="32"/>
      <c r="AR1020" s="32"/>
      <c r="AS1020" s="32"/>
      <c r="AT1020" s="32"/>
      <c r="AU1020" s="32"/>
      <c r="AV1020" s="32"/>
      <c r="AW1020" s="32"/>
      <c r="AX1020" s="32"/>
      <c r="AY1020" s="32"/>
      <c r="AZ1020" s="32"/>
      <c r="BA1020" s="32"/>
      <c r="BB1020" s="32"/>
      <c r="BC1020" s="32"/>
      <c r="BD1020" s="32"/>
      <c r="BE1020" s="32"/>
      <c r="BF1020" s="32"/>
      <c r="BG1020" s="32"/>
      <c r="BH1020" s="32"/>
    </row>
    <row r="1021" spans="1:60" ht="22.5" outlineLevel="1" x14ac:dyDescent="0.2">
      <c r="A1021" s="230">
        <v>184</v>
      </c>
      <c r="B1021" s="218" t="s">
        <v>1159</v>
      </c>
      <c r="C1021" s="248" t="s">
        <v>1160</v>
      </c>
      <c r="D1021" s="220" t="s">
        <v>659</v>
      </c>
      <c r="E1021" s="223">
        <v>4</v>
      </c>
      <c r="F1021" s="226"/>
      <c r="G1021" s="227">
        <f>ROUND(E1021*F1021,2)</f>
        <v>0</v>
      </c>
      <c r="H1021" s="228"/>
      <c r="I1021" s="232" t="s">
        <v>213</v>
      </c>
      <c r="J1021" s="32"/>
      <c r="K1021" s="32"/>
      <c r="L1021" s="32"/>
      <c r="M1021" s="32"/>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c r="AK1021" s="32"/>
      <c r="AL1021" s="32"/>
      <c r="AM1021" s="32">
        <v>15</v>
      </c>
      <c r="AN1021" s="32"/>
      <c r="AO1021" s="32"/>
      <c r="AP1021" s="32"/>
      <c r="AQ1021" s="32"/>
      <c r="AR1021" s="32"/>
      <c r="AS1021" s="32"/>
      <c r="AT1021" s="32"/>
      <c r="AU1021" s="32"/>
      <c r="AV1021" s="32"/>
      <c r="AW1021" s="32"/>
      <c r="AX1021" s="32"/>
      <c r="AY1021" s="32"/>
      <c r="AZ1021" s="32"/>
      <c r="BA1021" s="32"/>
      <c r="BB1021" s="32"/>
      <c r="BC1021" s="32"/>
      <c r="BD1021" s="32"/>
      <c r="BE1021" s="32"/>
      <c r="BF1021" s="32"/>
      <c r="BG1021" s="32"/>
      <c r="BH1021" s="32"/>
    </row>
    <row r="1022" spans="1:60" outlineLevel="1" x14ac:dyDescent="0.2">
      <c r="A1022" s="230"/>
      <c r="B1022" s="218"/>
      <c r="C1022" s="249" t="s">
        <v>1161</v>
      </c>
      <c r="D1022" s="221"/>
      <c r="E1022" s="224">
        <v>4</v>
      </c>
      <c r="F1022" s="227"/>
      <c r="G1022" s="227"/>
      <c r="H1022" s="228"/>
      <c r="I1022" s="232"/>
      <c r="J1022" s="32"/>
      <c r="K1022" s="32"/>
      <c r="L1022" s="32"/>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c r="AK1022" s="32"/>
      <c r="AL1022" s="32"/>
      <c r="AM1022" s="32"/>
      <c r="AN1022" s="32"/>
      <c r="AO1022" s="32"/>
      <c r="AP1022" s="32"/>
      <c r="AQ1022" s="32"/>
      <c r="AR1022" s="32"/>
      <c r="AS1022" s="32"/>
      <c r="AT1022" s="32"/>
      <c r="AU1022" s="32"/>
      <c r="AV1022" s="32"/>
      <c r="AW1022" s="32"/>
      <c r="AX1022" s="32"/>
      <c r="AY1022" s="32"/>
      <c r="AZ1022" s="32"/>
      <c r="BA1022" s="32"/>
      <c r="BB1022" s="32"/>
      <c r="BC1022" s="32"/>
      <c r="BD1022" s="32"/>
      <c r="BE1022" s="32"/>
      <c r="BF1022" s="32"/>
      <c r="BG1022" s="32"/>
      <c r="BH1022" s="32"/>
    </row>
    <row r="1023" spans="1:60" outlineLevel="1" x14ac:dyDescent="0.2">
      <c r="A1023" s="230">
        <v>185</v>
      </c>
      <c r="B1023" s="218" t="s">
        <v>1162</v>
      </c>
      <c r="C1023" s="248" t="s">
        <v>1163</v>
      </c>
      <c r="D1023" s="220" t="s">
        <v>254</v>
      </c>
      <c r="E1023" s="223">
        <v>300.48</v>
      </c>
      <c r="F1023" s="226"/>
      <c r="G1023" s="227">
        <f>ROUND(E1023*F1023,2)</f>
        <v>0</v>
      </c>
      <c r="H1023" s="228"/>
      <c r="I1023" s="232" t="s">
        <v>213</v>
      </c>
      <c r="J1023" s="32"/>
      <c r="K1023" s="32"/>
      <c r="L1023" s="32"/>
      <c r="M1023" s="32"/>
      <c r="N1023" s="32"/>
      <c r="O1023" s="32"/>
      <c r="P1023" s="32"/>
      <c r="Q1023" s="32"/>
      <c r="R1023" s="32"/>
      <c r="S1023" s="32"/>
      <c r="T1023" s="32"/>
      <c r="U1023" s="32"/>
      <c r="V1023" s="32"/>
      <c r="W1023" s="32"/>
      <c r="X1023" s="32"/>
      <c r="Y1023" s="32"/>
      <c r="Z1023" s="32"/>
      <c r="AA1023" s="32"/>
      <c r="AB1023" s="32"/>
      <c r="AC1023" s="32"/>
      <c r="AD1023" s="32"/>
      <c r="AE1023" s="32"/>
      <c r="AF1023" s="32"/>
      <c r="AG1023" s="32"/>
      <c r="AH1023" s="32"/>
      <c r="AI1023" s="32"/>
      <c r="AJ1023" s="32"/>
      <c r="AK1023" s="32"/>
      <c r="AL1023" s="32"/>
      <c r="AM1023" s="32">
        <v>15</v>
      </c>
      <c r="AN1023" s="32"/>
      <c r="AO1023" s="32"/>
      <c r="AP1023" s="32"/>
      <c r="AQ1023" s="32"/>
      <c r="AR1023" s="32"/>
      <c r="AS1023" s="32"/>
      <c r="AT1023" s="32"/>
      <c r="AU1023" s="32"/>
      <c r="AV1023" s="32"/>
      <c r="AW1023" s="32"/>
      <c r="AX1023" s="32"/>
      <c r="AY1023" s="32"/>
      <c r="AZ1023" s="32"/>
      <c r="BA1023" s="32"/>
      <c r="BB1023" s="32"/>
      <c r="BC1023" s="32"/>
      <c r="BD1023" s="32"/>
      <c r="BE1023" s="32"/>
      <c r="BF1023" s="32"/>
      <c r="BG1023" s="32"/>
      <c r="BH1023" s="32"/>
    </row>
    <row r="1024" spans="1:60" outlineLevel="1" x14ac:dyDescent="0.2">
      <c r="A1024" s="230"/>
      <c r="B1024" s="218"/>
      <c r="C1024" s="249" t="s">
        <v>1164</v>
      </c>
      <c r="D1024" s="221"/>
      <c r="E1024" s="224">
        <v>57.6</v>
      </c>
      <c r="F1024" s="227"/>
      <c r="G1024" s="227"/>
      <c r="H1024" s="228"/>
      <c r="I1024" s="232"/>
      <c r="J1024" s="32"/>
      <c r="K1024" s="32"/>
      <c r="L1024" s="32"/>
      <c r="M1024" s="32"/>
      <c r="N1024" s="32"/>
      <c r="O1024" s="32"/>
      <c r="P1024" s="32"/>
      <c r="Q1024" s="32"/>
      <c r="R1024" s="32"/>
      <c r="S1024" s="32"/>
      <c r="T1024" s="32"/>
      <c r="U1024" s="32"/>
      <c r="V1024" s="32"/>
      <c r="W1024" s="32"/>
      <c r="X1024" s="32"/>
      <c r="Y1024" s="32"/>
      <c r="Z1024" s="32"/>
      <c r="AA1024" s="32"/>
      <c r="AB1024" s="32"/>
      <c r="AC1024" s="32"/>
      <c r="AD1024" s="32"/>
      <c r="AE1024" s="32"/>
      <c r="AF1024" s="32"/>
      <c r="AG1024" s="32"/>
      <c r="AH1024" s="32"/>
      <c r="AI1024" s="32"/>
      <c r="AJ1024" s="32"/>
      <c r="AK1024" s="32"/>
      <c r="AL1024" s="32"/>
      <c r="AM1024" s="32"/>
      <c r="AN1024" s="32"/>
      <c r="AO1024" s="32"/>
      <c r="AP1024" s="32"/>
      <c r="AQ1024" s="32"/>
      <c r="AR1024" s="32"/>
      <c r="AS1024" s="32"/>
      <c r="AT1024" s="32"/>
      <c r="AU1024" s="32"/>
      <c r="AV1024" s="32"/>
      <c r="AW1024" s="32"/>
      <c r="AX1024" s="32"/>
      <c r="AY1024" s="32"/>
      <c r="AZ1024" s="32"/>
      <c r="BA1024" s="32"/>
      <c r="BB1024" s="32"/>
      <c r="BC1024" s="32"/>
      <c r="BD1024" s="32"/>
      <c r="BE1024" s="32"/>
      <c r="BF1024" s="32"/>
      <c r="BG1024" s="32"/>
      <c r="BH1024" s="32"/>
    </row>
    <row r="1025" spans="1:60" outlineLevel="1" x14ac:dyDescent="0.2">
      <c r="A1025" s="230"/>
      <c r="B1025" s="218"/>
      <c r="C1025" s="249" t="s">
        <v>1165</v>
      </c>
      <c r="D1025" s="221"/>
      <c r="E1025" s="224">
        <v>24</v>
      </c>
      <c r="F1025" s="227"/>
      <c r="G1025" s="227"/>
      <c r="H1025" s="228"/>
      <c r="I1025" s="2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c r="BB1025" s="32"/>
      <c r="BC1025" s="32"/>
      <c r="BD1025" s="32"/>
      <c r="BE1025" s="32"/>
      <c r="BF1025" s="32"/>
      <c r="BG1025" s="32"/>
      <c r="BH1025" s="32"/>
    </row>
    <row r="1026" spans="1:60" outlineLevel="1" x14ac:dyDescent="0.2">
      <c r="A1026" s="230"/>
      <c r="B1026" s="218"/>
      <c r="C1026" s="249" t="s">
        <v>1166</v>
      </c>
      <c r="D1026" s="221"/>
      <c r="E1026" s="224">
        <v>138.24</v>
      </c>
      <c r="F1026" s="227"/>
      <c r="G1026" s="227"/>
      <c r="H1026" s="228"/>
      <c r="I1026" s="232"/>
      <c r="J1026" s="32"/>
      <c r="K1026" s="32"/>
      <c r="L1026" s="32"/>
      <c r="M1026" s="32"/>
      <c r="N1026" s="32"/>
      <c r="O1026" s="32"/>
      <c r="P1026" s="32"/>
      <c r="Q1026" s="32"/>
      <c r="R1026" s="32"/>
      <c r="S1026" s="32"/>
      <c r="T1026" s="32"/>
      <c r="U1026" s="32"/>
      <c r="V1026" s="32"/>
      <c r="W1026" s="32"/>
      <c r="X1026" s="32"/>
      <c r="Y1026" s="32"/>
      <c r="Z1026" s="32"/>
      <c r="AA1026" s="32"/>
      <c r="AB1026" s="32"/>
      <c r="AC1026" s="32"/>
      <c r="AD1026" s="32"/>
      <c r="AE1026" s="32"/>
      <c r="AF1026" s="32"/>
      <c r="AG1026" s="32"/>
      <c r="AH1026" s="32"/>
      <c r="AI1026" s="32"/>
      <c r="AJ1026" s="32"/>
      <c r="AK1026" s="32"/>
      <c r="AL1026" s="32"/>
      <c r="AM1026" s="32"/>
      <c r="AN1026" s="32"/>
      <c r="AO1026" s="32"/>
      <c r="AP1026" s="32"/>
      <c r="AQ1026" s="32"/>
      <c r="AR1026" s="32"/>
      <c r="AS1026" s="32"/>
      <c r="AT1026" s="32"/>
      <c r="AU1026" s="32"/>
      <c r="AV1026" s="32"/>
      <c r="AW1026" s="32"/>
      <c r="AX1026" s="32"/>
      <c r="AY1026" s="32"/>
      <c r="AZ1026" s="32"/>
      <c r="BA1026" s="32"/>
      <c r="BB1026" s="32"/>
      <c r="BC1026" s="32"/>
      <c r="BD1026" s="32"/>
      <c r="BE1026" s="32"/>
      <c r="BF1026" s="32"/>
      <c r="BG1026" s="32"/>
      <c r="BH1026" s="32"/>
    </row>
    <row r="1027" spans="1:60" outlineLevel="1" x14ac:dyDescent="0.2">
      <c r="A1027" s="230"/>
      <c r="B1027" s="218"/>
      <c r="C1027" s="249" t="s">
        <v>1167</v>
      </c>
      <c r="D1027" s="221"/>
      <c r="E1027" s="224">
        <v>80.64</v>
      </c>
      <c r="F1027" s="227"/>
      <c r="G1027" s="227"/>
      <c r="H1027" s="228"/>
      <c r="I1027" s="232"/>
      <c r="J1027" s="32"/>
      <c r="K1027" s="32"/>
      <c r="L1027" s="32"/>
      <c r="M1027" s="32"/>
      <c r="N1027" s="32"/>
      <c r="O1027" s="32"/>
      <c r="P1027" s="32"/>
      <c r="Q1027" s="32"/>
      <c r="R1027" s="32"/>
      <c r="S1027" s="32"/>
      <c r="T1027" s="32"/>
      <c r="U1027" s="32"/>
      <c r="V1027" s="32"/>
      <c r="W1027" s="32"/>
      <c r="X1027" s="32"/>
      <c r="Y1027" s="32"/>
      <c r="Z1027" s="32"/>
      <c r="AA1027" s="32"/>
      <c r="AB1027" s="32"/>
      <c r="AC1027" s="32"/>
      <c r="AD1027" s="32"/>
      <c r="AE1027" s="32"/>
      <c r="AF1027" s="32"/>
      <c r="AG1027" s="32"/>
      <c r="AH1027" s="32"/>
      <c r="AI1027" s="32"/>
      <c r="AJ1027" s="32"/>
      <c r="AK1027" s="32"/>
      <c r="AL1027" s="32"/>
      <c r="AM1027" s="32"/>
      <c r="AN1027" s="32"/>
      <c r="AO1027" s="32"/>
      <c r="AP1027" s="32"/>
      <c r="AQ1027" s="32"/>
      <c r="AR1027" s="32"/>
      <c r="AS1027" s="32"/>
      <c r="AT1027" s="32"/>
      <c r="AU1027" s="32"/>
      <c r="AV1027" s="32"/>
      <c r="AW1027" s="32"/>
      <c r="AX1027" s="32"/>
      <c r="AY1027" s="32"/>
      <c r="AZ1027" s="32"/>
      <c r="BA1027" s="32"/>
      <c r="BB1027" s="32"/>
      <c r="BC1027" s="32"/>
      <c r="BD1027" s="32"/>
      <c r="BE1027" s="32"/>
      <c r="BF1027" s="32"/>
      <c r="BG1027" s="32"/>
      <c r="BH1027" s="32"/>
    </row>
    <row r="1028" spans="1:60" outlineLevel="1" x14ac:dyDescent="0.2">
      <c r="A1028" s="230"/>
      <c r="B1028" s="347" t="s">
        <v>1168</v>
      </c>
      <c r="C1028" s="348"/>
      <c r="D1028" s="349"/>
      <c r="E1028" s="350"/>
      <c r="F1028" s="351"/>
      <c r="G1028" s="352"/>
      <c r="H1028" s="228"/>
      <c r="I1028" s="232"/>
      <c r="J1028" s="32"/>
      <c r="K1028" s="32"/>
      <c r="L1028" s="32"/>
      <c r="M1028" s="32"/>
      <c r="N1028" s="32"/>
      <c r="O1028" s="32"/>
      <c r="P1028" s="32"/>
      <c r="Q1028" s="32"/>
      <c r="R1028" s="32"/>
      <c r="S1028" s="32"/>
      <c r="T1028" s="32"/>
      <c r="U1028" s="32"/>
      <c r="V1028" s="32"/>
      <c r="W1028" s="32"/>
      <c r="X1028" s="32"/>
      <c r="Y1028" s="32"/>
      <c r="Z1028" s="32"/>
      <c r="AA1028" s="32"/>
      <c r="AB1028" s="32"/>
      <c r="AC1028" s="32">
        <v>0</v>
      </c>
      <c r="AD1028" s="32"/>
      <c r="AE1028" s="32"/>
      <c r="AF1028" s="32"/>
      <c r="AG1028" s="32"/>
      <c r="AH1028" s="32"/>
      <c r="AI1028" s="32"/>
      <c r="AJ1028" s="32"/>
      <c r="AK1028" s="32"/>
      <c r="AL1028" s="32"/>
      <c r="AM1028" s="32"/>
      <c r="AN1028" s="32"/>
      <c r="AO1028" s="32"/>
      <c r="AP1028" s="32"/>
      <c r="AQ1028" s="32"/>
      <c r="AR1028" s="32"/>
      <c r="AS1028" s="32"/>
      <c r="AT1028" s="32"/>
      <c r="AU1028" s="32"/>
      <c r="AV1028" s="32"/>
      <c r="AW1028" s="32"/>
      <c r="AX1028" s="32"/>
      <c r="AY1028" s="32"/>
      <c r="AZ1028" s="32"/>
      <c r="BA1028" s="32"/>
      <c r="BB1028" s="32"/>
      <c r="BC1028" s="32"/>
      <c r="BD1028" s="32"/>
      <c r="BE1028" s="32"/>
      <c r="BF1028" s="32"/>
      <c r="BG1028" s="32"/>
      <c r="BH1028" s="32"/>
    </row>
    <row r="1029" spans="1:60" outlineLevel="1" x14ac:dyDescent="0.2">
      <c r="A1029" s="230"/>
      <c r="B1029" s="347" t="s">
        <v>961</v>
      </c>
      <c r="C1029" s="348"/>
      <c r="D1029" s="349"/>
      <c r="E1029" s="350"/>
      <c r="F1029" s="351"/>
      <c r="G1029" s="352"/>
      <c r="H1029" s="228"/>
      <c r="I1029" s="232"/>
      <c r="J1029" s="32"/>
      <c r="K1029" s="32"/>
      <c r="L1029" s="32"/>
      <c r="M1029" s="32"/>
      <c r="N1029" s="32"/>
      <c r="O1029" s="32"/>
      <c r="P1029" s="32"/>
      <c r="Q1029" s="32"/>
      <c r="R1029" s="32"/>
      <c r="S1029" s="32"/>
      <c r="T1029" s="32"/>
      <c r="U1029" s="32"/>
      <c r="V1029" s="32"/>
      <c r="W1029" s="32"/>
      <c r="X1029" s="32"/>
      <c r="Y1029" s="32"/>
      <c r="Z1029" s="32"/>
      <c r="AA1029" s="32"/>
      <c r="AB1029" s="32"/>
      <c r="AC1029" s="32"/>
      <c r="AD1029" s="32"/>
      <c r="AE1029" s="32"/>
      <c r="AF1029" s="32"/>
      <c r="AG1029" s="32"/>
      <c r="AH1029" s="32"/>
      <c r="AI1029" s="32"/>
      <c r="AJ1029" s="32"/>
      <c r="AK1029" s="32"/>
      <c r="AL1029" s="32"/>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row>
    <row r="1030" spans="1:60" outlineLevel="1" x14ac:dyDescent="0.2">
      <c r="A1030" s="230">
        <v>186</v>
      </c>
      <c r="B1030" s="218" t="s">
        <v>1169</v>
      </c>
      <c r="C1030" s="248" t="s">
        <v>990</v>
      </c>
      <c r="D1030" s="220" t="s">
        <v>288</v>
      </c>
      <c r="E1030" s="223">
        <v>7.4264599999999996</v>
      </c>
      <c r="F1030" s="226"/>
      <c r="G1030" s="227">
        <f>ROUND(E1030*F1030,2)</f>
        <v>0</v>
      </c>
      <c r="H1030" s="228" t="s">
        <v>1105</v>
      </c>
      <c r="I1030" s="232" t="s">
        <v>198</v>
      </c>
      <c r="J1030" s="32"/>
      <c r="K1030" s="32"/>
      <c r="L1030" s="32"/>
      <c r="M1030" s="32"/>
      <c r="N1030" s="32"/>
      <c r="O1030" s="32"/>
      <c r="P1030" s="32"/>
      <c r="Q1030" s="32"/>
      <c r="R1030" s="32"/>
      <c r="S1030" s="32"/>
      <c r="T1030" s="32"/>
      <c r="U1030" s="32"/>
      <c r="V1030" s="32"/>
      <c r="W1030" s="32"/>
      <c r="X1030" s="32"/>
      <c r="Y1030" s="32"/>
      <c r="Z1030" s="32"/>
      <c r="AA1030" s="32"/>
      <c r="AB1030" s="32"/>
      <c r="AC1030" s="32"/>
      <c r="AD1030" s="32"/>
      <c r="AE1030" s="32"/>
      <c r="AF1030" s="32"/>
      <c r="AG1030" s="32"/>
      <c r="AH1030" s="32"/>
      <c r="AI1030" s="32"/>
      <c r="AJ1030" s="32"/>
      <c r="AK1030" s="32"/>
      <c r="AL1030" s="32"/>
      <c r="AM1030" s="32">
        <v>15</v>
      </c>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row>
    <row r="1031" spans="1:60" outlineLevel="1" x14ac:dyDescent="0.2">
      <c r="A1031" s="230"/>
      <c r="B1031" s="218"/>
      <c r="C1031" s="249" t="s">
        <v>902</v>
      </c>
      <c r="D1031" s="221"/>
      <c r="E1031" s="224"/>
      <c r="F1031" s="227"/>
      <c r="G1031" s="227"/>
      <c r="H1031" s="228"/>
      <c r="I1031" s="232"/>
      <c r="J1031" s="32"/>
      <c r="K1031" s="32"/>
      <c r="L1031" s="32"/>
      <c r="M1031" s="32"/>
      <c r="N1031" s="32"/>
      <c r="O1031" s="32"/>
      <c r="P1031" s="32"/>
      <c r="Q1031" s="32"/>
      <c r="R1031" s="32"/>
      <c r="S1031" s="32"/>
      <c r="T1031" s="32"/>
      <c r="U1031" s="32"/>
      <c r="V1031" s="32"/>
      <c r="W1031" s="32"/>
      <c r="X1031" s="32"/>
      <c r="Y1031" s="32"/>
      <c r="Z1031" s="32"/>
      <c r="AA1031" s="32"/>
      <c r="AB1031" s="32"/>
      <c r="AC1031" s="32"/>
      <c r="AD1031" s="32"/>
      <c r="AE1031" s="32"/>
      <c r="AF1031" s="32"/>
      <c r="AG1031" s="32"/>
      <c r="AH1031" s="32"/>
      <c r="AI1031" s="32"/>
      <c r="AJ1031" s="32"/>
      <c r="AK1031" s="32"/>
      <c r="AL1031" s="3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row>
    <row r="1032" spans="1:60" outlineLevel="1" x14ac:dyDescent="0.2">
      <c r="A1032" s="230"/>
      <c r="B1032" s="218"/>
      <c r="C1032" s="249" t="s">
        <v>1170</v>
      </c>
      <c r="D1032" s="221"/>
      <c r="E1032" s="224"/>
      <c r="F1032" s="227"/>
      <c r="G1032" s="227"/>
      <c r="H1032" s="228"/>
      <c r="I1032" s="232"/>
      <c r="J1032" s="32"/>
      <c r="K1032" s="32"/>
      <c r="L1032" s="32"/>
      <c r="M1032" s="32"/>
      <c r="N1032" s="32"/>
      <c r="O1032" s="32"/>
      <c r="P1032" s="32"/>
      <c r="Q1032" s="32"/>
      <c r="R1032" s="32"/>
      <c r="S1032" s="32"/>
      <c r="T1032" s="32"/>
      <c r="U1032" s="32"/>
      <c r="V1032" s="32"/>
      <c r="W1032" s="32"/>
      <c r="X1032" s="32"/>
      <c r="Y1032" s="32"/>
      <c r="Z1032" s="32"/>
      <c r="AA1032" s="32"/>
      <c r="AB1032" s="32"/>
      <c r="AC1032" s="32"/>
      <c r="AD1032" s="32"/>
      <c r="AE1032" s="32"/>
      <c r="AF1032" s="32"/>
      <c r="AG1032" s="32"/>
      <c r="AH1032" s="32"/>
      <c r="AI1032" s="32"/>
      <c r="AJ1032" s="32"/>
      <c r="AK1032" s="32"/>
      <c r="AL1032" s="3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row>
    <row r="1033" spans="1:60" outlineLevel="1" x14ac:dyDescent="0.2">
      <c r="A1033" s="230"/>
      <c r="B1033" s="218"/>
      <c r="C1033" s="249" t="s">
        <v>1171</v>
      </c>
      <c r="D1033" s="221"/>
      <c r="E1033" s="224">
        <v>7.4264599999999996</v>
      </c>
      <c r="F1033" s="227"/>
      <c r="G1033" s="227"/>
      <c r="H1033" s="228"/>
      <c r="I1033" s="232"/>
      <c r="J1033" s="32"/>
      <c r="K1033" s="32"/>
      <c r="L1033" s="32"/>
      <c r="M1033" s="32"/>
      <c r="N1033" s="32"/>
      <c r="O1033" s="32"/>
      <c r="P1033" s="32"/>
      <c r="Q1033" s="32"/>
      <c r="R1033" s="32"/>
      <c r="S1033" s="32"/>
      <c r="T1033" s="32"/>
      <c r="U1033" s="32"/>
      <c r="V1033" s="32"/>
      <c r="W1033" s="32"/>
      <c r="X1033" s="32"/>
      <c r="Y1033" s="32"/>
      <c r="Z1033" s="32"/>
      <c r="AA1033" s="32"/>
      <c r="AB1033" s="32"/>
      <c r="AC1033" s="32"/>
      <c r="AD1033" s="32"/>
      <c r="AE1033" s="32"/>
      <c r="AF1033" s="32"/>
      <c r="AG1033" s="32"/>
      <c r="AH1033" s="32"/>
      <c r="AI1033" s="32"/>
      <c r="AJ1033" s="32"/>
      <c r="AK1033" s="32"/>
      <c r="AL1033" s="3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row>
    <row r="1034" spans="1:60" x14ac:dyDescent="0.2">
      <c r="A1034" s="229" t="s">
        <v>194</v>
      </c>
      <c r="B1034" s="217" t="s">
        <v>162</v>
      </c>
      <c r="C1034" s="247" t="s">
        <v>163</v>
      </c>
      <c r="D1034" s="219"/>
      <c r="E1034" s="222"/>
      <c r="F1034" s="321">
        <f>SUM(G1035:G1060)</f>
        <v>0</v>
      </c>
      <c r="G1034" s="322"/>
      <c r="H1034" s="225"/>
      <c r="I1034" s="231"/>
    </row>
    <row r="1035" spans="1:60" outlineLevel="1" x14ac:dyDescent="0.2">
      <c r="A1035" s="230"/>
      <c r="B1035" s="341" t="s">
        <v>1172</v>
      </c>
      <c r="C1035" s="342"/>
      <c r="D1035" s="343"/>
      <c r="E1035" s="344"/>
      <c r="F1035" s="345"/>
      <c r="G1035" s="346"/>
      <c r="H1035" s="228"/>
      <c r="I1035" s="232"/>
      <c r="J1035" s="32"/>
      <c r="K1035" s="32"/>
      <c r="L1035" s="32"/>
      <c r="M1035" s="32"/>
      <c r="N1035" s="32"/>
      <c r="O1035" s="32"/>
      <c r="P1035" s="32"/>
      <c r="Q1035" s="32"/>
      <c r="R1035" s="32"/>
      <c r="S1035" s="32"/>
      <c r="T1035" s="32"/>
      <c r="U1035" s="32"/>
      <c r="V1035" s="32"/>
      <c r="W1035" s="32"/>
      <c r="X1035" s="32"/>
      <c r="Y1035" s="32"/>
      <c r="Z1035" s="32"/>
      <c r="AA1035" s="32"/>
      <c r="AB1035" s="32"/>
      <c r="AC1035" s="32">
        <v>0</v>
      </c>
      <c r="AD1035" s="32"/>
      <c r="AE1035" s="32"/>
      <c r="AF1035" s="32"/>
      <c r="AG1035" s="32"/>
      <c r="AH1035" s="32"/>
      <c r="AI1035" s="32"/>
      <c r="AJ1035" s="32"/>
      <c r="AK1035" s="32"/>
      <c r="AL1035" s="32"/>
      <c r="AM1035" s="32"/>
      <c r="AN1035" s="32"/>
      <c r="AO1035" s="32"/>
      <c r="AP1035" s="32"/>
      <c r="AQ1035" s="32"/>
      <c r="AR1035" s="32"/>
      <c r="AS1035" s="32"/>
      <c r="AT1035" s="32"/>
      <c r="AU1035" s="32"/>
      <c r="AV1035" s="32"/>
      <c r="AW1035" s="32"/>
      <c r="AX1035" s="32"/>
      <c r="AY1035" s="32"/>
      <c r="AZ1035" s="32"/>
      <c r="BA1035" s="32"/>
      <c r="BB1035" s="32"/>
      <c r="BC1035" s="32"/>
      <c r="BD1035" s="32"/>
      <c r="BE1035" s="32"/>
      <c r="BF1035" s="32"/>
      <c r="BG1035" s="32"/>
      <c r="BH1035" s="32"/>
    </row>
    <row r="1036" spans="1:60" outlineLevel="1" x14ac:dyDescent="0.2">
      <c r="A1036" s="230">
        <v>187</v>
      </c>
      <c r="B1036" s="218" t="s">
        <v>1173</v>
      </c>
      <c r="C1036" s="248" t="s">
        <v>1174</v>
      </c>
      <c r="D1036" s="220" t="s">
        <v>659</v>
      </c>
      <c r="E1036" s="223">
        <v>2</v>
      </c>
      <c r="F1036" s="226"/>
      <c r="G1036" s="227">
        <f>ROUND(E1036*F1036,2)</f>
        <v>0</v>
      </c>
      <c r="H1036" s="228" t="s">
        <v>1128</v>
      </c>
      <c r="I1036" s="232" t="s">
        <v>198</v>
      </c>
      <c r="J1036" s="32"/>
      <c r="K1036" s="32"/>
      <c r="L1036" s="32"/>
      <c r="M1036" s="32"/>
      <c r="N1036" s="32"/>
      <c r="O1036" s="32"/>
      <c r="P1036" s="32"/>
      <c r="Q1036" s="32"/>
      <c r="R1036" s="32"/>
      <c r="S1036" s="32"/>
      <c r="T1036" s="32"/>
      <c r="U1036" s="32"/>
      <c r="V1036" s="32"/>
      <c r="W1036" s="32"/>
      <c r="X1036" s="32"/>
      <c r="Y1036" s="32"/>
      <c r="Z1036" s="32"/>
      <c r="AA1036" s="32"/>
      <c r="AB1036" s="32"/>
      <c r="AC1036" s="32"/>
      <c r="AD1036" s="32"/>
      <c r="AE1036" s="32"/>
      <c r="AF1036" s="32"/>
      <c r="AG1036" s="32"/>
      <c r="AH1036" s="32"/>
      <c r="AI1036" s="32"/>
      <c r="AJ1036" s="32"/>
      <c r="AK1036" s="32"/>
      <c r="AL1036" s="32"/>
      <c r="AM1036" s="32">
        <v>15</v>
      </c>
      <c r="AN1036" s="32"/>
      <c r="AO1036" s="32"/>
      <c r="AP1036" s="32"/>
      <c r="AQ1036" s="32"/>
      <c r="AR1036" s="32"/>
      <c r="AS1036" s="32"/>
      <c r="AT1036" s="32"/>
      <c r="AU1036" s="32"/>
      <c r="AV1036" s="32"/>
      <c r="AW1036" s="32"/>
      <c r="AX1036" s="32"/>
      <c r="AY1036" s="32"/>
      <c r="AZ1036" s="32"/>
      <c r="BA1036" s="32"/>
      <c r="BB1036" s="32"/>
      <c r="BC1036" s="32"/>
      <c r="BD1036" s="32"/>
      <c r="BE1036" s="32"/>
      <c r="BF1036" s="32"/>
      <c r="BG1036" s="32"/>
      <c r="BH1036" s="32"/>
    </row>
    <row r="1037" spans="1:60" outlineLevel="1" x14ac:dyDescent="0.2">
      <c r="A1037" s="230"/>
      <c r="B1037" s="218"/>
      <c r="C1037" s="249" t="s">
        <v>660</v>
      </c>
      <c r="D1037" s="221"/>
      <c r="E1037" s="224">
        <v>2</v>
      </c>
      <c r="F1037" s="227"/>
      <c r="G1037" s="227"/>
      <c r="H1037" s="228"/>
      <c r="I1037" s="232"/>
      <c r="J1037" s="32"/>
      <c r="K1037" s="32"/>
      <c r="L1037" s="32"/>
      <c r="M1037" s="32"/>
      <c r="N1037" s="32"/>
      <c r="O1037" s="32"/>
      <c r="P1037" s="32"/>
      <c r="Q1037" s="32"/>
      <c r="R1037" s="32"/>
      <c r="S1037" s="32"/>
      <c r="T1037" s="32"/>
      <c r="U1037" s="32"/>
      <c r="V1037" s="32"/>
      <c r="W1037" s="32"/>
      <c r="X1037" s="32"/>
      <c r="Y1037" s="32"/>
      <c r="Z1037" s="32"/>
      <c r="AA1037" s="32"/>
      <c r="AB1037" s="32"/>
      <c r="AC1037" s="32"/>
      <c r="AD1037" s="32"/>
      <c r="AE1037" s="32"/>
      <c r="AF1037" s="32"/>
      <c r="AG1037" s="32"/>
      <c r="AH1037" s="32"/>
      <c r="AI1037" s="32"/>
      <c r="AJ1037" s="32"/>
      <c r="AK1037" s="32"/>
      <c r="AL1037" s="32"/>
      <c r="AM1037" s="32"/>
      <c r="AN1037" s="32"/>
      <c r="AO1037" s="32"/>
      <c r="AP1037" s="32"/>
      <c r="AQ1037" s="32"/>
      <c r="AR1037" s="32"/>
      <c r="AS1037" s="32"/>
      <c r="AT1037" s="32"/>
      <c r="AU1037" s="32"/>
      <c r="AV1037" s="32"/>
      <c r="AW1037" s="32"/>
      <c r="AX1037" s="32"/>
      <c r="AY1037" s="32"/>
      <c r="AZ1037" s="32"/>
      <c r="BA1037" s="32"/>
      <c r="BB1037" s="32"/>
      <c r="BC1037" s="32"/>
      <c r="BD1037" s="32"/>
      <c r="BE1037" s="32"/>
      <c r="BF1037" s="32"/>
      <c r="BG1037" s="32"/>
      <c r="BH1037" s="32"/>
    </row>
    <row r="1038" spans="1:60" outlineLevel="1" x14ac:dyDescent="0.2">
      <c r="A1038" s="230">
        <v>188</v>
      </c>
      <c r="B1038" s="218" t="s">
        <v>1175</v>
      </c>
      <c r="C1038" s="248" t="s">
        <v>1176</v>
      </c>
      <c r="D1038" s="220" t="s">
        <v>659</v>
      </c>
      <c r="E1038" s="223">
        <v>2</v>
      </c>
      <c r="F1038" s="226"/>
      <c r="G1038" s="227">
        <f>ROUND(E1038*F1038,2)</f>
        <v>0</v>
      </c>
      <c r="H1038" s="228"/>
      <c r="I1038" s="232" t="s">
        <v>213</v>
      </c>
      <c r="J1038" s="32"/>
      <c r="K1038" s="32"/>
      <c r="L1038" s="32"/>
      <c r="M1038" s="32"/>
      <c r="N1038" s="32"/>
      <c r="O1038" s="32"/>
      <c r="P1038" s="32"/>
      <c r="Q1038" s="32"/>
      <c r="R1038" s="32"/>
      <c r="S1038" s="32"/>
      <c r="T1038" s="32"/>
      <c r="U1038" s="32"/>
      <c r="V1038" s="32"/>
      <c r="W1038" s="32"/>
      <c r="X1038" s="32"/>
      <c r="Y1038" s="32"/>
      <c r="Z1038" s="32"/>
      <c r="AA1038" s="32"/>
      <c r="AB1038" s="32"/>
      <c r="AC1038" s="32"/>
      <c r="AD1038" s="32"/>
      <c r="AE1038" s="32"/>
      <c r="AF1038" s="32"/>
      <c r="AG1038" s="32"/>
      <c r="AH1038" s="32"/>
      <c r="AI1038" s="32"/>
      <c r="AJ1038" s="32"/>
      <c r="AK1038" s="32"/>
      <c r="AL1038" s="32"/>
      <c r="AM1038" s="32">
        <v>15</v>
      </c>
      <c r="AN1038" s="32"/>
      <c r="AO1038" s="32"/>
      <c r="AP1038" s="32"/>
      <c r="AQ1038" s="32"/>
      <c r="AR1038" s="32"/>
      <c r="AS1038" s="32"/>
      <c r="AT1038" s="32"/>
      <c r="AU1038" s="32"/>
      <c r="AV1038" s="32"/>
      <c r="AW1038" s="32"/>
      <c r="AX1038" s="32"/>
      <c r="AY1038" s="32"/>
      <c r="AZ1038" s="32"/>
      <c r="BA1038" s="32"/>
      <c r="BB1038" s="32"/>
      <c r="BC1038" s="32"/>
      <c r="BD1038" s="32"/>
      <c r="BE1038" s="32"/>
      <c r="BF1038" s="32"/>
      <c r="BG1038" s="32"/>
      <c r="BH1038" s="32"/>
    </row>
    <row r="1039" spans="1:60" outlineLevel="1" x14ac:dyDescent="0.2">
      <c r="A1039" s="230"/>
      <c r="B1039" s="218"/>
      <c r="C1039" s="249" t="s">
        <v>660</v>
      </c>
      <c r="D1039" s="221"/>
      <c r="E1039" s="224">
        <v>2</v>
      </c>
      <c r="F1039" s="227"/>
      <c r="G1039" s="227"/>
      <c r="H1039" s="228"/>
      <c r="I1039" s="232"/>
      <c r="J1039" s="32"/>
      <c r="K1039" s="32"/>
      <c r="L1039" s="32"/>
      <c r="M1039" s="32"/>
      <c r="N1039" s="32"/>
      <c r="O1039" s="32"/>
      <c r="P1039" s="32"/>
      <c r="Q1039" s="32"/>
      <c r="R1039" s="32"/>
      <c r="S1039" s="32"/>
      <c r="T1039" s="32"/>
      <c r="U1039" s="32"/>
      <c r="V1039" s="32"/>
      <c r="W1039" s="32"/>
      <c r="X1039" s="32"/>
      <c r="Y1039" s="32"/>
      <c r="Z1039" s="32"/>
      <c r="AA1039" s="32"/>
      <c r="AB1039" s="32"/>
      <c r="AC1039" s="32"/>
      <c r="AD1039" s="32"/>
      <c r="AE1039" s="32"/>
      <c r="AF1039" s="32"/>
      <c r="AG1039" s="32"/>
      <c r="AH1039" s="32"/>
      <c r="AI1039" s="32"/>
      <c r="AJ1039" s="32"/>
      <c r="AK1039" s="32"/>
      <c r="AL1039" s="32"/>
      <c r="AM1039" s="32"/>
      <c r="AN1039" s="32"/>
      <c r="AO1039" s="32"/>
      <c r="AP1039" s="32"/>
      <c r="AQ1039" s="32"/>
      <c r="AR1039" s="32"/>
      <c r="AS1039" s="32"/>
      <c r="AT1039" s="32"/>
      <c r="AU1039" s="32"/>
      <c r="AV1039" s="32"/>
      <c r="AW1039" s="32"/>
      <c r="AX1039" s="32"/>
      <c r="AY1039" s="32"/>
      <c r="AZ1039" s="32"/>
      <c r="BA1039" s="32"/>
      <c r="BB1039" s="32"/>
      <c r="BC1039" s="32"/>
      <c r="BD1039" s="32"/>
      <c r="BE1039" s="32"/>
      <c r="BF1039" s="32"/>
      <c r="BG1039" s="32"/>
      <c r="BH1039" s="32"/>
    </row>
    <row r="1040" spans="1:60" outlineLevel="1" x14ac:dyDescent="0.2">
      <c r="A1040" s="230"/>
      <c r="B1040" s="347" t="s">
        <v>1177</v>
      </c>
      <c r="C1040" s="348"/>
      <c r="D1040" s="349"/>
      <c r="E1040" s="350"/>
      <c r="F1040" s="351"/>
      <c r="G1040" s="352"/>
      <c r="H1040" s="228"/>
      <c r="I1040" s="232"/>
      <c r="J1040" s="32"/>
      <c r="K1040" s="32"/>
      <c r="L1040" s="32"/>
      <c r="M1040" s="32"/>
      <c r="N1040" s="32"/>
      <c r="O1040" s="32"/>
      <c r="P1040" s="32"/>
      <c r="Q1040" s="32"/>
      <c r="R1040" s="32"/>
      <c r="S1040" s="32"/>
      <c r="T1040" s="32"/>
      <c r="U1040" s="32"/>
      <c r="V1040" s="32"/>
      <c r="W1040" s="32"/>
      <c r="X1040" s="32"/>
      <c r="Y1040" s="32"/>
      <c r="Z1040" s="32"/>
      <c r="AA1040" s="32"/>
      <c r="AB1040" s="32"/>
      <c r="AC1040" s="32">
        <v>0</v>
      </c>
      <c r="AD1040" s="32"/>
      <c r="AE1040" s="32"/>
      <c r="AF1040" s="32"/>
      <c r="AG1040" s="32"/>
      <c r="AH1040" s="32"/>
      <c r="AI1040" s="32"/>
      <c r="AJ1040" s="32"/>
      <c r="AK1040" s="32"/>
      <c r="AL1040" s="32"/>
      <c r="AM1040" s="32"/>
      <c r="AN1040" s="32"/>
      <c r="AO1040" s="32"/>
      <c r="AP1040" s="32"/>
      <c r="AQ1040" s="32"/>
      <c r="AR1040" s="32"/>
      <c r="AS1040" s="32"/>
      <c r="AT1040" s="32"/>
      <c r="AU1040" s="32"/>
      <c r="AV1040" s="32"/>
      <c r="AW1040" s="32"/>
      <c r="AX1040" s="32"/>
      <c r="AY1040" s="32"/>
      <c r="AZ1040" s="32"/>
      <c r="BA1040" s="32"/>
      <c r="BB1040" s="32"/>
      <c r="BC1040" s="32"/>
      <c r="BD1040" s="32"/>
      <c r="BE1040" s="32"/>
      <c r="BF1040" s="32"/>
      <c r="BG1040" s="32"/>
      <c r="BH1040" s="32"/>
    </row>
    <row r="1041" spans="1:60" outlineLevel="1" x14ac:dyDescent="0.2">
      <c r="A1041" s="230"/>
      <c r="B1041" s="347" t="s">
        <v>1178</v>
      </c>
      <c r="C1041" s="348"/>
      <c r="D1041" s="349"/>
      <c r="E1041" s="350"/>
      <c r="F1041" s="351"/>
      <c r="G1041" s="352"/>
      <c r="H1041" s="228"/>
      <c r="I1041" s="232"/>
      <c r="J1041" s="32"/>
      <c r="K1041" s="32"/>
      <c r="L1041" s="32"/>
      <c r="M1041" s="32"/>
      <c r="N1041" s="32"/>
      <c r="O1041" s="32"/>
      <c r="P1041" s="32"/>
      <c r="Q1041" s="32"/>
      <c r="R1041" s="32"/>
      <c r="S1041" s="32"/>
      <c r="T1041" s="32"/>
      <c r="U1041" s="32"/>
      <c r="V1041" s="32"/>
      <c r="W1041" s="32"/>
      <c r="X1041" s="32"/>
      <c r="Y1041" s="32"/>
      <c r="Z1041" s="32"/>
      <c r="AA1041" s="32"/>
      <c r="AB1041" s="32"/>
      <c r="AC1041" s="32"/>
      <c r="AD1041" s="32"/>
      <c r="AE1041" s="32"/>
      <c r="AF1041" s="32"/>
      <c r="AG1041" s="32"/>
      <c r="AH1041" s="32"/>
      <c r="AI1041" s="32"/>
      <c r="AJ1041" s="32"/>
      <c r="AK1041" s="32"/>
      <c r="AL1041" s="32"/>
      <c r="AM1041" s="32"/>
      <c r="AN1041" s="32"/>
      <c r="AO1041" s="32"/>
      <c r="AP1041" s="32"/>
      <c r="AQ1041" s="32"/>
      <c r="AR1041" s="32"/>
      <c r="AS1041" s="32"/>
      <c r="AT1041" s="32"/>
      <c r="AU1041" s="32"/>
      <c r="AV1041" s="32"/>
      <c r="AW1041" s="32"/>
      <c r="AX1041" s="32"/>
      <c r="AY1041" s="32"/>
      <c r="AZ1041" s="32"/>
      <c r="BA1041" s="32"/>
      <c r="BB1041" s="32"/>
      <c r="BC1041" s="32"/>
      <c r="BD1041" s="32"/>
      <c r="BE1041" s="32"/>
      <c r="BF1041" s="32"/>
      <c r="BG1041" s="32"/>
      <c r="BH1041" s="32"/>
    </row>
    <row r="1042" spans="1:60" outlineLevel="1" x14ac:dyDescent="0.2">
      <c r="A1042" s="230">
        <v>189</v>
      </c>
      <c r="B1042" s="218" t="s">
        <v>1179</v>
      </c>
      <c r="C1042" s="248" t="s">
        <v>1180</v>
      </c>
      <c r="D1042" s="220" t="s">
        <v>659</v>
      </c>
      <c r="E1042" s="223">
        <v>10</v>
      </c>
      <c r="F1042" s="226"/>
      <c r="G1042" s="227">
        <f>ROUND(E1042*F1042,2)</f>
        <v>0</v>
      </c>
      <c r="H1042" s="228" t="s">
        <v>1128</v>
      </c>
      <c r="I1042" s="232" t="s">
        <v>198</v>
      </c>
      <c r="J1042" s="32"/>
      <c r="K1042" s="32"/>
      <c r="L1042" s="32"/>
      <c r="M1042" s="32"/>
      <c r="N1042" s="32"/>
      <c r="O1042" s="32"/>
      <c r="P1042" s="32"/>
      <c r="Q1042" s="32"/>
      <c r="R1042" s="32"/>
      <c r="S1042" s="32"/>
      <c r="T1042" s="32"/>
      <c r="U1042" s="32"/>
      <c r="V1042" s="32"/>
      <c r="W1042" s="32"/>
      <c r="X1042" s="32"/>
      <c r="Y1042" s="32"/>
      <c r="Z1042" s="32"/>
      <c r="AA1042" s="32"/>
      <c r="AB1042" s="32"/>
      <c r="AC1042" s="32"/>
      <c r="AD1042" s="32"/>
      <c r="AE1042" s="32"/>
      <c r="AF1042" s="32"/>
      <c r="AG1042" s="32"/>
      <c r="AH1042" s="32"/>
      <c r="AI1042" s="32"/>
      <c r="AJ1042" s="32"/>
      <c r="AK1042" s="32"/>
      <c r="AL1042" s="32"/>
      <c r="AM1042" s="32">
        <v>15</v>
      </c>
      <c r="AN1042" s="32"/>
      <c r="AO1042" s="32"/>
      <c r="AP1042" s="32"/>
      <c r="AQ1042" s="32"/>
      <c r="AR1042" s="32"/>
      <c r="AS1042" s="32"/>
      <c r="AT1042" s="32"/>
      <c r="AU1042" s="32"/>
      <c r="AV1042" s="32"/>
      <c r="AW1042" s="32"/>
      <c r="AX1042" s="32"/>
      <c r="AY1042" s="32"/>
      <c r="AZ1042" s="32"/>
      <c r="BA1042" s="32"/>
      <c r="BB1042" s="32"/>
      <c r="BC1042" s="32"/>
      <c r="BD1042" s="32"/>
      <c r="BE1042" s="32"/>
      <c r="BF1042" s="32"/>
      <c r="BG1042" s="32"/>
      <c r="BH1042" s="32"/>
    </row>
    <row r="1043" spans="1:60" outlineLevel="1" x14ac:dyDescent="0.2">
      <c r="A1043" s="230"/>
      <c r="B1043" s="218"/>
      <c r="C1043" s="249" t="s">
        <v>663</v>
      </c>
      <c r="D1043" s="221"/>
      <c r="E1043" s="224">
        <v>10</v>
      </c>
      <c r="F1043" s="227"/>
      <c r="G1043" s="227"/>
      <c r="H1043" s="228"/>
      <c r="I1043" s="232"/>
      <c r="J1043" s="32"/>
      <c r="K1043" s="32"/>
      <c r="L1043" s="32"/>
      <c r="M1043" s="32"/>
      <c r="N1043" s="32"/>
      <c r="O1043" s="32"/>
      <c r="P1043" s="32"/>
      <c r="Q1043" s="32"/>
      <c r="R1043" s="32"/>
      <c r="S1043" s="32"/>
      <c r="T1043" s="32"/>
      <c r="U1043" s="32"/>
      <c r="V1043" s="32"/>
      <c r="W1043" s="32"/>
      <c r="X1043" s="32"/>
      <c r="Y1043" s="32"/>
      <c r="Z1043" s="32"/>
      <c r="AA1043" s="32"/>
      <c r="AB1043" s="32"/>
      <c r="AC1043" s="32"/>
      <c r="AD1043" s="32"/>
      <c r="AE1043" s="32"/>
      <c r="AF1043" s="32"/>
      <c r="AG1043" s="32"/>
      <c r="AH1043" s="32"/>
      <c r="AI1043" s="32"/>
      <c r="AJ1043" s="32"/>
      <c r="AK1043" s="32"/>
      <c r="AL1043" s="32"/>
      <c r="AM1043" s="32"/>
      <c r="AN1043" s="32"/>
      <c r="AO1043" s="32"/>
      <c r="AP1043" s="32"/>
      <c r="AQ1043" s="32"/>
      <c r="AR1043" s="32"/>
      <c r="AS1043" s="32"/>
      <c r="AT1043" s="32"/>
      <c r="AU1043" s="32"/>
      <c r="AV1043" s="32"/>
      <c r="AW1043" s="32"/>
      <c r="AX1043" s="32"/>
      <c r="AY1043" s="32"/>
      <c r="AZ1043" s="32"/>
      <c r="BA1043" s="32"/>
      <c r="BB1043" s="32"/>
      <c r="BC1043" s="32"/>
      <c r="BD1043" s="32"/>
      <c r="BE1043" s="32"/>
      <c r="BF1043" s="32"/>
      <c r="BG1043" s="32"/>
      <c r="BH1043" s="32"/>
    </row>
    <row r="1044" spans="1:60" outlineLevel="1" x14ac:dyDescent="0.2">
      <c r="A1044" s="230"/>
      <c r="B1044" s="347" t="s">
        <v>1172</v>
      </c>
      <c r="C1044" s="348"/>
      <c r="D1044" s="349"/>
      <c r="E1044" s="350"/>
      <c r="F1044" s="351"/>
      <c r="G1044" s="352"/>
      <c r="H1044" s="228"/>
      <c r="I1044" s="232"/>
      <c r="J1044" s="32"/>
      <c r="K1044" s="32"/>
      <c r="L1044" s="32"/>
      <c r="M1044" s="32"/>
      <c r="N1044" s="32"/>
      <c r="O1044" s="32"/>
      <c r="P1044" s="32"/>
      <c r="Q1044" s="32"/>
      <c r="R1044" s="32"/>
      <c r="S1044" s="32"/>
      <c r="T1044" s="32"/>
      <c r="U1044" s="32"/>
      <c r="V1044" s="32"/>
      <c r="W1044" s="32"/>
      <c r="X1044" s="32"/>
      <c r="Y1044" s="32"/>
      <c r="Z1044" s="32"/>
      <c r="AA1044" s="32"/>
      <c r="AB1044" s="32"/>
      <c r="AC1044" s="32">
        <v>0</v>
      </c>
      <c r="AD1044" s="32"/>
      <c r="AE1044" s="32"/>
      <c r="AF1044" s="32"/>
      <c r="AG1044" s="32"/>
      <c r="AH1044" s="32"/>
      <c r="AI1044" s="32"/>
      <c r="AJ1044" s="32"/>
      <c r="AK1044" s="32"/>
      <c r="AL1044" s="32"/>
      <c r="AM1044" s="32"/>
      <c r="AN1044" s="32"/>
      <c r="AO1044" s="32"/>
      <c r="AP1044" s="32"/>
      <c r="AQ1044" s="32"/>
      <c r="AR1044" s="32"/>
      <c r="AS1044" s="32"/>
      <c r="AT1044" s="32"/>
      <c r="AU1044" s="32"/>
      <c r="AV1044" s="32"/>
      <c r="AW1044" s="32"/>
      <c r="AX1044" s="32"/>
      <c r="AY1044" s="32"/>
      <c r="AZ1044" s="32"/>
      <c r="BA1044" s="32"/>
      <c r="BB1044" s="32"/>
      <c r="BC1044" s="32"/>
      <c r="BD1044" s="32"/>
      <c r="BE1044" s="32"/>
      <c r="BF1044" s="32"/>
      <c r="BG1044" s="32"/>
      <c r="BH1044" s="32"/>
    </row>
    <row r="1045" spans="1:60" outlineLevel="1" x14ac:dyDescent="0.2">
      <c r="A1045" s="230"/>
      <c r="B1045" s="347" t="s">
        <v>1181</v>
      </c>
      <c r="C1045" s="348"/>
      <c r="D1045" s="349"/>
      <c r="E1045" s="350"/>
      <c r="F1045" s="351"/>
      <c r="G1045" s="352"/>
      <c r="H1045" s="228"/>
      <c r="I1045" s="232"/>
      <c r="J1045" s="32"/>
      <c r="K1045" s="32"/>
      <c r="L1045" s="32"/>
      <c r="M1045" s="32"/>
      <c r="N1045" s="32"/>
      <c r="O1045" s="32"/>
      <c r="P1045" s="32"/>
      <c r="Q1045" s="32"/>
      <c r="R1045" s="32"/>
      <c r="S1045" s="32"/>
      <c r="T1045" s="32"/>
      <c r="U1045" s="32"/>
      <c r="V1045" s="32"/>
      <c r="W1045" s="32"/>
      <c r="X1045" s="32"/>
      <c r="Y1045" s="32"/>
      <c r="Z1045" s="32"/>
      <c r="AA1045" s="32"/>
      <c r="AB1045" s="32"/>
      <c r="AC1045" s="32">
        <v>1</v>
      </c>
      <c r="AD1045" s="32"/>
      <c r="AE1045" s="32"/>
      <c r="AF1045" s="32"/>
      <c r="AG1045" s="32"/>
      <c r="AH1045" s="32"/>
      <c r="AI1045" s="32"/>
      <c r="AJ1045" s="32"/>
      <c r="AK1045" s="32"/>
      <c r="AL1045" s="32"/>
      <c r="AM1045" s="32"/>
      <c r="AN1045" s="32"/>
      <c r="AO1045" s="32"/>
      <c r="AP1045" s="32"/>
      <c r="AQ1045" s="32"/>
      <c r="AR1045" s="32"/>
      <c r="AS1045" s="32"/>
      <c r="AT1045" s="32"/>
      <c r="AU1045" s="32"/>
      <c r="AV1045" s="32"/>
      <c r="AW1045" s="32"/>
      <c r="AX1045" s="32"/>
      <c r="AY1045" s="32"/>
      <c r="AZ1045" s="32"/>
      <c r="BA1045" s="32"/>
      <c r="BB1045" s="32"/>
      <c r="BC1045" s="32"/>
      <c r="BD1045" s="32"/>
      <c r="BE1045" s="32"/>
      <c r="BF1045" s="32"/>
      <c r="BG1045" s="32"/>
      <c r="BH1045" s="32"/>
    </row>
    <row r="1046" spans="1:60" outlineLevel="1" x14ac:dyDescent="0.2">
      <c r="A1046" s="230">
        <v>190</v>
      </c>
      <c r="B1046" s="218" t="s">
        <v>1182</v>
      </c>
      <c r="C1046" s="248" t="s">
        <v>1183</v>
      </c>
      <c r="D1046" s="220" t="s">
        <v>659</v>
      </c>
      <c r="E1046" s="223">
        <v>10</v>
      </c>
      <c r="F1046" s="226"/>
      <c r="G1046" s="227">
        <f>ROUND(E1046*F1046,2)</f>
        <v>0</v>
      </c>
      <c r="H1046" s="228" t="s">
        <v>1128</v>
      </c>
      <c r="I1046" s="232" t="s">
        <v>198</v>
      </c>
      <c r="J1046" s="32"/>
      <c r="K1046" s="32"/>
      <c r="L1046" s="32"/>
      <c r="M1046" s="32"/>
      <c r="N1046" s="32"/>
      <c r="O1046" s="32"/>
      <c r="P1046" s="32"/>
      <c r="Q1046" s="32"/>
      <c r="R1046" s="32"/>
      <c r="S1046" s="32"/>
      <c r="T1046" s="32"/>
      <c r="U1046" s="32"/>
      <c r="V1046" s="32"/>
      <c r="W1046" s="32"/>
      <c r="X1046" s="32"/>
      <c r="Y1046" s="32"/>
      <c r="Z1046" s="32"/>
      <c r="AA1046" s="32"/>
      <c r="AB1046" s="32"/>
      <c r="AC1046" s="32"/>
      <c r="AD1046" s="32"/>
      <c r="AE1046" s="32"/>
      <c r="AF1046" s="32"/>
      <c r="AG1046" s="32"/>
      <c r="AH1046" s="32"/>
      <c r="AI1046" s="32"/>
      <c r="AJ1046" s="32"/>
      <c r="AK1046" s="32"/>
      <c r="AL1046" s="32"/>
      <c r="AM1046" s="32">
        <v>15</v>
      </c>
      <c r="AN1046" s="32"/>
      <c r="AO1046" s="32"/>
      <c r="AP1046" s="32"/>
      <c r="AQ1046" s="32"/>
      <c r="AR1046" s="32"/>
      <c r="AS1046" s="32"/>
      <c r="AT1046" s="32"/>
      <c r="AU1046" s="32"/>
      <c r="AV1046" s="32"/>
      <c r="AW1046" s="32"/>
      <c r="AX1046" s="32"/>
      <c r="AY1046" s="32"/>
      <c r="AZ1046" s="32"/>
      <c r="BA1046" s="32"/>
      <c r="BB1046" s="32"/>
      <c r="BC1046" s="32"/>
      <c r="BD1046" s="32"/>
      <c r="BE1046" s="32"/>
      <c r="BF1046" s="32"/>
      <c r="BG1046" s="32"/>
      <c r="BH1046" s="32"/>
    </row>
    <row r="1047" spans="1:60" outlineLevel="1" x14ac:dyDescent="0.2">
      <c r="A1047" s="230"/>
      <c r="B1047" s="218"/>
      <c r="C1047" s="249" t="s">
        <v>663</v>
      </c>
      <c r="D1047" s="221"/>
      <c r="E1047" s="224">
        <v>10</v>
      </c>
      <c r="F1047" s="227"/>
      <c r="G1047" s="227"/>
      <c r="H1047" s="228"/>
      <c r="I1047" s="232"/>
      <c r="J1047" s="32"/>
      <c r="K1047" s="32"/>
      <c r="L1047" s="32"/>
      <c r="M1047" s="32"/>
      <c r="N1047" s="32"/>
      <c r="O1047" s="32"/>
      <c r="P1047" s="32"/>
      <c r="Q1047" s="32"/>
      <c r="R1047" s="32"/>
      <c r="S1047" s="32"/>
      <c r="T1047" s="32"/>
      <c r="U1047" s="32"/>
      <c r="V1047" s="32"/>
      <c r="W1047" s="32"/>
      <c r="X1047" s="32"/>
      <c r="Y1047" s="32"/>
      <c r="Z1047" s="32"/>
      <c r="AA1047" s="32"/>
      <c r="AB1047" s="32"/>
      <c r="AC1047" s="32"/>
      <c r="AD1047" s="32"/>
      <c r="AE1047" s="32"/>
      <c r="AF1047" s="32"/>
      <c r="AG1047" s="32"/>
      <c r="AH1047" s="32"/>
      <c r="AI1047" s="32"/>
      <c r="AJ1047" s="32"/>
      <c r="AK1047" s="32"/>
      <c r="AL1047" s="32"/>
      <c r="AM1047" s="32"/>
      <c r="AN1047" s="32"/>
      <c r="AO1047" s="32"/>
      <c r="AP1047" s="32"/>
      <c r="AQ1047" s="32"/>
      <c r="AR1047" s="32"/>
      <c r="AS1047" s="32"/>
      <c r="AT1047" s="32"/>
      <c r="AU1047" s="32"/>
      <c r="AV1047" s="32"/>
      <c r="AW1047" s="32"/>
      <c r="AX1047" s="32"/>
      <c r="AY1047" s="32"/>
      <c r="AZ1047" s="32"/>
      <c r="BA1047" s="32"/>
      <c r="BB1047" s="32"/>
      <c r="BC1047" s="32"/>
      <c r="BD1047" s="32"/>
      <c r="BE1047" s="32"/>
      <c r="BF1047" s="32"/>
      <c r="BG1047" s="32"/>
      <c r="BH1047" s="32"/>
    </row>
    <row r="1048" spans="1:60" ht="22.5" outlineLevel="1" x14ac:dyDescent="0.2">
      <c r="A1048" s="230">
        <v>191</v>
      </c>
      <c r="B1048" s="218" t="s">
        <v>1184</v>
      </c>
      <c r="C1048" s="248" t="s">
        <v>1185</v>
      </c>
      <c r="D1048" s="220" t="s">
        <v>659</v>
      </c>
      <c r="E1048" s="223">
        <v>10</v>
      </c>
      <c r="F1048" s="226"/>
      <c r="G1048" s="227">
        <f>ROUND(E1048*F1048,2)</f>
        <v>0</v>
      </c>
      <c r="H1048" s="228"/>
      <c r="I1048" s="232" t="s">
        <v>213</v>
      </c>
      <c r="J1048" s="32"/>
      <c r="K1048" s="32"/>
      <c r="L1048" s="32"/>
      <c r="M1048" s="32"/>
      <c r="N1048" s="32"/>
      <c r="O1048" s="32"/>
      <c r="P1048" s="32"/>
      <c r="Q1048" s="32"/>
      <c r="R1048" s="32"/>
      <c r="S1048" s="32"/>
      <c r="T1048" s="32"/>
      <c r="U1048" s="32"/>
      <c r="V1048" s="32"/>
      <c r="W1048" s="32"/>
      <c r="X1048" s="32"/>
      <c r="Y1048" s="32"/>
      <c r="Z1048" s="32"/>
      <c r="AA1048" s="32"/>
      <c r="AB1048" s="32"/>
      <c r="AC1048" s="32"/>
      <c r="AD1048" s="32"/>
      <c r="AE1048" s="32"/>
      <c r="AF1048" s="32"/>
      <c r="AG1048" s="32"/>
      <c r="AH1048" s="32"/>
      <c r="AI1048" s="32"/>
      <c r="AJ1048" s="32"/>
      <c r="AK1048" s="32"/>
      <c r="AL1048" s="32"/>
      <c r="AM1048" s="32">
        <v>15</v>
      </c>
      <c r="AN1048" s="32"/>
      <c r="AO1048" s="32"/>
      <c r="AP1048" s="32"/>
      <c r="AQ1048" s="32"/>
      <c r="AR1048" s="32"/>
      <c r="AS1048" s="32"/>
      <c r="AT1048" s="32"/>
      <c r="AU1048" s="32"/>
      <c r="AV1048" s="32"/>
      <c r="AW1048" s="32"/>
      <c r="AX1048" s="32"/>
      <c r="AY1048" s="32"/>
      <c r="AZ1048" s="32"/>
      <c r="BA1048" s="32"/>
      <c r="BB1048" s="32"/>
      <c r="BC1048" s="32"/>
      <c r="BD1048" s="32"/>
      <c r="BE1048" s="32"/>
      <c r="BF1048" s="32"/>
      <c r="BG1048" s="32"/>
      <c r="BH1048" s="32"/>
    </row>
    <row r="1049" spans="1:60" outlineLevel="1" x14ac:dyDescent="0.2">
      <c r="A1049" s="230"/>
      <c r="B1049" s="218"/>
      <c r="C1049" s="249" t="s">
        <v>1186</v>
      </c>
      <c r="D1049" s="221"/>
      <c r="E1049" s="224">
        <v>10</v>
      </c>
      <c r="F1049" s="227"/>
      <c r="G1049" s="227"/>
      <c r="H1049" s="228"/>
      <c r="I1049" s="232"/>
      <c r="J1049" s="32"/>
      <c r="K1049" s="32"/>
      <c r="L1049" s="32"/>
      <c r="M1049" s="32"/>
      <c r="N1049" s="32"/>
      <c r="O1049" s="32"/>
      <c r="P1049" s="32"/>
      <c r="Q1049" s="32"/>
      <c r="R1049" s="32"/>
      <c r="S1049" s="32"/>
      <c r="T1049" s="32"/>
      <c r="U1049" s="32"/>
      <c r="V1049" s="32"/>
      <c r="W1049" s="32"/>
      <c r="X1049" s="32"/>
      <c r="Y1049" s="32"/>
      <c r="Z1049" s="32"/>
      <c r="AA1049" s="32"/>
      <c r="AB1049" s="32"/>
      <c r="AC1049" s="32"/>
      <c r="AD1049" s="32"/>
      <c r="AE1049" s="32"/>
      <c r="AF1049" s="32"/>
      <c r="AG1049" s="32"/>
      <c r="AH1049" s="32"/>
      <c r="AI1049" s="32"/>
      <c r="AJ1049" s="32"/>
      <c r="AK1049" s="32"/>
      <c r="AL1049" s="32"/>
      <c r="AM1049" s="32"/>
      <c r="AN1049" s="32"/>
      <c r="AO1049" s="32"/>
      <c r="AP1049" s="32"/>
      <c r="AQ1049" s="32"/>
      <c r="AR1049" s="32"/>
      <c r="AS1049" s="32"/>
      <c r="AT1049" s="32"/>
      <c r="AU1049" s="32"/>
      <c r="AV1049" s="32"/>
      <c r="AW1049" s="32"/>
      <c r="AX1049" s="32"/>
      <c r="AY1049" s="32"/>
      <c r="AZ1049" s="32"/>
      <c r="BA1049" s="32"/>
      <c r="BB1049" s="32"/>
      <c r="BC1049" s="32"/>
      <c r="BD1049" s="32"/>
      <c r="BE1049" s="32"/>
      <c r="BF1049" s="32"/>
      <c r="BG1049" s="32"/>
      <c r="BH1049" s="32"/>
    </row>
    <row r="1050" spans="1:60" outlineLevel="1" x14ac:dyDescent="0.2">
      <c r="A1050" s="230">
        <v>192</v>
      </c>
      <c r="B1050" s="218" t="s">
        <v>1187</v>
      </c>
      <c r="C1050" s="248" t="s">
        <v>1188</v>
      </c>
      <c r="D1050" s="220" t="s">
        <v>351</v>
      </c>
      <c r="E1050" s="223">
        <v>4</v>
      </c>
      <c r="F1050" s="226"/>
      <c r="G1050" s="227">
        <f>ROUND(E1050*F1050,2)</f>
        <v>0</v>
      </c>
      <c r="H1050" s="228"/>
      <c r="I1050" s="232" t="s">
        <v>213</v>
      </c>
      <c r="J1050" s="32"/>
      <c r="K1050" s="32"/>
      <c r="L1050" s="32"/>
      <c r="M1050" s="32"/>
      <c r="N1050" s="32"/>
      <c r="O1050" s="32"/>
      <c r="P1050" s="32"/>
      <c r="Q1050" s="32"/>
      <c r="R1050" s="32"/>
      <c r="S1050" s="32"/>
      <c r="T1050" s="32"/>
      <c r="U1050" s="32"/>
      <c r="V1050" s="32"/>
      <c r="W1050" s="32"/>
      <c r="X1050" s="32"/>
      <c r="Y1050" s="32"/>
      <c r="Z1050" s="32"/>
      <c r="AA1050" s="32"/>
      <c r="AB1050" s="32"/>
      <c r="AC1050" s="32"/>
      <c r="AD1050" s="32"/>
      <c r="AE1050" s="32"/>
      <c r="AF1050" s="32"/>
      <c r="AG1050" s="32"/>
      <c r="AH1050" s="32"/>
      <c r="AI1050" s="32"/>
      <c r="AJ1050" s="32"/>
      <c r="AK1050" s="32"/>
      <c r="AL1050" s="32"/>
      <c r="AM1050" s="32">
        <v>15</v>
      </c>
      <c r="AN1050" s="32"/>
      <c r="AO1050" s="32"/>
      <c r="AP1050" s="32"/>
      <c r="AQ1050" s="32"/>
      <c r="AR1050" s="32"/>
      <c r="AS1050" s="32"/>
      <c r="AT1050" s="32"/>
      <c r="AU1050" s="32"/>
      <c r="AV1050" s="32"/>
      <c r="AW1050" s="32"/>
      <c r="AX1050" s="32"/>
      <c r="AY1050" s="32"/>
      <c r="AZ1050" s="32"/>
      <c r="BA1050" s="32"/>
      <c r="BB1050" s="32"/>
      <c r="BC1050" s="32"/>
      <c r="BD1050" s="32"/>
      <c r="BE1050" s="32"/>
      <c r="BF1050" s="32"/>
      <c r="BG1050" s="32"/>
      <c r="BH1050" s="32"/>
    </row>
    <row r="1051" spans="1:60" outlineLevel="1" x14ac:dyDescent="0.2">
      <c r="A1051" s="230"/>
      <c r="B1051" s="218"/>
      <c r="C1051" s="249" t="s">
        <v>1189</v>
      </c>
      <c r="D1051" s="221"/>
      <c r="E1051" s="224"/>
      <c r="F1051" s="227"/>
      <c r="G1051" s="227"/>
      <c r="H1051" s="228"/>
      <c r="I1051" s="232"/>
      <c r="J1051" s="32"/>
      <c r="K1051" s="32"/>
      <c r="L1051" s="32"/>
      <c r="M1051" s="32"/>
      <c r="N1051" s="32"/>
      <c r="O1051" s="32"/>
      <c r="P1051" s="32"/>
      <c r="Q1051" s="32"/>
      <c r="R1051" s="32"/>
      <c r="S1051" s="32"/>
      <c r="T1051" s="32"/>
      <c r="U1051" s="32"/>
      <c r="V1051" s="32"/>
      <c r="W1051" s="32"/>
      <c r="X1051" s="32"/>
      <c r="Y1051" s="32"/>
      <c r="Z1051" s="32"/>
      <c r="AA1051" s="32"/>
      <c r="AB1051" s="32"/>
      <c r="AC1051" s="32"/>
      <c r="AD1051" s="32"/>
      <c r="AE1051" s="32"/>
      <c r="AF1051" s="32"/>
      <c r="AG1051" s="32"/>
      <c r="AH1051" s="32"/>
      <c r="AI1051" s="32"/>
      <c r="AJ1051" s="32"/>
      <c r="AK1051" s="32"/>
      <c r="AL1051" s="32"/>
      <c r="AM1051" s="32"/>
      <c r="AN1051" s="32"/>
      <c r="AO1051" s="32"/>
      <c r="AP1051" s="32"/>
      <c r="AQ1051" s="32"/>
      <c r="AR1051" s="32"/>
      <c r="AS1051" s="32"/>
      <c r="AT1051" s="32"/>
      <c r="AU1051" s="32"/>
      <c r="AV1051" s="32"/>
      <c r="AW1051" s="32"/>
      <c r="AX1051" s="32"/>
      <c r="AY1051" s="32"/>
      <c r="AZ1051" s="32"/>
      <c r="BA1051" s="32"/>
      <c r="BB1051" s="32"/>
      <c r="BC1051" s="32"/>
      <c r="BD1051" s="32"/>
      <c r="BE1051" s="32"/>
      <c r="BF1051" s="32"/>
      <c r="BG1051" s="32"/>
      <c r="BH1051" s="32"/>
    </row>
    <row r="1052" spans="1:60" outlineLevel="1" x14ac:dyDescent="0.2">
      <c r="A1052" s="230"/>
      <c r="B1052" s="218"/>
      <c r="C1052" s="249" t="s">
        <v>1190</v>
      </c>
      <c r="D1052" s="221"/>
      <c r="E1052" s="224">
        <v>4</v>
      </c>
      <c r="F1052" s="227"/>
      <c r="G1052" s="227"/>
      <c r="H1052" s="228"/>
      <c r="I1052" s="232"/>
      <c r="J1052" s="32"/>
      <c r="K1052" s="32"/>
      <c r="L1052" s="32"/>
      <c r="M1052" s="32"/>
      <c r="N1052" s="32"/>
      <c r="O1052" s="32"/>
      <c r="P1052" s="32"/>
      <c r="Q1052" s="32"/>
      <c r="R1052" s="32"/>
      <c r="S1052" s="32"/>
      <c r="T1052" s="32"/>
      <c r="U1052" s="32"/>
      <c r="V1052" s="32"/>
      <c r="W1052" s="32"/>
      <c r="X1052" s="32"/>
      <c r="Y1052" s="32"/>
      <c r="Z1052" s="32"/>
      <c r="AA1052" s="32"/>
      <c r="AB1052" s="32"/>
      <c r="AC1052" s="32"/>
      <c r="AD1052" s="32"/>
      <c r="AE1052" s="32"/>
      <c r="AF1052" s="32"/>
      <c r="AG1052" s="32"/>
      <c r="AH1052" s="32"/>
      <c r="AI1052" s="32"/>
      <c r="AJ1052" s="32"/>
      <c r="AK1052" s="32"/>
      <c r="AL1052" s="32"/>
      <c r="AM1052" s="32"/>
      <c r="AN1052" s="32"/>
      <c r="AO1052" s="32"/>
      <c r="AP1052" s="32"/>
      <c r="AQ1052" s="32"/>
      <c r="AR1052" s="32"/>
      <c r="AS1052" s="32"/>
      <c r="AT1052" s="32"/>
      <c r="AU1052" s="32"/>
      <c r="AV1052" s="32"/>
      <c r="AW1052" s="32"/>
      <c r="AX1052" s="32"/>
      <c r="AY1052" s="32"/>
      <c r="AZ1052" s="32"/>
      <c r="BA1052" s="32"/>
      <c r="BB1052" s="32"/>
      <c r="BC1052" s="32"/>
      <c r="BD1052" s="32"/>
      <c r="BE1052" s="32"/>
      <c r="BF1052" s="32"/>
      <c r="BG1052" s="32"/>
      <c r="BH1052" s="32"/>
    </row>
    <row r="1053" spans="1:60" outlineLevel="1" x14ac:dyDescent="0.2">
      <c r="A1053" s="230">
        <v>193</v>
      </c>
      <c r="B1053" s="218" t="s">
        <v>1191</v>
      </c>
      <c r="C1053" s="248" t="s">
        <v>1192</v>
      </c>
      <c r="D1053" s="220" t="s">
        <v>351</v>
      </c>
      <c r="E1053" s="223">
        <v>1</v>
      </c>
      <c r="F1053" s="226"/>
      <c r="G1053" s="227">
        <f>ROUND(E1053*F1053,2)</f>
        <v>0</v>
      </c>
      <c r="H1053" s="228"/>
      <c r="I1053" s="232" t="s">
        <v>213</v>
      </c>
      <c r="J1053" s="32"/>
      <c r="K1053" s="32"/>
      <c r="L1053" s="32"/>
      <c r="M1053" s="32"/>
      <c r="N1053" s="32"/>
      <c r="O1053" s="32"/>
      <c r="P1053" s="32"/>
      <c r="Q1053" s="32"/>
      <c r="R1053" s="32"/>
      <c r="S1053" s="32"/>
      <c r="T1053" s="32"/>
      <c r="U1053" s="32"/>
      <c r="V1053" s="32"/>
      <c r="W1053" s="32"/>
      <c r="X1053" s="32"/>
      <c r="Y1053" s="32"/>
      <c r="Z1053" s="32"/>
      <c r="AA1053" s="32"/>
      <c r="AB1053" s="32"/>
      <c r="AC1053" s="32"/>
      <c r="AD1053" s="32"/>
      <c r="AE1053" s="32"/>
      <c r="AF1053" s="32"/>
      <c r="AG1053" s="32"/>
      <c r="AH1053" s="32"/>
      <c r="AI1053" s="32"/>
      <c r="AJ1053" s="32"/>
      <c r="AK1053" s="32"/>
      <c r="AL1053" s="32"/>
      <c r="AM1053" s="32">
        <v>15</v>
      </c>
      <c r="AN1053" s="32"/>
      <c r="AO1053" s="32"/>
      <c r="AP1053" s="32"/>
      <c r="AQ1053" s="32"/>
      <c r="AR1053" s="32"/>
      <c r="AS1053" s="32"/>
      <c r="AT1053" s="32"/>
      <c r="AU1053" s="32"/>
      <c r="AV1053" s="32"/>
      <c r="AW1053" s="32"/>
      <c r="AX1053" s="32"/>
      <c r="AY1053" s="32"/>
      <c r="AZ1053" s="32"/>
      <c r="BA1053" s="32"/>
      <c r="BB1053" s="32"/>
      <c r="BC1053" s="32"/>
      <c r="BD1053" s="32"/>
      <c r="BE1053" s="32"/>
      <c r="BF1053" s="32"/>
      <c r="BG1053" s="32"/>
      <c r="BH1053" s="32"/>
    </row>
    <row r="1054" spans="1:60" outlineLevel="1" x14ac:dyDescent="0.2">
      <c r="A1054" s="230"/>
      <c r="B1054" s="218"/>
      <c r="C1054" s="249" t="s">
        <v>1193</v>
      </c>
      <c r="D1054" s="221"/>
      <c r="E1054" s="224">
        <v>1</v>
      </c>
      <c r="F1054" s="227"/>
      <c r="G1054" s="227"/>
      <c r="H1054" s="228"/>
      <c r="I1054" s="232"/>
      <c r="J1054" s="32"/>
      <c r="K1054" s="32"/>
      <c r="L1054" s="32"/>
      <c r="M1054" s="32"/>
      <c r="N1054" s="32"/>
      <c r="O1054" s="32"/>
      <c r="P1054" s="32"/>
      <c r="Q1054" s="32"/>
      <c r="R1054" s="32"/>
      <c r="S1054" s="32"/>
      <c r="T1054" s="32"/>
      <c r="U1054" s="32"/>
      <c r="V1054" s="32"/>
      <c r="W1054" s="32"/>
      <c r="X1054" s="32"/>
      <c r="Y1054" s="32"/>
      <c r="Z1054" s="32"/>
      <c r="AA1054" s="32"/>
      <c r="AB1054" s="32"/>
      <c r="AC1054" s="32"/>
      <c r="AD1054" s="32"/>
      <c r="AE1054" s="32"/>
      <c r="AF1054" s="32"/>
      <c r="AG1054" s="32"/>
      <c r="AH1054" s="32"/>
      <c r="AI1054" s="32"/>
      <c r="AJ1054" s="32"/>
      <c r="AK1054" s="32"/>
      <c r="AL1054" s="32"/>
      <c r="AM1054" s="32"/>
      <c r="AN1054" s="32"/>
      <c r="AO1054" s="32"/>
      <c r="AP1054" s="32"/>
      <c r="AQ1054" s="32"/>
      <c r="AR1054" s="32"/>
      <c r="AS1054" s="32"/>
      <c r="AT1054" s="32"/>
      <c r="AU1054" s="32"/>
      <c r="AV1054" s="32"/>
      <c r="AW1054" s="32"/>
      <c r="AX1054" s="32"/>
      <c r="AY1054" s="32"/>
      <c r="AZ1054" s="32"/>
      <c r="BA1054" s="32"/>
      <c r="BB1054" s="32"/>
      <c r="BC1054" s="32"/>
      <c r="BD1054" s="32"/>
      <c r="BE1054" s="32"/>
      <c r="BF1054" s="32"/>
      <c r="BG1054" s="32"/>
      <c r="BH1054" s="32"/>
    </row>
    <row r="1055" spans="1:60" outlineLevel="1" x14ac:dyDescent="0.2">
      <c r="A1055" s="230"/>
      <c r="B1055" s="347" t="s">
        <v>1194</v>
      </c>
      <c r="C1055" s="348"/>
      <c r="D1055" s="349"/>
      <c r="E1055" s="350"/>
      <c r="F1055" s="351"/>
      <c r="G1055" s="352"/>
      <c r="H1055" s="228"/>
      <c r="I1055" s="232"/>
      <c r="J1055" s="32"/>
      <c r="K1055" s="32"/>
      <c r="L1055" s="32"/>
      <c r="M1055" s="32"/>
      <c r="N1055" s="32"/>
      <c r="O1055" s="32"/>
      <c r="P1055" s="32"/>
      <c r="Q1055" s="32"/>
      <c r="R1055" s="32"/>
      <c r="S1055" s="32"/>
      <c r="T1055" s="32"/>
      <c r="U1055" s="32"/>
      <c r="V1055" s="32"/>
      <c r="W1055" s="32"/>
      <c r="X1055" s="32"/>
      <c r="Y1055" s="32"/>
      <c r="Z1055" s="32"/>
      <c r="AA1055" s="32"/>
      <c r="AB1055" s="32"/>
      <c r="AC1055" s="32">
        <v>0</v>
      </c>
      <c r="AD1055" s="32"/>
      <c r="AE1055" s="32"/>
      <c r="AF1055" s="32"/>
      <c r="AG1055" s="32"/>
      <c r="AH1055" s="32"/>
      <c r="AI1055" s="32"/>
      <c r="AJ1055" s="32"/>
      <c r="AK1055" s="32"/>
      <c r="AL1055" s="32"/>
      <c r="AM1055" s="32"/>
      <c r="AN1055" s="32"/>
      <c r="AO1055" s="32"/>
      <c r="AP1055" s="32"/>
      <c r="AQ1055" s="32"/>
      <c r="AR1055" s="32"/>
      <c r="AS1055" s="32"/>
      <c r="AT1055" s="32"/>
      <c r="AU1055" s="32"/>
      <c r="AV1055" s="32"/>
      <c r="AW1055" s="32"/>
      <c r="AX1055" s="32"/>
      <c r="AY1055" s="32"/>
      <c r="AZ1055" s="32"/>
      <c r="BA1055" s="32"/>
      <c r="BB1055" s="32"/>
      <c r="BC1055" s="32"/>
      <c r="BD1055" s="32"/>
      <c r="BE1055" s="32"/>
      <c r="BF1055" s="32"/>
      <c r="BG1055" s="32"/>
      <c r="BH1055" s="32"/>
    </row>
    <row r="1056" spans="1:60" outlineLevel="1" x14ac:dyDescent="0.2">
      <c r="A1056" s="230"/>
      <c r="B1056" s="347" t="s">
        <v>961</v>
      </c>
      <c r="C1056" s="348"/>
      <c r="D1056" s="349"/>
      <c r="E1056" s="350"/>
      <c r="F1056" s="351"/>
      <c r="G1056" s="352"/>
      <c r="H1056" s="228"/>
      <c r="I1056" s="2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32"/>
      <c r="AL1056" s="32"/>
      <c r="AM1056" s="32"/>
      <c r="AN1056" s="32"/>
      <c r="AO1056" s="32"/>
      <c r="AP1056" s="32"/>
      <c r="AQ1056" s="32"/>
      <c r="AR1056" s="32"/>
      <c r="AS1056" s="32"/>
      <c r="AT1056" s="32"/>
      <c r="AU1056" s="32"/>
      <c r="AV1056" s="32"/>
      <c r="AW1056" s="32"/>
      <c r="AX1056" s="32"/>
      <c r="AY1056" s="32"/>
      <c r="AZ1056" s="32"/>
      <c r="BA1056" s="32"/>
      <c r="BB1056" s="32"/>
      <c r="BC1056" s="32"/>
      <c r="BD1056" s="32"/>
      <c r="BE1056" s="32"/>
      <c r="BF1056" s="32"/>
      <c r="BG1056" s="32"/>
      <c r="BH1056" s="32"/>
    </row>
    <row r="1057" spans="1:60" outlineLevel="1" x14ac:dyDescent="0.2">
      <c r="A1057" s="230">
        <v>194</v>
      </c>
      <c r="B1057" s="218" t="s">
        <v>1195</v>
      </c>
      <c r="C1057" s="248" t="s">
        <v>990</v>
      </c>
      <c r="D1057" s="220" t="s">
        <v>64</v>
      </c>
      <c r="E1057" s="257"/>
      <c r="F1057" s="226"/>
      <c r="G1057" s="227">
        <f>ROUND(E1057*F1057,2)</f>
        <v>0</v>
      </c>
      <c r="H1057" s="228" t="s">
        <v>1128</v>
      </c>
      <c r="I1057" s="232" t="s">
        <v>198</v>
      </c>
      <c r="J1057" s="32"/>
      <c r="K1057" s="32"/>
      <c r="L1057" s="32"/>
      <c r="M1057" s="32"/>
      <c r="N1057" s="32"/>
      <c r="O1057" s="32"/>
      <c r="P1057" s="32"/>
      <c r="Q1057" s="32"/>
      <c r="R1057" s="32"/>
      <c r="S1057" s="32"/>
      <c r="T1057" s="32"/>
      <c r="U1057" s="32"/>
      <c r="V1057" s="32"/>
      <c r="W1057" s="32"/>
      <c r="X1057" s="32"/>
      <c r="Y1057" s="32"/>
      <c r="Z1057" s="32"/>
      <c r="AA1057" s="32"/>
      <c r="AB1057" s="32"/>
      <c r="AC1057" s="32"/>
      <c r="AD1057" s="32"/>
      <c r="AE1057" s="32"/>
      <c r="AF1057" s="32"/>
      <c r="AG1057" s="32"/>
      <c r="AH1057" s="32"/>
      <c r="AI1057" s="32"/>
      <c r="AJ1057" s="32"/>
      <c r="AK1057" s="32"/>
      <c r="AL1057" s="32"/>
      <c r="AM1057" s="32">
        <v>15</v>
      </c>
      <c r="AN1057" s="32"/>
      <c r="AO1057" s="32"/>
      <c r="AP1057" s="32"/>
      <c r="AQ1057" s="32"/>
      <c r="AR1057" s="32"/>
      <c r="AS1057" s="32"/>
      <c r="AT1057" s="32"/>
      <c r="AU1057" s="32"/>
      <c r="AV1057" s="32"/>
      <c r="AW1057" s="32"/>
      <c r="AX1057" s="32"/>
      <c r="AY1057" s="32"/>
      <c r="AZ1057" s="32"/>
      <c r="BA1057" s="32"/>
      <c r="BB1057" s="32"/>
      <c r="BC1057" s="32"/>
      <c r="BD1057" s="32"/>
      <c r="BE1057" s="32"/>
      <c r="BF1057" s="32"/>
      <c r="BG1057" s="32"/>
      <c r="BH1057" s="32"/>
    </row>
    <row r="1058" spans="1:60" outlineLevel="1" x14ac:dyDescent="0.2">
      <c r="A1058" s="230"/>
      <c r="B1058" s="218"/>
      <c r="C1058" s="249" t="s">
        <v>1196</v>
      </c>
      <c r="D1058" s="221"/>
      <c r="E1058" s="224"/>
      <c r="F1058" s="227"/>
      <c r="G1058" s="227"/>
      <c r="H1058" s="228"/>
      <c r="I1058" s="232"/>
      <c r="J1058" s="32"/>
      <c r="K1058" s="32"/>
      <c r="L1058" s="32"/>
      <c r="M1058" s="32"/>
      <c r="N1058" s="32"/>
      <c r="O1058" s="32"/>
      <c r="P1058" s="32"/>
      <c r="Q1058" s="32"/>
      <c r="R1058" s="32"/>
      <c r="S1058" s="32"/>
      <c r="T1058" s="32"/>
      <c r="U1058" s="32"/>
      <c r="V1058" s="32"/>
      <c r="W1058" s="32"/>
      <c r="X1058" s="32"/>
      <c r="Y1058" s="32"/>
      <c r="Z1058" s="32"/>
      <c r="AA1058" s="32"/>
      <c r="AB1058" s="32"/>
      <c r="AC1058" s="32"/>
      <c r="AD1058" s="32"/>
      <c r="AE1058" s="32"/>
      <c r="AF1058" s="32"/>
      <c r="AG1058" s="32"/>
      <c r="AH1058" s="32"/>
      <c r="AI1058" s="32"/>
      <c r="AJ1058" s="32"/>
      <c r="AK1058" s="32"/>
      <c r="AL1058" s="32"/>
      <c r="AM1058" s="32"/>
      <c r="AN1058" s="32"/>
      <c r="AO1058" s="32"/>
      <c r="AP1058" s="32"/>
      <c r="AQ1058" s="32"/>
      <c r="AR1058" s="32"/>
      <c r="AS1058" s="32"/>
      <c r="AT1058" s="32"/>
      <c r="AU1058" s="32"/>
      <c r="AV1058" s="32"/>
      <c r="AW1058" s="32"/>
      <c r="AX1058" s="32"/>
      <c r="AY1058" s="32"/>
      <c r="AZ1058" s="32"/>
      <c r="BA1058" s="32"/>
      <c r="BB1058" s="32"/>
      <c r="BC1058" s="32"/>
      <c r="BD1058" s="32"/>
      <c r="BE1058" s="32"/>
      <c r="BF1058" s="32"/>
      <c r="BG1058" s="32"/>
      <c r="BH1058" s="32"/>
    </row>
    <row r="1059" spans="1:60" outlineLevel="1" x14ac:dyDescent="0.2">
      <c r="A1059" s="230"/>
      <c r="B1059" s="218"/>
      <c r="C1059" s="249" t="s">
        <v>1197</v>
      </c>
      <c r="D1059" s="221"/>
      <c r="E1059" s="224"/>
      <c r="F1059" s="227"/>
      <c r="G1059" s="227"/>
      <c r="H1059" s="228"/>
      <c r="I1059" s="232"/>
      <c r="J1059" s="32"/>
      <c r="K1059" s="32"/>
      <c r="L1059" s="32"/>
      <c r="M1059" s="32"/>
      <c r="N1059" s="32"/>
      <c r="O1059" s="32"/>
      <c r="P1059" s="32"/>
      <c r="Q1059" s="32"/>
      <c r="R1059" s="32"/>
      <c r="S1059" s="32"/>
      <c r="T1059" s="32"/>
      <c r="U1059" s="32"/>
      <c r="V1059" s="32"/>
      <c r="W1059" s="32"/>
      <c r="X1059" s="32"/>
      <c r="Y1059" s="32"/>
      <c r="Z1059" s="32"/>
      <c r="AA1059" s="32"/>
      <c r="AB1059" s="32"/>
      <c r="AC1059" s="32"/>
      <c r="AD1059" s="32"/>
      <c r="AE1059" s="32"/>
      <c r="AF1059" s="32"/>
      <c r="AG1059" s="32"/>
      <c r="AH1059" s="32"/>
      <c r="AI1059" s="32"/>
      <c r="AJ1059" s="32"/>
      <c r="AK1059" s="32"/>
      <c r="AL1059" s="32"/>
      <c r="AM1059" s="32"/>
      <c r="AN1059" s="32"/>
      <c r="AO1059" s="32"/>
      <c r="AP1059" s="32"/>
      <c r="AQ1059" s="32"/>
      <c r="AR1059" s="32"/>
      <c r="AS1059" s="32"/>
      <c r="AT1059" s="32"/>
      <c r="AU1059" s="32"/>
      <c r="AV1059" s="32"/>
      <c r="AW1059" s="32"/>
      <c r="AX1059" s="32"/>
      <c r="AY1059" s="32"/>
      <c r="AZ1059" s="32"/>
      <c r="BA1059" s="32"/>
      <c r="BB1059" s="32"/>
      <c r="BC1059" s="32"/>
      <c r="BD1059" s="32"/>
      <c r="BE1059" s="32"/>
      <c r="BF1059" s="32"/>
      <c r="BG1059" s="32"/>
      <c r="BH1059" s="32"/>
    </row>
    <row r="1060" spans="1:60" outlineLevel="1" x14ac:dyDescent="0.2">
      <c r="A1060" s="230"/>
      <c r="B1060" s="218"/>
      <c r="C1060" s="249" t="s">
        <v>1198</v>
      </c>
      <c r="D1060" s="221"/>
      <c r="E1060" s="224">
        <v>2614.0700000000002</v>
      </c>
      <c r="F1060" s="227"/>
      <c r="G1060" s="227"/>
      <c r="H1060" s="228"/>
      <c r="I1060" s="232"/>
      <c r="J1060" s="32"/>
      <c r="K1060" s="32"/>
      <c r="L1060" s="32"/>
      <c r="M1060" s="32"/>
      <c r="N1060" s="32"/>
      <c r="O1060" s="32"/>
      <c r="P1060" s="32"/>
      <c r="Q1060" s="32"/>
      <c r="R1060" s="32"/>
      <c r="S1060" s="32"/>
      <c r="T1060" s="32"/>
      <c r="U1060" s="32"/>
      <c r="V1060" s="32"/>
      <c r="W1060" s="32"/>
      <c r="X1060" s="32"/>
      <c r="Y1060" s="32"/>
      <c r="Z1060" s="32"/>
      <c r="AA1060" s="32"/>
      <c r="AB1060" s="32"/>
      <c r="AC1060" s="32"/>
      <c r="AD1060" s="32"/>
      <c r="AE1060" s="32"/>
      <c r="AF1060" s="32"/>
      <c r="AG1060" s="32"/>
      <c r="AH1060" s="32"/>
      <c r="AI1060" s="32"/>
      <c r="AJ1060" s="32"/>
      <c r="AK1060" s="32"/>
      <c r="AL1060" s="32"/>
      <c r="AM1060" s="32"/>
      <c r="AN1060" s="32"/>
      <c r="AO1060" s="32"/>
      <c r="AP1060" s="32"/>
      <c r="AQ1060" s="32"/>
      <c r="AR1060" s="32"/>
      <c r="AS1060" s="32"/>
      <c r="AT1060" s="32"/>
      <c r="AU1060" s="32"/>
      <c r="AV1060" s="32"/>
      <c r="AW1060" s="32"/>
      <c r="AX1060" s="32"/>
      <c r="AY1060" s="32"/>
      <c r="AZ1060" s="32"/>
      <c r="BA1060" s="32"/>
      <c r="BB1060" s="32"/>
      <c r="BC1060" s="32"/>
      <c r="BD1060" s="32"/>
      <c r="BE1060" s="32"/>
      <c r="BF1060" s="32"/>
      <c r="BG1060" s="32"/>
      <c r="BH1060" s="32"/>
    </row>
    <row r="1061" spans="1:60" x14ac:dyDescent="0.2">
      <c r="A1061" s="229" t="s">
        <v>194</v>
      </c>
      <c r="B1061" s="217" t="s">
        <v>164</v>
      </c>
      <c r="C1061" s="247" t="s">
        <v>165</v>
      </c>
      <c r="D1061" s="219"/>
      <c r="E1061" s="222"/>
      <c r="F1061" s="321">
        <f>SUM(G1062:G1074)</f>
        <v>0</v>
      </c>
      <c r="G1061" s="322"/>
      <c r="H1061" s="225"/>
      <c r="I1061" s="231"/>
    </row>
    <row r="1062" spans="1:60" outlineLevel="1" x14ac:dyDescent="0.2">
      <c r="A1062" s="230"/>
      <c r="B1062" s="341" t="s">
        <v>1199</v>
      </c>
      <c r="C1062" s="342"/>
      <c r="D1062" s="343"/>
      <c r="E1062" s="344"/>
      <c r="F1062" s="345"/>
      <c r="G1062" s="346"/>
      <c r="H1062" s="228"/>
      <c r="I1062" s="232"/>
      <c r="J1062" s="32"/>
      <c r="K1062" s="32"/>
      <c r="L1062" s="32"/>
      <c r="M1062" s="32"/>
      <c r="N1062" s="32"/>
      <c r="O1062" s="32"/>
      <c r="P1062" s="32"/>
      <c r="Q1062" s="32"/>
      <c r="R1062" s="32"/>
      <c r="S1062" s="32"/>
      <c r="T1062" s="32"/>
      <c r="U1062" s="32"/>
      <c r="V1062" s="32"/>
      <c r="W1062" s="32"/>
      <c r="X1062" s="32"/>
      <c r="Y1062" s="32"/>
      <c r="Z1062" s="32"/>
      <c r="AA1062" s="32"/>
      <c r="AB1062" s="32"/>
      <c r="AC1062" s="32">
        <v>0</v>
      </c>
      <c r="AD1062" s="32"/>
      <c r="AE1062" s="32"/>
      <c r="AF1062" s="32"/>
      <c r="AG1062" s="32"/>
      <c r="AH1062" s="32"/>
      <c r="AI1062" s="32"/>
      <c r="AJ1062" s="32"/>
      <c r="AK1062" s="32"/>
      <c r="AL1062" s="32"/>
      <c r="AM1062" s="32"/>
      <c r="AN1062" s="32"/>
      <c r="AO1062" s="32"/>
      <c r="AP1062" s="32"/>
      <c r="AQ1062" s="32"/>
      <c r="AR1062" s="32"/>
      <c r="AS1062" s="32"/>
      <c r="AT1062" s="32"/>
      <c r="AU1062" s="32"/>
      <c r="AV1062" s="32"/>
      <c r="AW1062" s="32"/>
      <c r="AX1062" s="32"/>
      <c r="AY1062" s="32"/>
      <c r="AZ1062" s="32"/>
      <c r="BA1062" s="32"/>
      <c r="BB1062" s="32"/>
      <c r="BC1062" s="32"/>
      <c r="BD1062" s="32"/>
      <c r="BE1062" s="32"/>
      <c r="BF1062" s="32"/>
      <c r="BG1062" s="32"/>
      <c r="BH1062" s="32"/>
    </row>
    <row r="1063" spans="1:60" outlineLevel="1" x14ac:dyDescent="0.2">
      <c r="A1063" s="230">
        <v>195</v>
      </c>
      <c r="B1063" s="218" t="s">
        <v>1200</v>
      </c>
      <c r="C1063" s="248" t="s">
        <v>1201</v>
      </c>
      <c r="D1063" s="220" t="s">
        <v>278</v>
      </c>
      <c r="E1063" s="223">
        <v>8.3000000000000007</v>
      </c>
      <c r="F1063" s="226"/>
      <c r="G1063" s="227">
        <f>ROUND(E1063*F1063,2)</f>
        <v>0</v>
      </c>
      <c r="H1063" s="228" t="s">
        <v>1202</v>
      </c>
      <c r="I1063" s="232" t="s">
        <v>198</v>
      </c>
      <c r="J1063" s="32"/>
      <c r="K1063" s="32"/>
      <c r="L1063" s="32"/>
      <c r="M1063" s="32"/>
      <c r="N1063" s="32"/>
      <c r="O1063" s="32"/>
      <c r="P1063" s="32"/>
      <c r="Q1063" s="32"/>
      <c r="R1063" s="32"/>
      <c r="S1063" s="32"/>
      <c r="T1063" s="32"/>
      <c r="U1063" s="32"/>
      <c r="V1063" s="32"/>
      <c r="W1063" s="32"/>
      <c r="X1063" s="32"/>
      <c r="Y1063" s="32"/>
      <c r="Z1063" s="32"/>
      <c r="AA1063" s="32"/>
      <c r="AB1063" s="32"/>
      <c r="AC1063" s="32"/>
      <c r="AD1063" s="32"/>
      <c r="AE1063" s="32"/>
      <c r="AF1063" s="32"/>
      <c r="AG1063" s="32"/>
      <c r="AH1063" s="32"/>
      <c r="AI1063" s="32"/>
      <c r="AJ1063" s="32"/>
      <c r="AK1063" s="32"/>
      <c r="AL1063" s="32"/>
      <c r="AM1063" s="32">
        <v>15</v>
      </c>
      <c r="AN1063" s="32"/>
      <c r="AO1063" s="32"/>
      <c r="AP1063" s="32"/>
      <c r="AQ1063" s="32"/>
      <c r="AR1063" s="32"/>
      <c r="AS1063" s="32"/>
      <c r="AT1063" s="32"/>
      <c r="AU1063" s="32"/>
      <c r="AV1063" s="32"/>
      <c r="AW1063" s="32"/>
      <c r="AX1063" s="32"/>
      <c r="AY1063" s="32"/>
      <c r="AZ1063" s="32"/>
      <c r="BA1063" s="32"/>
      <c r="BB1063" s="32"/>
      <c r="BC1063" s="32"/>
      <c r="BD1063" s="32"/>
      <c r="BE1063" s="32"/>
      <c r="BF1063" s="32"/>
      <c r="BG1063" s="32"/>
      <c r="BH1063" s="32"/>
    </row>
    <row r="1064" spans="1:60" outlineLevel="1" x14ac:dyDescent="0.2">
      <c r="A1064" s="230"/>
      <c r="B1064" s="218"/>
      <c r="C1064" s="249" t="s">
        <v>1203</v>
      </c>
      <c r="D1064" s="221"/>
      <c r="E1064" s="224"/>
      <c r="F1064" s="227"/>
      <c r="G1064" s="227"/>
      <c r="H1064" s="228"/>
      <c r="I1064" s="232"/>
      <c r="J1064" s="32"/>
      <c r="K1064" s="32"/>
      <c r="L1064" s="32"/>
      <c r="M1064" s="32"/>
      <c r="N1064" s="32"/>
      <c r="O1064" s="32"/>
      <c r="P1064" s="32"/>
      <c r="Q1064" s="32"/>
      <c r="R1064" s="32"/>
      <c r="S1064" s="32"/>
      <c r="T1064" s="32"/>
      <c r="U1064" s="32"/>
      <c r="V1064" s="32"/>
      <c r="W1064" s="32"/>
      <c r="X1064" s="32"/>
      <c r="Y1064" s="32"/>
      <c r="Z1064" s="32"/>
      <c r="AA1064" s="32"/>
      <c r="AB1064" s="32"/>
      <c r="AC1064" s="32"/>
      <c r="AD1064" s="32"/>
      <c r="AE1064" s="32"/>
      <c r="AF1064" s="32"/>
      <c r="AG1064" s="32"/>
      <c r="AH1064" s="32"/>
      <c r="AI1064" s="32"/>
      <c r="AJ1064" s="32"/>
      <c r="AK1064" s="32"/>
      <c r="AL1064" s="32"/>
      <c r="AM1064" s="32"/>
      <c r="AN1064" s="32"/>
      <c r="AO1064" s="32"/>
      <c r="AP1064" s="32"/>
      <c r="AQ1064" s="32"/>
      <c r="AR1064" s="32"/>
      <c r="AS1064" s="32"/>
      <c r="AT1064" s="32"/>
      <c r="AU1064" s="32"/>
      <c r="AV1064" s="32"/>
      <c r="AW1064" s="32"/>
      <c r="AX1064" s="32"/>
      <c r="AY1064" s="32"/>
      <c r="AZ1064" s="32"/>
      <c r="BA1064" s="32"/>
      <c r="BB1064" s="32"/>
      <c r="BC1064" s="32"/>
      <c r="BD1064" s="32"/>
      <c r="BE1064" s="32"/>
      <c r="BF1064" s="32"/>
      <c r="BG1064" s="32"/>
      <c r="BH1064" s="32"/>
    </row>
    <row r="1065" spans="1:60" outlineLevel="1" x14ac:dyDescent="0.2">
      <c r="A1065" s="230"/>
      <c r="B1065" s="218"/>
      <c r="C1065" s="249" t="s">
        <v>1204</v>
      </c>
      <c r="D1065" s="221"/>
      <c r="E1065" s="224">
        <v>8.3000000000000007</v>
      </c>
      <c r="F1065" s="227"/>
      <c r="G1065" s="227"/>
      <c r="H1065" s="228"/>
      <c r="I1065" s="2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32"/>
      <c r="AF1065" s="32"/>
      <c r="AG1065" s="32"/>
      <c r="AH1065" s="32"/>
      <c r="AI1065" s="32"/>
      <c r="AJ1065" s="32"/>
      <c r="AK1065" s="32"/>
      <c r="AL1065" s="32"/>
      <c r="AM1065" s="32"/>
      <c r="AN1065" s="32"/>
      <c r="AO1065" s="32"/>
      <c r="AP1065" s="32"/>
      <c r="AQ1065" s="32"/>
      <c r="AR1065" s="32"/>
      <c r="AS1065" s="32"/>
      <c r="AT1065" s="32"/>
      <c r="AU1065" s="32"/>
      <c r="AV1065" s="32"/>
      <c r="AW1065" s="32"/>
      <c r="AX1065" s="32"/>
      <c r="AY1065" s="32"/>
      <c r="AZ1065" s="32"/>
      <c r="BA1065" s="32"/>
      <c r="BB1065" s="32"/>
      <c r="BC1065" s="32"/>
      <c r="BD1065" s="32"/>
      <c r="BE1065" s="32"/>
      <c r="BF1065" s="32"/>
      <c r="BG1065" s="32"/>
      <c r="BH1065" s="32"/>
    </row>
    <row r="1066" spans="1:60" ht="22.5" outlineLevel="1" x14ac:dyDescent="0.2">
      <c r="A1066" s="230">
        <v>196</v>
      </c>
      <c r="B1066" s="218" t="s">
        <v>1205</v>
      </c>
      <c r="C1066" s="248" t="s">
        <v>1206</v>
      </c>
      <c r="D1066" s="220" t="s">
        <v>659</v>
      </c>
      <c r="E1066" s="223">
        <v>29.05</v>
      </c>
      <c r="F1066" s="226"/>
      <c r="G1066" s="227">
        <f>ROUND(E1066*F1066,2)</f>
        <v>0</v>
      </c>
      <c r="H1066" s="228" t="s">
        <v>337</v>
      </c>
      <c r="I1066" s="232" t="s">
        <v>198</v>
      </c>
      <c r="J1066" s="32"/>
      <c r="K1066" s="32"/>
      <c r="L1066" s="32"/>
      <c r="M1066" s="32"/>
      <c r="N1066" s="32"/>
      <c r="O1066" s="32"/>
      <c r="P1066" s="32"/>
      <c r="Q1066" s="32"/>
      <c r="R1066" s="32"/>
      <c r="S1066" s="32"/>
      <c r="T1066" s="32"/>
      <c r="U1066" s="32"/>
      <c r="V1066" s="32"/>
      <c r="W1066" s="32"/>
      <c r="X1066" s="32"/>
      <c r="Y1066" s="32"/>
      <c r="Z1066" s="32"/>
      <c r="AA1066" s="32"/>
      <c r="AB1066" s="32"/>
      <c r="AC1066" s="32"/>
      <c r="AD1066" s="32"/>
      <c r="AE1066" s="32"/>
      <c r="AF1066" s="32"/>
      <c r="AG1066" s="32"/>
      <c r="AH1066" s="32"/>
      <c r="AI1066" s="32"/>
      <c r="AJ1066" s="32"/>
      <c r="AK1066" s="32"/>
      <c r="AL1066" s="32"/>
      <c r="AM1066" s="32">
        <v>15</v>
      </c>
      <c r="AN1066" s="32"/>
      <c r="AO1066" s="32"/>
      <c r="AP1066" s="32"/>
      <c r="AQ1066" s="32"/>
      <c r="AR1066" s="32"/>
      <c r="AS1066" s="32"/>
      <c r="AT1066" s="32"/>
      <c r="AU1066" s="32"/>
      <c r="AV1066" s="32"/>
      <c r="AW1066" s="32"/>
      <c r="AX1066" s="32"/>
      <c r="AY1066" s="32"/>
      <c r="AZ1066" s="32"/>
      <c r="BA1066" s="32"/>
      <c r="BB1066" s="32"/>
      <c r="BC1066" s="32"/>
      <c r="BD1066" s="32"/>
      <c r="BE1066" s="32"/>
      <c r="BF1066" s="32"/>
      <c r="BG1066" s="32"/>
      <c r="BH1066" s="32"/>
    </row>
    <row r="1067" spans="1:60" outlineLevel="1" x14ac:dyDescent="0.2">
      <c r="A1067" s="230"/>
      <c r="B1067" s="218"/>
      <c r="C1067" s="249" t="s">
        <v>1207</v>
      </c>
      <c r="D1067" s="221"/>
      <c r="E1067" s="224"/>
      <c r="F1067" s="227"/>
      <c r="G1067" s="227"/>
      <c r="H1067" s="228"/>
      <c r="I1067" s="232"/>
      <c r="J1067" s="32"/>
      <c r="K1067" s="32"/>
      <c r="L1067" s="32"/>
      <c r="M1067" s="32"/>
      <c r="N1067" s="32"/>
      <c r="O1067" s="32"/>
      <c r="P1067" s="32"/>
      <c r="Q1067" s="32"/>
      <c r="R1067" s="32"/>
      <c r="S1067" s="32"/>
      <c r="T1067" s="32"/>
      <c r="U1067" s="32"/>
      <c r="V1067" s="32"/>
      <c r="W1067" s="32"/>
      <c r="X1067" s="32"/>
      <c r="Y1067" s="32"/>
      <c r="Z1067" s="32"/>
      <c r="AA1067" s="32"/>
      <c r="AB1067" s="32"/>
      <c r="AC1067" s="32"/>
      <c r="AD1067" s="32"/>
      <c r="AE1067" s="32"/>
      <c r="AF1067" s="32"/>
      <c r="AG1067" s="32"/>
      <c r="AH1067" s="32"/>
      <c r="AI1067" s="32"/>
      <c r="AJ1067" s="32"/>
      <c r="AK1067" s="32"/>
      <c r="AL1067" s="32"/>
      <c r="AM1067" s="32"/>
      <c r="AN1067" s="32"/>
      <c r="AO1067" s="32"/>
      <c r="AP1067" s="32"/>
      <c r="AQ1067" s="32"/>
      <c r="AR1067" s="32"/>
      <c r="AS1067" s="32"/>
      <c r="AT1067" s="32"/>
      <c r="AU1067" s="32"/>
      <c r="AV1067" s="32"/>
      <c r="AW1067" s="32"/>
      <c r="AX1067" s="32"/>
      <c r="AY1067" s="32"/>
      <c r="AZ1067" s="32"/>
      <c r="BA1067" s="32"/>
      <c r="BB1067" s="32"/>
      <c r="BC1067" s="32"/>
      <c r="BD1067" s="32"/>
      <c r="BE1067" s="32"/>
      <c r="BF1067" s="32"/>
      <c r="BG1067" s="32"/>
      <c r="BH1067" s="32"/>
    </row>
    <row r="1068" spans="1:60" outlineLevel="1" x14ac:dyDescent="0.2">
      <c r="A1068" s="230"/>
      <c r="B1068" s="218"/>
      <c r="C1068" s="249" t="s">
        <v>1208</v>
      </c>
      <c r="D1068" s="221"/>
      <c r="E1068" s="224">
        <v>29.05</v>
      </c>
      <c r="F1068" s="227"/>
      <c r="G1068" s="227"/>
      <c r="H1068" s="228"/>
      <c r="I1068" s="232"/>
      <c r="J1068" s="32"/>
      <c r="K1068" s="32"/>
      <c r="L1068" s="32"/>
      <c r="M1068" s="32"/>
      <c r="N1068" s="32"/>
      <c r="O1068" s="32"/>
      <c r="P1068" s="32"/>
      <c r="Q1068" s="32"/>
      <c r="R1068" s="32"/>
      <c r="S1068" s="32"/>
      <c r="T1068" s="32"/>
      <c r="U1068" s="32"/>
      <c r="V1068" s="32"/>
      <c r="W1068" s="32"/>
      <c r="X1068" s="32"/>
      <c r="Y1068" s="32"/>
      <c r="Z1068" s="32"/>
      <c r="AA1068" s="32"/>
      <c r="AB1068" s="32"/>
      <c r="AC1068" s="32"/>
      <c r="AD1068" s="32"/>
      <c r="AE1068" s="32"/>
      <c r="AF1068" s="32"/>
      <c r="AG1068" s="32"/>
      <c r="AH1068" s="32"/>
      <c r="AI1068" s="32"/>
      <c r="AJ1068" s="32"/>
      <c r="AK1068" s="32"/>
      <c r="AL1068" s="32"/>
      <c r="AM1068" s="32"/>
      <c r="AN1068" s="32"/>
      <c r="AO1068" s="32"/>
      <c r="AP1068" s="32"/>
      <c r="AQ1068" s="32"/>
      <c r="AR1068" s="32"/>
      <c r="AS1068" s="32"/>
      <c r="AT1068" s="32"/>
      <c r="AU1068" s="32"/>
      <c r="AV1068" s="32"/>
      <c r="AW1068" s="32"/>
      <c r="AX1068" s="32"/>
      <c r="AY1068" s="32"/>
      <c r="AZ1068" s="32"/>
      <c r="BA1068" s="32"/>
      <c r="BB1068" s="32"/>
      <c r="BC1068" s="32"/>
      <c r="BD1068" s="32"/>
      <c r="BE1068" s="32"/>
      <c r="BF1068" s="32"/>
      <c r="BG1068" s="32"/>
      <c r="BH1068" s="32"/>
    </row>
    <row r="1069" spans="1:60" outlineLevel="1" x14ac:dyDescent="0.2">
      <c r="A1069" s="230"/>
      <c r="B1069" s="347" t="s">
        <v>1209</v>
      </c>
      <c r="C1069" s="348"/>
      <c r="D1069" s="349"/>
      <c r="E1069" s="350"/>
      <c r="F1069" s="351"/>
      <c r="G1069" s="352"/>
      <c r="H1069" s="228"/>
      <c r="I1069" s="232"/>
      <c r="J1069" s="32"/>
      <c r="K1069" s="32"/>
      <c r="L1069" s="32"/>
      <c r="M1069" s="32"/>
      <c r="N1069" s="32"/>
      <c r="O1069" s="32"/>
      <c r="P1069" s="32"/>
      <c r="Q1069" s="32"/>
      <c r="R1069" s="32"/>
      <c r="S1069" s="32"/>
      <c r="T1069" s="32"/>
      <c r="U1069" s="32"/>
      <c r="V1069" s="32"/>
      <c r="W1069" s="32"/>
      <c r="X1069" s="32"/>
      <c r="Y1069" s="32"/>
      <c r="Z1069" s="32"/>
      <c r="AA1069" s="32"/>
      <c r="AB1069" s="32"/>
      <c r="AC1069" s="32">
        <v>0</v>
      </c>
      <c r="AD1069" s="32"/>
      <c r="AE1069" s="32"/>
      <c r="AF1069" s="32"/>
      <c r="AG1069" s="32"/>
      <c r="AH1069" s="32"/>
      <c r="AI1069" s="32"/>
      <c r="AJ1069" s="32"/>
      <c r="AK1069" s="32"/>
      <c r="AL1069" s="32"/>
      <c r="AM1069" s="32"/>
      <c r="AN1069" s="32"/>
      <c r="AO1069" s="32"/>
      <c r="AP1069" s="32"/>
      <c r="AQ1069" s="32"/>
      <c r="AR1069" s="32"/>
      <c r="AS1069" s="32"/>
      <c r="AT1069" s="32"/>
      <c r="AU1069" s="32"/>
      <c r="AV1069" s="32"/>
      <c r="AW1069" s="32"/>
      <c r="AX1069" s="32"/>
      <c r="AY1069" s="32"/>
      <c r="AZ1069" s="32"/>
      <c r="BA1069" s="32"/>
      <c r="BB1069" s="32"/>
      <c r="BC1069" s="32"/>
      <c r="BD1069" s="32"/>
      <c r="BE1069" s="32"/>
      <c r="BF1069" s="32"/>
      <c r="BG1069" s="32"/>
      <c r="BH1069" s="32"/>
    </row>
    <row r="1070" spans="1:60" outlineLevel="1" x14ac:dyDescent="0.2">
      <c r="A1070" s="230"/>
      <c r="B1070" s="347" t="s">
        <v>961</v>
      </c>
      <c r="C1070" s="348"/>
      <c r="D1070" s="349"/>
      <c r="E1070" s="350"/>
      <c r="F1070" s="351"/>
      <c r="G1070" s="352"/>
      <c r="H1070" s="228"/>
      <c r="I1070" s="232"/>
      <c r="J1070" s="32"/>
      <c r="K1070" s="32"/>
      <c r="L1070" s="32"/>
      <c r="M1070" s="32"/>
      <c r="N1070" s="32"/>
      <c r="O1070" s="32"/>
      <c r="P1070" s="32"/>
      <c r="Q1070" s="32"/>
      <c r="R1070" s="32"/>
      <c r="S1070" s="32"/>
      <c r="T1070" s="32"/>
      <c r="U1070" s="32"/>
      <c r="V1070" s="32"/>
      <c r="W1070" s="32"/>
      <c r="X1070" s="32"/>
      <c r="Y1070" s="32"/>
      <c r="Z1070" s="32"/>
      <c r="AA1070" s="32"/>
      <c r="AB1070" s="32"/>
      <c r="AC1070" s="32"/>
      <c r="AD1070" s="32"/>
      <c r="AE1070" s="32"/>
      <c r="AF1070" s="32"/>
      <c r="AG1070" s="32"/>
      <c r="AH1070" s="32"/>
      <c r="AI1070" s="32"/>
      <c r="AJ1070" s="32"/>
      <c r="AK1070" s="32"/>
      <c r="AL1070" s="32"/>
      <c r="AM1070" s="32"/>
      <c r="AN1070" s="32"/>
      <c r="AO1070" s="32"/>
      <c r="AP1070" s="32"/>
      <c r="AQ1070" s="32"/>
      <c r="AR1070" s="32"/>
      <c r="AS1070" s="32"/>
      <c r="AT1070" s="32"/>
      <c r="AU1070" s="32"/>
      <c r="AV1070" s="32"/>
      <c r="AW1070" s="32"/>
      <c r="AX1070" s="32"/>
      <c r="AY1070" s="32"/>
      <c r="AZ1070" s="32"/>
      <c r="BA1070" s="32"/>
      <c r="BB1070" s="32"/>
      <c r="BC1070" s="32"/>
      <c r="BD1070" s="32"/>
      <c r="BE1070" s="32"/>
      <c r="BF1070" s="32"/>
      <c r="BG1070" s="32"/>
      <c r="BH1070" s="32"/>
    </row>
    <row r="1071" spans="1:60" outlineLevel="1" x14ac:dyDescent="0.2">
      <c r="A1071" s="230">
        <v>197</v>
      </c>
      <c r="B1071" s="218" t="s">
        <v>1210</v>
      </c>
      <c r="C1071" s="248" t="s">
        <v>990</v>
      </c>
      <c r="D1071" s="220" t="s">
        <v>288</v>
      </c>
      <c r="E1071" s="223">
        <v>1.5730000000000001E-2</v>
      </c>
      <c r="F1071" s="226"/>
      <c r="G1071" s="227">
        <f>ROUND(E1071*F1071,2)</f>
        <v>0</v>
      </c>
      <c r="H1071" s="228" t="s">
        <v>1202</v>
      </c>
      <c r="I1071" s="232" t="s">
        <v>198</v>
      </c>
      <c r="J1071" s="32"/>
      <c r="K1071" s="32"/>
      <c r="L1071" s="32"/>
      <c r="M1071" s="32"/>
      <c r="N1071" s="32"/>
      <c r="O1071" s="32"/>
      <c r="P1071" s="32"/>
      <c r="Q1071" s="32"/>
      <c r="R1071" s="32"/>
      <c r="S1071" s="32"/>
      <c r="T1071" s="32"/>
      <c r="U1071" s="32"/>
      <c r="V1071" s="32"/>
      <c r="W1071" s="32"/>
      <c r="X1071" s="32"/>
      <c r="Y1071" s="32"/>
      <c r="Z1071" s="32"/>
      <c r="AA1071" s="32"/>
      <c r="AB1071" s="32"/>
      <c r="AC1071" s="32"/>
      <c r="AD1071" s="32"/>
      <c r="AE1071" s="32"/>
      <c r="AF1071" s="32"/>
      <c r="AG1071" s="32"/>
      <c r="AH1071" s="32"/>
      <c r="AI1071" s="32"/>
      <c r="AJ1071" s="32"/>
      <c r="AK1071" s="32"/>
      <c r="AL1071" s="32"/>
      <c r="AM1071" s="32">
        <v>15</v>
      </c>
      <c r="AN1071" s="32"/>
      <c r="AO1071" s="32"/>
      <c r="AP1071" s="32"/>
      <c r="AQ1071" s="32"/>
      <c r="AR1071" s="32"/>
      <c r="AS1071" s="32"/>
      <c r="AT1071" s="32"/>
      <c r="AU1071" s="32"/>
      <c r="AV1071" s="32"/>
      <c r="AW1071" s="32"/>
      <c r="AX1071" s="32"/>
      <c r="AY1071" s="32"/>
      <c r="AZ1071" s="32"/>
      <c r="BA1071" s="32"/>
      <c r="BB1071" s="32"/>
      <c r="BC1071" s="32"/>
      <c r="BD1071" s="32"/>
      <c r="BE1071" s="32"/>
      <c r="BF1071" s="32"/>
      <c r="BG1071" s="32"/>
      <c r="BH1071" s="32"/>
    </row>
    <row r="1072" spans="1:60" outlineLevel="1" x14ac:dyDescent="0.2">
      <c r="A1072" s="230"/>
      <c r="B1072" s="218"/>
      <c r="C1072" s="249" t="s">
        <v>902</v>
      </c>
      <c r="D1072" s="221"/>
      <c r="E1072" s="224"/>
      <c r="F1072" s="227"/>
      <c r="G1072" s="227"/>
      <c r="H1072" s="228"/>
      <c r="I1072" s="232"/>
      <c r="J1072" s="32"/>
      <c r="K1072" s="32"/>
      <c r="L1072" s="32"/>
      <c r="M1072" s="32"/>
      <c r="N1072" s="32"/>
      <c r="O1072" s="32"/>
      <c r="P1072" s="32"/>
      <c r="Q1072" s="32"/>
      <c r="R1072" s="32"/>
      <c r="S1072" s="32"/>
      <c r="T1072" s="32"/>
      <c r="U1072" s="32"/>
      <c r="V1072" s="32"/>
      <c r="W1072" s="32"/>
      <c r="X1072" s="32"/>
      <c r="Y1072" s="32"/>
      <c r="Z1072" s="32"/>
      <c r="AA1072" s="32"/>
      <c r="AB1072" s="32"/>
      <c r="AC1072" s="32"/>
      <c r="AD1072" s="32"/>
      <c r="AE1072" s="32"/>
      <c r="AF1072" s="32"/>
      <c r="AG1072" s="32"/>
      <c r="AH1072" s="32"/>
      <c r="AI1072" s="32"/>
      <c r="AJ1072" s="32"/>
      <c r="AK1072" s="32"/>
      <c r="AL1072" s="32"/>
      <c r="AM1072" s="32"/>
      <c r="AN1072" s="32"/>
      <c r="AO1072" s="32"/>
      <c r="AP1072" s="32"/>
      <c r="AQ1072" s="32"/>
      <c r="AR1072" s="32"/>
      <c r="AS1072" s="32"/>
      <c r="AT1072" s="32"/>
      <c r="AU1072" s="32"/>
      <c r="AV1072" s="32"/>
      <c r="AW1072" s="32"/>
      <c r="AX1072" s="32"/>
      <c r="AY1072" s="32"/>
      <c r="AZ1072" s="32"/>
      <c r="BA1072" s="32"/>
      <c r="BB1072" s="32"/>
      <c r="BC1072" s="32"/>
      <c r="BD1072" s="32"/>
      <c r="BE1072" s="32"/>
      <c r="BF1072" s="32"/>
      <c r="BG1072" s="32"/>
      <c r="BH1072" s="32"/>
    </row>
    <row r="1073" spans="1:60" outlineLevel="1" x14ac:dyDescent="0.2">
      <c r="A1073" s="230"/>
      <c r="B1073" s="218"/>
      <c r="C1073" s="249" t="s">
        <v>1211</v>
      </c>
      <c r="D1073" s="221"/>
      <c r="E1073" s="224"/>
      <c r="F1073" s="227"/>
      <c r="G1073" s="227"/>
      <c r="H1073" s="228"/>
      <c r="I1073" s="232"/>
      <c r="J1073" s="32"/>
      <c r="K1073" s="32"/>
      <c r="L1073" s="32"/>
      <c r="M1073" s="32"/>
      <c r="N1073" s="32"/>
      <c r="O1073" s="32"/>
      <c r="P1073" s="32"/>
      <c r="Q1073" s="32"/>
      <c r="R1073" s="32"/>
      <c r="S1073" s="32"/>
      <c r="T1073" s="32"/>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c r="BB1073" s="32"/>
      <c r="BC1073" s="32"/>
      <c r="BD1073" s="32"/>
      <c r="BE1073" s="32"/>
      <c r="BF1073" s="32"/>
      <c r="BG1073" s="32"/>
      <c r="BH1073" s="32"/>
    </row>
    <row r="1074" spans="1:60" outlineLevel="1" x14ac:dyDescent="0.2">
      <c r="A1074" s="230"/>
      <c r="B1074" s="218"/>
      <c r="C1074" s="249" t="s">
        <v>1212</v>
      </c>
      <c r="D1074" s="221"/>
      <c r="E1074" s="224">
        <v>1.5730000000000001E-2</v>
      </c>
      <c r="F1074" s="227"/>
      <c r="G1074" s="227"/>
      <c r="H1074" s="228"/>
      <c r="I1074" s="232"/>
      <c r="J1074" s="32"/>
      <c r="K1074" s="32"/>
      <c r="L1074" s="32"/>
      <c r="M1074" s="32"/>
      <c r="N1074" s="32"/>
      <c r="O1074" s="32"/>
      <c r="P1074" s="32"/>
      <c r="Q1074" s="32"/>
      <c r="R1074" s="32"/>
      <c r="S1074" s="32"/>
      <c r="T1074" s="32"/>
      <c r="U1074" s="32"/>
      <c r="V1074" s="32"/>
      <c r="W1074" s="32"/>
      <c r="X1074" s="32"/>
      <c r="Y1074" s="32"/>
      <c r="Z1074" s="32"/>
      <c r="AA1074" s="32"/>
      <c r="AB1074" s="32"/>
      <c r="AC1074" s="32"/>
      <c r="AD1074" s="32"/>
      <c r="AE1074" s="32"/>
      <c r="AF1074" s="32"/>
      <c r="AG1074" s="32"/>
      <c r="AH1074" s="32"/>
      <c r="AI1074" s="32"/>
      <c r="AJ1074" s="32"/>
      <c r="AK1074" s="32"/>
      <c r="AL1074" s="32"/>
      <c r="AM1074" s="32"/>
      <c r="AN1074" s="32"/>
      <c r="AO1074" s="32"/>
      <c r="AP1074" s="32"/>
      <c r="AQ1074" s="32"/>
      <c r="AR1074" s="32"/>
      <c r="AS1074" s="32"/>
      <c r="AT1074" s="32"/>
      <c r="AU1074" s="32"/>
      <c r="AV1074" s="32"/>
      <c r="AW1074" s="32"/>
      <c r="AX1074" s="32"/>
      <c r="AY1074" s="32"/>
      <c r="AZ1074" s="32"/>
      <c r="BA1074" s="32"/>
      <c r="BB1074" s="32"/>
      <c r="BC1074" s="32"/>
      <c r="BD1074" s="32"/>
      <c r="BE1074" s="32"/>
      <c r="BF1074" s="32"/>
      <c r="BG1074" s="32"/>
      <c r="BH1074" s="32"/>
    </row>
    <row r="1075" spans="1:60" x14ac:dyDescent="0.2">
      <c r="A1075" s="229" t="s">
        <v>194</v>
      </c>
      <c r="B1075" s="217" t="s">
        <v>166</v>
      </c>
      <c r="C1075" s="247" t="s">
        <v>167</v>
      </c>
      <c r="D1075" s="219"/>
      <c r="E1075" s="222"/>
      <c r="F1075" s="321">
        <f>SUM(G1076:G1089)</f>
        <v>0</v>
      </c>
      <c r="G1075" s="322"/>
      <c r="H1075" s="225"/>
      <c r="I1075" s="231"/>
    </row>
    <row r="1076" spans="1:60" outlineLevel="1" x14ac:dyDescent="0.2">
      <c r="A1076" s="230"/>
      <c r="B1076" s="341" t="s">
        <v>1213</v>
      </c>
      <c r="C1076" s="342"/>
      <c r="D1076" s="343"/>
      <c r="E1076" s="344"/>
      <c r="F1076" s="345"/>
      <c r="G1076" s="346"/>
      <c r="H1076" s="228"/>
      <c r="I1076" s="232"/>
      <c r="J1076" s="32"/>
      <c r="K1076" s="32"/>
      <c r="L1076" s="32"/>
      <c r="M1076" s="32"/>
      <c r="N1076" s="32"/>
      <c r="O1076" s="32"/>
      <c r="P1076" s="32"/>
      <c r="Q1076" s="32"/>
      <c r="R1076" s="32"/>
      <c r="S1076" s="32"/>
      <c r="T1076" s="32"/>
      <c r="U1076" s="32"/>
      <c r="V1076" s="32"/>
      <c r="W1076" s="32"/>
      <c r="X1076" s="32"/>
      <c r="Y1076" s="32"/>
      <c r="Z1076" s="32"/>
      <c r="AA1076" s="32"/>
      <c r="AB1076" s="32"/>
      <c r="AC1076" s="32">
        <v>0</v>
      </c>
      <c r="AD1076" s="32"/>
      <c r="AE1076" s="32"/>
      <c r="AF1076" s="32"/>
      <c r="AG1076" s="32"/>
      <c r="AH1076" s="32"/>
      <c r="AI1076" s="32"/>
      <c r="AJ1076" s="32"/>
      <c r="AK1076" s="32"/>
      <c r="AL1076" s="32"/>
      <c r="AM1076" s="32"/>
      <c r="AN1076" s="32"/>
      <c r="AO1076" s="32"/>
      <c r="AP1076" s="32"/>
      <c r="AQ1076" s="32"/>
      <c r="AR1076" s="32"/>
      <c r="AS1076" s="32"/>
      <c r="AT1076" s="32"/>
      <c r="AU1076" s="32"/>
      <c r="AV1076" s="32"/>
      <c r="AW1076" s="32"/>
      <c r="AX1076" s="32"/>
      <c r="AY1076" s="32"/>
      <c r="AZ1076" s="32"/>
      <c r="BA1076" s="32"/>
      <c r="BB1076" s="32"/>
      <c r="BC1076" s="32"/>
      <c r="BD1076" s="32"/>
      <c r="BE1076" s="32"/>
      <c r="BF1076" s="32"/>
      <c r="BG1076" s="32"/>
      <c r="BH1076" s="32"/>
    </row>
    <row r="1077" spans="1:60" outlineLevel="1" x14ac:dyDescent="0.2">
      <c r="A1077" s="230">
        <v>198</v>
      </c>
      <c r="B1077" s="218" t="s">
        <v>1214</v>
      </c>
      <c r="C1077" s="248" t="s">
        <v>1215</v>
      </c>
      <c r="D1077" s="220" t="s">
        <v>1216</v>
      </c>
      <c r="E1077" s="223">
        <v>15.85</v>
      </c>
      <c r="F1077" s="226"/>
      <c r="G1077" s="227">
        <f>ROUND(E1077*F1077,2)</f>
        <v>0</v>
      </c>
      <c r="H1077" s="228" t="s">
        <v>1217</v>
      </c>
      <c r="I1077" s="232" t="s">
        <v>198</v>
      </c>
      <c r="J1077" s="32"/>
      <c r="K1077" s="32"/>
      <c r="L1077" s="32"/>
      <c r="M1077" s="32"/>
      <c r="N1077" s="32"/>
      <c r="O1077" s="32"/>
      <c r="P1077" s="32"/>
      <c r="Q1077" s="32"/>
      <c r="R1077" s="32"/>
      <c r="S1077" s="32"/>
      <c r="T1077" s="32"/>
      <c r="U1077" s="32"/>
      <c r="V1077" s="32"/>
      <c r="W1077" s="32"/>
      <c r="X1077" s="32"/>
      <c r="Y1077" s="32"/>
      <c r="Z1077" s="32"/>
      <c r="AA1077" s="32"/>
      <c r="AB1077" s="32"/>
      <c r="AC1077" s="32"/>
      <c r="AD1077" s="32"/>
      <c r="AE1077" s="32"/>
      <c r="AF1077" s="32"/>
      <c r="AG1077" s="32"/>
      <c r="AH1077" s="32"/>
      <c r="AI1077" s="32"/>
      <c r="AJ1077" s="32"/>
      <c r="AK1077" s="32"/>
      <c r="AL1077" s="32"/>
      <c r="AM1077" s="32">
        <v>15</v>
      </c>
      <c r="AN1077" s="32"/>
      <c r="AO1077" s="32"/>
      <c r="AP1077" s="32"/>
      <c r="AQ1077" s="32"/>
      <c r="AR1077" s="32"/>
      <c r="AS1077" s="32"/>
      <c r="AT1077" s="32"/>
      <c r="AU1077" s="32"/>
      <c r="AV1077" s="32"/>
      <c r="AW1077" s="32"/>
      <c r="AX1077" s="32"/>
      <c r="AY1077" s="32"/>
      <c r="AZ1077" s="32"/>
      <c r="BA1077" s="32"/>
      <c r="BB1077" s="32"/>
      <c r="BC1077" s="32"/>
      <c r="BD1077" s="32"/>
      <c r="BE1077" s="32"/>
      <c r="BF1077" s="32"/>
      <c r="BG1077" s="32"/>
      <c r="BH1077" s="32"/>
    </row>
    <row r="1078" spans="1:60" outlineLevel="1" x14ac:dyDescent="0.2">
      <c r="A1078" s="230"/>
      <c r="B1078" s="218"/>
      <c r="C1078" s="249" t="s">
        <v>1218</v>
      </c>
      <c r="D1078" s="221"/>
      <c r="E1078" s="224">
        <v>8.6</v>
      </c>
      <c r="F1078" s="227"/>
      <c r="G1078" s="227"/>
      <c r="H1078" s="228"/>
      <c r="I1078" s="232"/>
      <c r="J1078" s="32"/>
      <c r="K1078" s="32"/>
      <c r="L1078" s="32"/>
      <c r="M1078" s="32"/>
      <c r="N1078" s="32"/>
      <c r="O1078" s="32"/>
      <c r="P1078" s="32"/>
      <c r="Q1078" s="32"/>
      <c r="R1078" s="32"/>
      <c r="S1078" s="32"/>
      <c r="T1078" s="32"/>
      <c r="U1078" s="32"/>
      <c r="V1078" s="32"/>
      <c r="W1078" s="32"/>
      <c r="X1078" s="32"/>
      <c r="Y1078" s="32"/>
      <c r="Z1078" s="32"/>
      <c r="AA1078" s="32"/>
      <c r="AB1078" s="32"/>
      <c r="AC1078" s="32"/>
      <c r="AD1078" s="32"/>
      <c r="AE1078" s="32"/>
      <c r="AF1078" s="32"/>
      <c r="AG1078" s="32"/>
      <c r="AH1078" s="32"/>
      <c r="AI1078" s="32"/>
      <c r="AJ1078" s="32"/>
      <c r="AK1078" s="32"/>
      <c r="AL1078" s="32"/>
      <c r="AM1078" s="32"/>
      <c r="AN1078" s="32"/>
      <c r="AO1078" s="32"/>
      <c r="AP1078" s="32"/>
      <c r="AQ1078" s="32"/>
      <c r="AR1078" s="32"/>
      <c r="AS1078" s="32"/>
      <c r="AT1078" s="32"/>
      <c r="AU1078" s="32"/>
      <c r="AV1078" s="32"/>
      <c r="AW1078" s="32"/>
      <c r="AX1078" s="32"/>
      <c r="AY1078" s="32"/>
      <c r="AZ1078" s="32"/>
      <c r="BA1078" s="32"/>
      <c r="BB1078" s="32"/>
      <c r="BC1078" s="32"/>
      <c r="BD1078" s="32"/>
      <c r="BE1078" s="32"/>
      <c r="BF1078" s="32"/>
      <c r="BG1078" s="32"/>
      <c r="BH1078" s="32"/>
    </row>
    <row r="1079" spans="1:60" outlineLevel="1" x14ac:dyDescent="0.2">
      <c r="A1079" s="230"/>
      <c r="B1079" s="218"/>
      <c r="C1079" s="249" t="s">
        <v>1219</v>
      </c>
      <c r="D1079" s="221"/>
      <c r="E1079" s="224">
        <v>7.25</v>
      </c>
      <c r="F1079" s="227"/>
      <c r="G1079" s="227"/>
      <c r="H1079" s="228"/>
      <c r="I1079" s="232"/>
      <c r="J1079" s="32"/>
      <c r="K1079" s="32"/>
      <c r="L1079" s="32"/>
      <c r="M1079" s="32"/>
      <c r="N1079" s="32"/>
      <c r="O1079" s="32"/>
      <c r="P1079" s="32"/>
      <c r="Q1079" s="32"/>
      <c r="R1079" s="32"/>
      <c r="S1079" s="32"/>
      <c r="T1079" s="32"/>
      <c r="U1079" s="32"/>
      <c r="V1079" s="32"/>
      <c r="W1079" s="32"/>
      <c r="X1079" s="32"/>
      <c r="Y1079" s="32"/>
      <c r="Z1079" s="32"/>
      <c r="AA1079" s="32"/>
      <c r="AB1079" s="32"/>
      <c r="AC1079" s="32"/>
      <c r="AD1079" s="32"/>
      <c r="AE1079" s="32"/>
      <c r="AF1079" s="32"/>
      <c r="AG1079" s="32"/>
      <c r="AH1079" s="32"/>
      <c r="AI1079" s="32"/>
      <c r="AJ1079" s="32"/>
      <c r="AK1079" s="32"/>
      <c r="AL1079" s="32"/>
      <c r="AM1079" s="32"/>
      <c r="AN1079" s="32"/>
      <c r="AO1079" s="32"/>
      <c r="AP1079" s="32"/>
      <c r="AQ1079" s="32"/>
      <c r="AR1079" s="32"/>
      <c r="AS1079" s="32"/>
      <c r="AT1079" s="32"/>
      <c r="AU1079" s="32"/>
      <c r="AV1079" s="32"/>
      <c r="AW1079" s="32"/>
      <c r="AX1079" s="32"/>
      <c r="AY1079" s="32"/>
      <c r="AZ1079" s="32"/>
      <c r="BA1079" s="32"/>
      <c r="BB1079" s="32"/>
      <c r="BC1079" s="32"/>
      <c r="BD1079" s="32"/>
      <c r="BE1079" s="32"/>
      <c r="BF1079" s="32"/>
      <c r="BG1079" s="32"/>
      <c r="BH1079" s="32"/>
    </row>
    <row r="1080" spans="1:60" ht="22.5" outlineLevel="1" x14ac:dyDescent="0.2">
      <c r="A1080" s="230">
        <v>199</v>
      </c>
      <c r="B1080" s="218" t="s">
        <v>1220</v>
      </c>
      <c r="C1080" s="248" t="s">
        <v>1221</v>
      </c>
      <c r="D1080" s="220" t="s">
        <v>254</v>
      </c>
      <c r="E1080" s="223">
        <v>6.0949999999999998</v>
      </c>
      <c r="F1080" s="226"/>
      <c r="G1080" s="227">
        <f>ROUND(E1080*F1080,2)</f>
        <v>0</v>
      </c>
      <c r="H1080" s="228" t="s">
        <v>1217</v>
      </c>
      <c r="I1080" s="232" t="s">
        <v>198</v>
      </c>
      <c r="J1080" s="32"/>
      <c r="K1080" s="32"/>
      <c r="L1080" s="32"/>
      <c r="M1080" s="32"/>
      <c r="N1080" s="32"/>
      <c r="O1080" s="32"/>
      <c r="P1080" s="32"/>
      <c r="Q1080" s="32"/>
      <c r="R1080" s="32"/>
      <c r="S1080" s="32"/>
      <c r="T1080" s="32"/>
      <c r="U1080" s="32"/>
      <c r="V1080" s="32"/>
      <c r="W1080" s="32"/>
      <c r="X1080" s="32"/>
      <c r="Y1080" s="32"/>
      <c r="Z1080" s="32"/>
      <c r="AA1080" s="32"/>
      <c r="AB1080" s="32"/>
      <c r="AC1080" s="32"/>
      <c r="AD1080" s="32"/>
      <c r="AE1080" s="32"/>
      <c r="AF1080" s="32"/>
      <c r="AG1080" s="32"/>
      <c r="AH1080" s="32"/>
      <c r="AI1080" s="32"/>
      <c r="AJ1080" s="32"/>
      <c r="AK1080" s="32"/>
      <c r="AL1080" s="32"/>
      <c r="AM1080" s="32">
        <v>15</v>
      </c>
      <c r="AN1080" s="32"/>
      <c r="AO1080" s="32"/>
      <c r="AP1080" s="32"/>
      <c r="AQ1080" s="32"/>
      <c r="AR1080" s="32"/>
      <c r="AS1080" s="32"/>
      <c r="AT1080" s="32"/>
      <c r="AU1080" s="32"/>
      <c r="AV1080" s="32"/>
      <c r="AW1080" s="32"/>
      <c r="AX1080" s="32"/>
      <c r="AY1080" s="32"/>
      <c r="AZ1080" s="32"/>
      <c r="BA1080" s="32"/>
      <c r="BB1080" s="32"/>
      <c r="BC1080" s="32"/>
      <c r="BD1080" s="32"/>
      <c r="BE1080" s="32"/>
      <c r="BF1080" s="32"/>
      <c r="BG1080" s="32"/>
      <c r="BH1080" s="32"/>
    </row>
    <row r="1081" spans="1:60" outlineLevel="1" x14ac:dyDescent="0.2">
      <c r="A1081" s="230"/>
      <c r="B1081" s="218"/>
      <c r="C1081" s="249" t="s">
        <v>1222</v>
      </c>
      <c r="D1081" s="221"/>
      <c r="E1081" s="224">
        <v>6.0949999999999998</v>
      </c>
      <c r="F1081" s="227"/>
      <c r="G1081" s="227"/>
      <c r="H1081" s="228"/>
      <c r="I1081" s="232"/>
      <c r="J1081" s="32"/>
      <c r="K1081" s="32"/>
      <c r="L1081" s="32"/>
      <c r="M1081" s="32"/>
      <c r="N1081" s="32"/>
      <c r="O1081" s="32"/>
      <c r="P1081" s="32"/>
      <c r="Q1081" s="32"/>
      <c r="R1081" s="32"/>
      <c r="S1081" s="32"/>
      <c r="T1081" s="32"/>
      <c r="U1081" s="32"/>
      <c r="V1081" s="32"/>
      <c r="W1081" s="32"/>
      <c r="X1081" s="32"/>
      <c r="Y1081" s="32"/>
      <c r="Z1081" s="32"/>
      <c r="AA1081" s="32"/>
      <c r="AB1081" s="32"/>
      <c r="AC1081" s="32"/>
      <c r="AD1081" s="32"/>
      <c r="AE1081" s="32"/>
      <c r="AF1081" s="32"/>
      <c r="AG1081" s="32"/>
      <c r="AH1081" s="32"/>
      <c r="AI1081" s="32"/>
      <c r="AJ1081" s="32"/>
      <c r="AK1081" s="32"/>
      <c r="AL1081" s="32"/>
      <c r="AM1081" s="32"/>
      <c r="AN1081" s="32"/>
      <c r="AO1081" s="32"/>
      <c r="AP1081" s="32"/>
      <c r="AQ1081" s="32"/>
      <c r="AR1081" s="32"/>
      <c r="AS1081" s="32"/>
      <c r="AT1081" s="32"/>
      <c r="AU1081" s="32"/>
      <c r="AV1081" s="32"/>
      <c r="AW1081" s="32"/>
      <c r="AX1081" s="32"/>
      <c r="AY1081" s="32"/>
      <c r="AZ1081" s="32"/>
      <c r="BA1081" s="32"/>
      <c r="BB1081" s="32"/>
      <c r="BC1081" s="32"/>
      <c r="BD1081" s="32"/>
      <c r="BE1081" s="32"/>
      <c r="BF1081" s="32"/>
      <c r="BG1081" s="32"/>
      <c r="BH1081" s="32"/>
    </row>
    <row r="1082" spans="1:60" outlineLevel="1" x14ac:dyDescent="0.2">
      <c r="A1082" s="230">
        <v>200</v>
      </c>
      <c r="B1082" s="218" t="s">
        <v>1223</v>
      </c>
      <c r="C1082" s="248" t="s">
        <v>1224</v>
      </c>
      <c r="D1082" s="220" t="s">
        <v>254</v>
      </c>
      <c r="E1082" s="223">
        <v>9.1999999999999993</v>
      </c>
      <c r="F1082" s="226"/>
      <c r="G1082" s="227">
        <f>ROUND(E1082*F1082,2)</f>
        <v>0</v>
      </c>
      <c r="H1082" s="228" t="s">
        <v>1217</v>
      </c>
      <c r="I1082" s="232" t="s">
        <v>198</v>
      </c>
      <c r="J1082" s="32"/>
      <c r="K1082" s="32"/>
      <c r="L1082" s="32"/>
      <c r="M1082" s="32"/>
      <c r="N1082" s="32"/>
      <c r="O1082" s="32"/>
      <c r="P1082" s="32"/>
      <c r="Q1082" s="32"/>
      <c r="R1082" s="32"/>
      <c r="S1082" s="32"/>
      <c r="T1082" s="32"/>
      <c r="U1082" s="32"/>
      <c r="V1082" s="32"/>
      <c r="W1082" s="32"/>
      <c r="X1082" s="32"/>
      <c r="Y1082" s="32"/>
      <c r="Z1082" s="32"/>
      <c r="AA1082" s="32"/>
      <c r="AB1082" s="32"/>
      <c r="AC1082" s="32"/>
      <c r="AD1082" s="32"/>
      <c r="AE1082" s="32"/>
      <c r="AF1082" s="32"/>
      <c r="AG1082" s="32"/>
      <c r="AH1082" s="32"/>
      <c r="AI1082" s="32"/>
      <c r="AJ1082" s="32"/>
      <c r="AK1082" s="32"/>
      <c r="AL1082" s="32"/>
      <c r="AM1082" s="32">
        <v>15</v>
      </c>
      <c r="AN1082" s="32"/>
      <c r="AO1082" s="32"/>
      <c r="AP1082" s="32"/>
      <c r="AQ1082" s="32"/>
      <c r="AR1082" s="32"/>
      <c r="AS1082" s="32"/>
      <c r="AT1082" s="32"/>
      <c r="AU1082" s="32"/>
      <c r="AV1082" s="32"/>
      <c r="AW1082" s="32"/>
      <c r="AX1082" s="32"/>
      <c r="AY1082" s="32"/>
      <c r="AZ1082" s="32"/>
      <c r="BA1082" s="32"/>
      <c r="BB1082" s="32"/>
      <c r="BC1082" s="32"/>
      <c r="BD1082" s="32"/>
      <c r="BE1082" s="32"/>
      <c r="BF1082" s="32"/>
      <c r="BG1082" s="32"/>
      <c r="BH1082" s="32"/>
    </row>
    <row r="1083" spans="1:60" outlineLevel="1" x14ac:dyDescent="0.2">
      <c r="A1083" s="230"/>
      <c r="B1083" s="218"/>
      <c r="C1083" s="249" t="s">
        <v>1225</v>
      </c>
      <c r="D1083" s="221"/>
      <c r="E1083" s="224">
        <v>9.1999999999999993</v>
      </c>
      <c r="F1083" s="227"/>
      <c r="G1083" s="227"/>
      <c r="H1083" s="228"/>
      <c r="I1083" s="232"/>
      <c r="J1083" s="32"/>
      <c r="K1083" s="32"/>
      <c r="L1083" s="32"/>
      <c r="M1083" s="32"/>
      <c r="N1083" s="32"/>
      <c r="O1083" s="32"/>
      <c r="P1083" s="32"/>
      <c r="Q1083" s="32"/>
      <c r="R1083" s="32"/>
      <c r="S1083" s="32"/>
      <c r="T1083" s="32"/>
      <c r="U1083" s="32"/>
      <c r="V1083" s="32"/>
      <c r="W1083" s="32"/>
      <c r="X1083" s="32"/>
      <c r="Y1083" s="32"/>
      <c r="Z1083" s="32"/>
      <c r="AA1083" s="32"/>
      <c r="AB1083" s="32"/>
      <c r="AC1083" s="32"/>
      <c r="AD1083" s="32"/>
      <c r="AE1083" s="32"/>
      <c r="AF1083" s="32"/>
      <c r="AG1083" s="32"/>
      <c r="AH1083" s="32"/>
      <c r="AI1083" s="32"/>
      <c r="AJ1083" s="32"/>
      <c r="AK1083" s="32"/>
      <c r="AL1083" s="32"/>
      <c r="AM1083" s="32"/>
      <c r="AN1083" s="32"/>
      <c r="AO1083" s="32"/>
      <c r="AP1083" s="32"/>
      <c r="AQ1083" s="32"/>
      <c r="AR1083" s="32"/>
      <c r="AS1083" s="32"/>
      <c r="AT1083" s="32"/>
      <c r="AU1083" s="32"/>
      <c r="AV1083" s="32"/>
      <c r="AW1083" s="32"/>
      <c r="AX1083" s="32"/>
      <c r="AY1083" s="32"/>
      <c r="AZ1083" s="32"/>
      <c r="BA1083" s="32"/>
      <c r="BB1083" s="32"/>
      <c r="BC1083" s="32"/>
      <c r="BD1083" s="32"/>
      <c r="BE1083" s="32"/>
      <c r="BF1083" s="32"/>
      <c r="BG1083" s="32"/>
      <c r="BH1083" s="32"/>
    </row>
    <row r="1084" spans="1:60" outlineLevel="1" x14ac:dyDescent="0.2">
      <c r="A1084" s="230"/>
      <c r="B1084" s="347" t="s">
        <v>1226</v>
      </c>
      <c r="C1084" s="348"/>
      <c r="D1084" s="349"/>
      <c r="E1084" s="350"/>
      <c r="F1084" s="351"/>
      <c r="G1084" s="352"/>
      <c r="H1084" s="228"/>
      <c r="I1084" s="232"/>
      <c r="J1084" s="32"/>
      <c r="K1084" s="32"/>
      <c r="L1084" s="32"/>
      <c r="M1084" s="32"/>
      <c r="N1084" s="32"/>
      <c r="O1084" s="32"/>
      <c r="P1084" s="32"/>
      <c r="Q1084" s="32"/>
      <c r="R1084" s="32"/>
      <c r="S1084" s="32"/>
      <c r="T1084" s="32"/>
      <c r="U1084" s="32"/>
      <c r="V1084" s="32"/>
      <c r="W1084" s="32"/>
      <c r="X1084" s="32"/>
      <c r="Y1084" s="32"/>
      <c r="Z1084" s="32"/>
      <c r="AA1084" s="32"/>
      <c r="AB1084" s="32"/>
      <c r="AC1084" s="32">
        <v>0</v>
      </c>
      <c r="AD1084" s="32"/>
      <c r="AE1084" s="32"/>
      <c r="AF1084" s="32"/>
      <c r="AG1084" s="32"/>
      <c r="AH1084" s="32"/>
      <c r="AI1084" s="32"/>
      <c r="AJ1084" s="32"/>
      <c r="AK1084" s="32"/>
      <c r="AL1084" s="32"/>
      <c r="AM1084" s="32"/>
      <c r="AN1084" s="32"/>
      <c r="AO1084" s="32"/>
      <c r="AP1084" s="32"/>
      <c r="AQ1084" s="32"/>
      <c r="AR1084" s="32"/>
      <c r="AS1084" s="32"/>
      <c r="AT1084" s="32"/>
      <c r="AU1084" s="32"/>
      <c r="AV1084" s="32"/>
      <c r="AW1084" s="32"/>
      <c r="AX1084" s="32"/>
      <c r="AY1084" s="32"/>
      <c r="AZ1084" s="32"/>
      <c r="BA1084" s="32"/>
      <c r="BB1084" s="32"/>
      <c r="BC1084" s="32"/>
      <c r="BD1084" s="32"/>
      <c r="BE1084" s="32"/>
      <c r="BF1084" s="32"/>
      <c r="BG1084" s="32"/>
      <c r="BH1084" s="32"/>
    </row>
    <row r="1085" spans="1:60" outlineLevel="1" x14ac:dyDescent="0.2">
      <c r="A1085" s="230"/>
      <c r="B1085" s="347" t="s">
        <v>1227</v>
      </c>
      <c r="C1085" s="348"/>
      <c r="D1085" s="349"/>
      <c r="E1085" s="350"/>
      <c r="F1085" s="351"/>
      <c r="G1085" s="352"/>
      <c r="H1085" s="228"/>
      <c r="I1085" s="232"/>
      <c r="J1085" s="32"/>
      <c r="K1085" s="32"/>
      <c r="L1085" s="32"/>
      <c r="M1085" s="32"/>
      <c r="N1085" s="32"/>
      <c r="O1085" s="32"/>
      <c r="P1085" s="32"/>
      <c r="Q1085" s="32"/>
      <c r="R1085" s="32"/>
      <c r="S1085" s="32"/>
      <c r="T1085" s="32"/>
      <c r="U1085" s="32"/>
      <c r="V1085" s="32"/>
      <c r="W1085" s="32"/>
      <c r="X1085" s="32"/>
      <c r="Y1085" s="32"/>
      <c r="Z1085" s="32"/>
      <c r="AA1085" s="32"/>
      <c r="AB1085" s="32"/>
      <c r="AC1085" s="32"/>
      <c r="AD1085" s="32"/>
      <c r="AE1085" s="32"/>
      <c r="AF1085" s="32"/>
      <c r="AG1085" s="32"/>
      <c r="AH1085" s="32"/>
      <c r="AI1085" s="32"/>
      <c r="AJ1085" s="32"/>
      <c r="AK1085" s="32"/>
      <c r="AL1085" s="32"/>
      <c r="AM1085" s="32"/>
      <c r="AN1085" s="32"/>
      <c r="AO1085" s="32"/>
      <c r="AP1085" s="32"/>
      <c r="AQ1085" s="32"/>
      <c r="AR1085" s="32"/>
      <c r="AS1085" s="32"/>
      <c r="AT1085" s="32"/>
      <c r="AU1085" s="32"/>
      <c r="AV1085" s="32"/>
      <c r="AW1085" s="32"/>
      <c r="AX1085" s="32"/>
      <c r="AY1085" s="32"/>
      <c r="AZ1085" s="32"/>
      <c r="BA1085" s="32"/>
      <c r="BB1085" s="32"/>
      <c r="BC1085" s="32"/>
      <c r="BD1085" s="32"/>
      <c r="BE1085" s="32"/>
      <c r="BF1085" s="32"/>
      <c r="BG1085" s="32"/>
      <c r="BH1085" s="32"/>
    </row>
    <row r="1086" spans="1:60" outlineLevel="1" x14ac:dyDescent="0.2">
      <c r="A1086" s="230">
        <v>201</v>
      </c>
      <c r="B1086" s="218" t="s">
        <v>1228</v>
      </c>
      <c r="C1086" s="248" t="s">
        <v>990</v>
      </c>
      <c r="D1086" s="220" t="s">
        <v>288</v>
      </c>
      <c r="E1086" s="223">
        <v>0.10799</v>
      </c>
      <c r="F1086" s="226"/>
      <c r="G1086" s="227">
        <f>ROUND(E1086*F1086,2)</f>
        <v>0</v>
      </c>
      <c r="H1086" s="228" t="s">
        <v>1217</v>
      </c>
      <c r="I1086" s="232" t="s">
        <v>198</v>
      </c>
      <c r="J1086" s="32"/>
      <c r="K1086" s="32"/>
      <c r="L1086" s="32"/>
      <c r="M1086" s="32"/>
      <c r="N1086" s="32"/>
      <c r="O1086" s="32"/>
      <c r="P1086" s="32"/>
      <c r="Q1086" s="32"/>
      <c r="R1086" s="32"/>
      <c r="S1086" s="32"/>
      <c r="T1086" s="32"/>
      <c r="U1086" s="32"/>
      <c r="V1086" s="32"/>
      <c r="W1086" s="32"/>
      <c r="X1086" s="32"/>
      <c r="Y1086" s="32"/>
      <c r="Z1086" s="32"/>
      <c r="AA1086" s="32"/>
      <c r="AB1086" s="32"/>
      <c r="AC1086" s="32"/>
      <c r="AD1086" s="32"/>
      <c r="AE1086" s="32"/>
      <c r="AF1086" s="32"/>
      <c r="AG1086" s="32"/>
      <c r="AH1086" s="32"/>
      <c r="AI1086" s="32"/>
      <c r="AJ1086" s="32"/>
      <c r="AK1086" s="32"/>
      <c r="AL1086" s="32"/>
      <c r="AM1086" s="32">
        <v>15</v>
      </c>
      <c r="AN1086" s="32"/>
      <c r="AO1086" s="32"/>
      <c r="AP1086" s="32"/>
      <c r="AQ1086" s="32"/>
      <c r="AR1086" s="32"/>
      <c r="AS1086" s="32"/>
      <c r="AT1086" s="32"/>
      <c r="AU1086" s="32"/>
      <c r="AV1086" s="32"/>
      <c r="AW1086" s="32"/>
      <c r="AX1086" s="32"/>
      <c r="AY1086" s="32"/>
      <c r="AZ1086" s="32"/>
      <c r="BA1086" s="32"/>
      <c r="BB1086" s="32"/>
      <c r="BC1086" s="32"/>
      <c r="BD1086" s="32"/>
      <c r="BE1086" s="32"/>
      <c r="BF1086" s="32"/>
      <c r="BG1086" s="32"/>
      <c r="BH1086" s="32"/>
    </row>
    <row r="1087" spans="1:60" outlineLevel="1" x14ac:dyDescent="0.2">
      <c r="A1087" s="230"/>
      <c r="B1087" s="218"/>
      <c r="C1087" s="249" t="s">
        <v>902</v>
      </c>
      <c r="D1087" s="221"/>
      <c r="E1087" s="224"/>
      <c r="F1087" s="227"/>
      <c r="G1087" s="227"/>
      <c r="H1087" s="228"/>
      <c r="I1087" s="232"/>
      <c r="J1087" s="32"/>
      <c r="K1087" s="32"/>
      <c r="L1087" s="32"/>
      <c r="M1087" s="32"/>
      <c r="N1087" s="32"/>
      <c r="O1087" s="32"/>
      <c r="P1087" s="32"/>
      <c r="Q1087" s="32"/>
      <c r="R1087" s="32"/>
      <c r="S1087" s="32"/>
      <c r="T1087" s="32"/>
      <c r="U1087" s="32"/>
      <c r="V1087" s="32"/>
      <c r="W1087" s="32"/>
      <c r="X1087" s="32"/>
      <c r="Y1087" s="32"/>
      <c r="Z1087" s="32"/>
      <c r="AA1087" s="32"/>
      <c r="AB1087" s="32"/>
      <c r="AC1087" s="32"/>
      <c r="AD1087" s="32"/>
      <c r="AE1087" s="32"/>
      <c r="AF1087" s="32"/>
      <c r="AG1087" s="32"/>
      <c r="AH1087" s="32"/>
      <c r="AI1087" s="32"/>
      <c r="AJ1087" s="32"/>
      <c r="AK1087" s="32"/>
      <c r="AL1087" s="32"/>
      <c r="AM1087" s="32"/>
      <c r="AN1087" s="32"/>
      <c r="AO1087" s="32"/>
      <c r="AP1087" s="32"/>
      <c r="AQ1087" s="32"/>
      <c r="AR1087" s="32"/>
      <c r="AS1087" s="32"/>
      <c r="AT1087" s="32"/>
      <c r="AU1087" s="32"/>
      <c r="AV1087" s="32"/>
      <c r="AW1087" s="32"/>
      <c r="AX1087" s="32"/>
      <c r="AY1087" s="32"/>
      <c r="AZ1087" s="32"/>
      <c r="BA1087" s="32"/>
      <c r="BB1087" s="32"/>
      <c r="BC1087" s="32"/>
      <c r="BD1087" s="32"/>
      <c r="BE1087" s="32"/>
      <c r="BF1087" s="32"/>
      <c r="BG1087" s="32"/>
      <c r="BH1087" s="32"/>
    </row>
    <row r="1088" spans="1:60" outlineLevel="1" x14ac:dyDescent="0.2">
      <c r="A1088" s="230"/>
      <c r="B1088" s="218"/>
      <c r="C1088" s="249" t="s">
        <v>1229</v>
      </c>
      <c r="D1088" s="221"/>
      <c r="E1088" s="224"/>
      <c r="F1088" s="227"/>
      <c r="G1088" s="227"/>
      <c r="H1088" s="228"/>
      <c r="I1088" s="232"/>
      <c r="J1088" s="32"/>
      <c r="K1088" s="32"/>
      <c r="L1088" s="32"/>
      <c r="M1088" s="32"/>
      <c r="N1088" s="32"/>
      <c r="O1088" s="32"/>
      <c r="P1088" s="32"/>
      <c r="Q1088" s="32"/>
      <c r="R1088" s="32"/>
      <c r="S1088" s="32"/>
      <c r="T1088" s="32"/>
      <c r="U1088" s="32"/>
      <c r="V1088" s="32"/>
      <c r="W1088" s="32"/>
      <c r="X1088" s="32"/>
      <c r="Y1088" s="32"/>
      <c r="Z1088" s="32"/>
      <c r="AA1088" s="32"/>
      <c r="AB1088" s="32"/>
      <c r="AC1088" s="32"/>
      <c r="AD1088" s="32"/>
      <c r="AE1088" s="32"/>
      <c r="AF1088" s="32"/>
      <c r="AG1088" s="32"/>
      <c r="AH1088" s="32"/>
      <c r="AI1088" s="32"/>
      <c r="AJ1088" s="32"/>
      <c r="AK1088" s="32"/>
      <c r="AL1088" s="32"/>
      <c r="AM1088" s="32"/>
      <c r="AN1088" s="32"/>
      <c r="AO1088" s="32"/>
      <c r="AP1088" s="32"/>
      <c r="AQ1088" s="32"/>
      <c r="AR1088" s="32"/>
      <c r="AS1088" s="32"/>
      <c r="AT1088" s="32"/>
      <c r="AU1088" s="32"/>
      <c r="AV1088" s="32"/>
      <c r="AW1088" s="32"/>
      <c r="AX1088" s="32"/>
      <c r="AY1088" s="32"/>
      <c r="AZ1088" s="32"/>
      <c r="BA1088" s="32"/>
      <c r="BB1088" s="32"/>
      <c r="BC1088" s="32"/>
      <c r="BD1088" s="32"/>
      <c r="BE1088" s="32"/>
      <c r="BF1088" s="32"/>
      <c r="BG1088" s="32"/>
      <c r="BH1088" s="32"/>
    </row>
    <row r="1089" spans="1:60" outlineLevel="1" x14ac:dyDescent="0.2">
      <c r="A1089" s="230"/>
      <c r="B1089" s="218"/>
      <c r="C1089" s="249" t="s">
        <v>1230</v>
      </c>
      <c r="D1089" s="221"/>
      <c r="E1089" s="224">
        <v>0.10799</v>
      </c>
      <c r="F1089" s="227"/>
      <c r="G1089" s="227"/>
      <c r="H1089" s="228"/>
      <c r="I1089" s="232"/>
      <c r="J1089" s="32"/>
      <c r="K1089" s="32"/>
      <c r="L1089" s="32"/>
      <c r="M1089" s="32"/>
      <c r="N1089" s="32"/>
      <c r="O1089" s="32"/>
      <c r="P1089" s="32"/>
      <c r="Q1089" s="32"/>
      <c r="R1089" s="32"/>
      <c r="S1089" s="32"/>
      <c r="T1089" s="32"/>
      <c r="U1089" s="32"/>
      <c r="V1089" s="32"/>
      <c r="W1089" s="32"/>
      <c r="X1089" s="32"/>
      <c r="Y1089" s="32"/>
      <c r="Z1089" s="32"/>
      <c r="AA1089" s="32"/>
      <c r="AB1089" s="32"/>
      <c r="AC1089" s="32"/>
      <c r="AD1089" s="32"/>
      <c r="AE1089" s="32"/>
      <c r="AF1089" s="32"/>
      <c r="AG1089" s="32"/>
      <c r="AH1089" s="32"/>
      <c r="AI1089" s="32"/>
      <c r="AJ1089" s="32"/>
      <c r="AK1089" s="32"/>
      <c r="AL1089" s="32"/>
      <c r="AM1089" s="32"/>
      <c r="AN1089" s="32"/>
      <c r="AO1089" s="32"/>
      <c r="AP1089" s="32"/>
      <c r="AQ1089" s="32"/>
      <c r="AR1089" s="32"/>
      <c r="AS1089" s="32"/>
      <c r="AT1089" s="32"/>
      <c r="AU1089" s="32"/>
      <c r="AV1089" s="32"/>
      <c r="AW1089" s="32"/>
      <c r="AX1089" s="32"/>
      <c r="AY1089" s="32"/>
      <c r="AZ1089" s="32"/>
      <c r="BA1089" s="32"/>
      <c r="BB1089" s="32"/>
      <c r="BC1089" s="32"/>
      <c r="BD1089" s="32"/>
      <c r="BE1089" s="32"/>
      <c r="BF1089" s="32"/>
      <c r="BG1089" s="32"/>
      <c r="BH1089" s="32"/>
    </row>
    <row r="1090" spans="1:60" x14ac:dyDescent="0.2">
      <c r="A1090" s="229" t="s">
        <v>194</v>
      </c>
      <c r="B1090" s="217" t="s">
        <v>168</v>
      </c>
      <c r="C1090" s="247" t="s">
        <v>169</v>
      </c>
      <c r="D1090" s="219"/>
      <c r="E1090" s="222"/>
      <c r="F1090" s="321">
        <f>SUM(G1091:G1105)</f>
        <v>0</v>
      </c>
      <c r="G1090" s="322"/>
      <c r="H1090" s="225"/>
      <c r="I1090" s="231"/>
    </row>
    <row r="1091" spans="1:60" outlineLevel="1" x14ac:dyDescent="0.2">
      <c r="A1091" s="230"/>
      <c r="B1091" s="341" t="s">
        <v>1231</v>
      </c>
      <c r="C1091" s="342"/>
      <c r="D1091" s="343"/>
      <c r="E1091" s="344"/>
      <c r="F1091" s="345"/>
      <c r="G1091" s="346"/>
      <c r="H1091" s="228"/>
      <c r="I1091" s="232"/>
      <c r="J1091" s="32"/>
      <c r="K1091" s="32"/>
      <c r="L1091" s="32"/>
      <c r="M1091" s="32"/>
      <c r="N1091" s="32"/>
      <c r="O1091" s="32"/>
      <c r="P1091" s="32"/>
      <c r="Q1091" s="32"/>
      <c r="R1091" s="32"/>
      <c r="S1091" s="32"/>
      <c r="T1091" s="32"/>
      <c r="U1091" s="32"/>
      <c r="V1091" s="32"/>
      <c r="W1091" s="32"/>
      <c r="X1091" s="32"/>
      <c r="Y1091" s="32"/>
      <c r="Z1091" s="32"/>
      <c r="AA1091" s="32"/>
      <c r="AB1091" s="32"/>
      <c r="AC1091" s="32">
        <v>0</v>
      </c>
      <c r="AD1091" s="32"/>
      <c r="AE1091" s="32"/>
      <c r="AF1091" s="32"/>
      <c r="AG1091" s="32"/>
      <c r="AH1091" s="32"/>
      <c r="AI1091" s="32"/>
      <c r="AJ1091" s="32"/>
      <c r="AK1091" s="32"/>
      <c r="AL1091" s="32"/>
      <c r="AM1091" s="32"/>
      <c r="AN1091" s="32"/>
      <c r="AO1091" s="32"/>
      <c r="AP1091" s="32"/>
      <c r="AQ1091" s="32"/>
      <c r="AR1091" s="32"/>
      <c r="AS1091" s="32"/>
      <c r="AT1091" s="32"/>
      <c r="AU1091" s="32"/>
      <c r="AV1091" s="32"/>
      <c r="AW1091" s="32"/>
      <c r="AX1091" s="32"/>
      <c r="AY1091" s="32"/>
      <c r="AZ1091" s="32"/>
      <c r="BA1091" s="32"/>
      <c r="BB1091" s="32"/>
      <c r="BC1091" s="32"/>
      <c r="BD1091" s="32"/>
      <c r="BE1091" s="32"/>
      <c r="BF1091" s="32"/>
      <c r="BG1091" s="32"/>
      <c r="BH1091" s="32"/>
    </row>
    <row r="1092" spans="1:60" outlineLevel="1" x14ac:dyDescent="0.2">
      <c r="A1092" s="230">
        <v>202</v>
      </c>
      <c r="B1092" s="218" t="s">
        <v>1232</v>
      </c>
      <c r="C1092" s="248" t="s">
        <v>1233</v>
      </c>
      <c r="D1092" s="220" t="s">
        <v>254</v>
      </c>
      <c r="E1092" s="223">
        <v>17.940000000000001</v>
      </c>
      <c r="F1092" s="226"/>
      <c r="G1092" s="227">
        <f>ROUND(E1092*F1092,2)</f>
        <v>0</v>
      </c>
      <c r="H1092" s="228" t="s">
        <v>1202</v>
      </c>
      <c r="I1092" s="232" t="s">
        <v>198</v>
      </c>
      <c r="J1092" s="32"/>
      <c r="K1092" s="32"/>
      <c r="L1092" s="32"/>
      <c r="M1092" s="32"/>
      <c r="N1092" s="32"/>
      <c r="O1092" s="32"/>
      <c r="P1092" s="32"/>
      <c r="Q1092" s="32"/>
      <c r="R1092" s="32"/>
      <c r="S1092" s="32"/>
      <c r="T1092" s="32"/>
      <c r="U1092" s="32"/>
      <c r="V1092" s="32"/>
      <c r="W1092" s="32"/>
      <c r="X1092" s="32"/>
      <c r="Y1092" s="32"/>
      <c r="Z1092" s="32"/>
      <c r="AA1092" s="32"/>
      <c r="AB1092" s="32"/>
      <c r="AC1092" s="32"/>
      <c r="AD1092" s="32"/>
      <c r="AE1092" s="32"/>
      <c r="AF1092" s="32"/>
      <c r="AG1092" s="32"/>
      <c r="AH1092" s="32"/>
      <c r="AI1092" s="32"/>
      <c r="AJ1092" s="32"/>
      <c r="AK1092" s="32"/>
      <c r="AL1092" s="32"/>
      <c r="AM1092" s="32">
        <v>15</v>
      </c>
      <c r="AN1092" s="32"/>
      <c r="AO1092" s="32"/>
      <c r="AP1092" s="32"/>
      <c r="AQ1092" s="32"/>
      <c r="AR1092" s="32"/>
      <c r="AS1092" s="32"/>
      <c r="AT1092" s="32"/>
      <c r="AU1092" s="32"/>
      <c r="AV1092" s="32"/>
      <c r="AW1092" s="32"/>
      <c r="AX1092" s="32"/>
      <c r="AY1092" s="32"/>
      <c r="AZ1092" s="32"/>
      <c r="BA1092" s="32"/>
      <c r="BB1092" s="32"/>
      <c r="BC1092" s="32"/>
      <c r="BD1092" s="32"/>
      <c r="BE1092" s="32"/>
      <c r="BF1092" s="32"/>
      <c r="BG1092" s="32"/>
      <c r="BH1092" s="32"/>
    </row>
    <row r="1093" spans="1:60" outlineLevel="1" x14ac:dyDescent="0.2">
      <c r="A1093" s="230"/>
      <c r="B1093" s="218"/>
      <c r="C1093" s="249" t="s">
        <v>1234</v>
      </c>
      <c r="D1093" s="221"/>
      <c r="E1093" s="224"/>
      <c r="F1093" s="227"/>
      <c r="G1093" s="227"/>
      <c r="H1093" s="228"/>
      <c r="I1093" s="232"/>
      <c r="J1093" s="32"/>
      <c r="K1093" s="32"/>
      <c r="L1093" s="32"/>
      <c r="M1093" s="32"/>
      <c r="N1093" s="32"/>
      <c r="O1093" s="32"/>
      <c r="P1093" s="32"/>
      <c r="Q1093" s="32"/>
      <c r="R1093" s="32"/>
      <c r="S1093" s="32"/>
      <c r="T1093" s="32"/>
      <c r="U1093" s="32"/>
      <c r="V1093" s="32"/>
      <c r="W1093" s="32"/>
      <c r="X1093" s="32"/>
      <c r="Y1093" s="32"/>
      <c r="Z1093" s="32"/>
      <c r="AA1093" s="32"/>
      <c r="AB1093" s="32"/>
      <c r="AC1093" s="32"/>
      <c r="AD1093" s="32"/>
      <c r="AE1093" s="32"/>
      <c r="AF1093" s="32"/>
      <c r="AG1093" s="32"/>
      <c r="AH1093" s="32"/>
      <c r="AI1093" s="32"/>
      <c r="AJ1093" s="32"/>
      <c r="AK1093" s="32"/>
      <c r="AL1093" s="32"/>
      <c r="AM1093" s="32"/>
      <c r="AN1093" s="32"/>
      <c r="AO1093" s="32"/>
      <c r="AP1093" s="32"/>
      <c r="AQ1093" s="32"/>
      <c r="AR1093" s="32"/>
      <c r="AS1093" s="32"/>
      <c r="AT1093" s="32"/>
      <c r="AU1093" s="32"/>
      <c r="AV1093" s="32"/>
      <c r="AW1093" s="32"/>
      <c r="AX1093" s="32"/>
      <c r="AY1093" s="32"/>
      <c r="AZ1093" s="32"/>
      <c r="BA1093" s="32"/>
      <c r="BB1093" s="32"/>
      <c r="BC1093" s="32"/>
      <c r="BD1093" s="32"/>
      <c r="BE1093" s="32"/>
      <c r="BF1093" s="32"/>
      <c r="BG1093" s="32"/>
      <c r="BH1093" s="32"/>
    </row>
    <row r="1094" spans="1:60" outlineLevel="1" x14ac:dyDescent="0.2">
      <c r="A1094" s="230"/>
      <c r="B1094" s="218"/>
      <c r="C1094" s="249" t="s">
        <v>1235</v>
      </c>
      <c r="D1094" s="221"/>
      <c r="E1094" s="224">
        <v>17.940000000000001</v>
      </c>
      <c r="F1094" s="227"/>
      <c r="G1094" s="227"/>
      <c r="H1094" s="228"/>
      <c r="I1094" s="232"/>
      <c r="J1094" s="32"/>
      <c r="K1094" s="32"/>
      <c r="L1094" s="32"/>
      <c r="M1094" s="32"/>
      <c r="N1094" s="32"/>
      <c r="O1094" s="32"/>
      <c r="P1094" s="32"/>
      <c r="Q1094" s="32"/>
      <c r="R1094" s="32"/>
      <c r="S1094" s="32"/>
      <c r="T1094" s="32"/>
      <c r="U1094" s="32"/>
      <c r="V1094" s="32"/>
      <c r="W1094" s="32"/>
      <c r="X1094" s="32"/>
      <c r="Y1094" s="32"/>
      <c r="Z1094" s="32"/>
      <c r="AA1094" s="32"/>
      <c r="AB1094" s="32"/>
      <c r="AC1094" s="32"/>
      <c r="AD1094" s="32"/>
      <c r="AE1094" s="32"/>
      <c r="AF1094" s="32"/>
      <c r="AG1094" s="32"/>
      <c r="AH1094" s="32"/>
      <c r="AI1094" s="32"/>
      <c r="AJ1094" s="32"/>
      <c r="AK1094" s="32"/>
      <c r="AL1094" s="32"/>
      <c r="AM1094" s="32"/>
      <c r="AN1094" s="32"/>
      <c r="AO1094" s="32"/>
      <c r="AP1094" s="32"/>
      <c r="AQ1094" s="32"/>
      <c r="AR1094" s="32"/>
      <c r="AS1094" s="32"/>
      <c r="AT1094" s="32"/>
      <c r="AU1094" s="32"/>
      <c r="AV1094" s="32"/>
      <c r="AW1094" s="32"/>
      <c r="AX1094" s="32"/>
      <c r="AY1094" s="32"/>
      <c r="AZ1094" s="32"/>
      <c r="BA1094" s="32"/>
      <c r="BB1094" s="32"/>
      <c r="BC1094" s="32"/>
      <c r="BD1094" s="32"/>
      <c r="BE1094" s="32"/>
      <c r="BF1094" s="32"/>
      <c r="BG1094" s="32"/>
      <c r="BH1094" s="32"/>
    </row>
    <row r="1095" spans="1:60" ht="22.5" outlineLevel="1" x14ac:dyDescent="0.2">
      <c r="A1095" s="230">
        <v>203</v>
      </c>
      <c r="B1095" s="218" t="s">
        <v>1236</v>
      </c>
      <c r="C1095" s="248" t="s">
        <v>1237</v>
      </c>
      <c r="D1095" s="220" t="s">
        <v>254</v>
      </c>
      <c r="E1095" s="223">
        <v>19.734000000000002</v>
      </c>
      <c r="F1095" s="226"/>
      <c r="G1095" s="227">
        <f>ROUND(E1095*F1095,2)</f>
        <v>0</v>
      </c>
      <c r="H1095" s="228" t="s">
        <v>337</v>
      </c>
      <c r="I1095" s="232" t="s">
        <v>198</v>
      </c>
      <c r="J1095" s="32"/>
      <c r="K1095" s="32"/>
      <c r="L1095" s="32"/>
      <c r="M1095" s="32"/>
      <c r="N1095" s="32"/>
      <c r="O1095" s="32"/>
      <c r="P1095" s="32"/>
      <c r="Q1095" s="32"/>
      <c r="R1095" s="32"/>
      <c r="S1095" s="32"/>
      <c r="T1095" s="32"/>
      <c r="U1095" s="32"/>
      <c r="V1095" s="32"/>
      <c r="W1095" s="32"/>
      <c r="X1095" s="32"/>
      <c r="Y1095" s="32"/>
      <c r="Z1095" s="32"/>
      <c r="AA1095" s="32"/>
      <c r="AB1095" s="32"/>
      <c r="AC1095" s="32"/>
      <c r="AD1095" s="32"/>
      <c r="AE1095" s="32"/>
      <c r="AF1095" s="32"/>
      <c r="AG1095" s="32"/>
      <c r="AH1095" s="32"/>
      <c r="AI1095" s="32"/>
      <c r="AJ1095" s="32"/>
      <c r="AK1095" s="32"/>
      <c r="AL1095" s="32"/>
      <c r="AM1095" s="32">
        <v>15</v>
      </c>
      <c r="AN1095" s="32"/>
      <c r="AO1095" s="32"/>
      <c r="AP1095" s="32"/>
      <c r="AQ1095" s="32"/>
      <c r="AR1095" s="32"/>
      <c r="AS1095" s="32"/>
      <c r="AT1095" s="32"/>
      <c r="AU1095" s="32"/>
      <c r="AV1095" s="32"/>
      <c r="AW1095" s="32"/>
      <c r="AX1095" s="32"/>
      <c r="AY1095" s="32"/>
      <c r="AZ1095" s="32"/>
      <c r="BA1095" s="32"/>
      <c r="BB1095" s="32"/>
      <c r="BC1095" s="32"/>
      <c r="BD1095" s="32"/>
      <c r="BE1095" s="32"/>
      <c r="BF1095" s="32"/>
      <c r="BG1095" s="32"/>
      <c r="BH1095" s="32"/>
    </row>
    <row r="1096" spans="1:60" outlineLevel="1" x14ac:dyDescent="0.2">
      <c r="A1096" s="230"/>
      <c r="B1096" s="218"/>
      <c r="C1096" s="249" t="s">
        <v>1238</v>
      </c>
      <c r="D1096" s="221"/>
      <c r="E1096" s="224">
        <v>19.734000000000002</v>
      </c>
      <c r="F1096" s="227"/>
      <c r="G1096" s="227"/>
      <c r="H1096" s="228"/>
      <c r="I1096" s="232"/>
      <c r="J1096" s="32"/>
      <c r="K1096" s="32"/>
      <c r="L1096" s="32"/>
      <c r="M1096" s="32"/>
      <c r="N1096" s="32"/>
      <c r="O1096" s="32"/>
      <c r="P1096" s="32"/>
      <c r="Q1096" s="32"/>
      <c r="R1096" s="32"/>
      <c r="S1096" s="32"/>
      <c r="T1096" s="32"/>
      <c r="U1096" s="32"/>
      <c r="V1096" s="32"/>
      <c r="W1096" s="32"/>
      <c r="X1096" s="32"/>
      <c r="Y1096" s="32"/>
      <c r="Z1096" s="32"/>
      <c r="AA1096" s="32"/>
      <c r="AB1096" s="32"/>
      <c r="AC1096" s="32"/>
      <c r="AD1096" s="32"/>
      <c r="AE1096" s="32"/>
      <c r="AF1096" s="32"/>
      <c r="AG1096" s="32"/>
      <c r="AH1096" s="32"/>
      <c r="AI1096" s="32"/>
      <c r="AJ1096" s="32"/>
      <c r="AK1096" s="32"/>
      <c r="AL1096" s="32"/>
      <c r="AM1096" s="32"/>
      <c r="AN1096" s="32"/>
      <c r="AO1096" s="32"/>
      <c r="AP1096" s="32"/>
      <c r="AQ1096" s="32"/>
      <c r="AR1096" s="32"/>
      <c r="AS1096" s="32"/>
      <c r="AT1096" s="32"/>
      <c r="AU1096" s="32"/>
      <c r="AV1096" s="32"/>
      <c r="AW1096" s="32"/>
      <c r="AX1096" s="32"/>
      <c r="AY1096" s="32"/>
      <c r="AZ1096" s="32"/>
      <c r="BA1096" s="32"/>
      <c r="BB1096" s="32"/>
      <c r="BC1096" s="32"/>
      <c r="BD1096" s="32"/>
      <c r="BE1096" s="32"/>
      <c r="BF1096" s="32"/>
      <c r="BG1096" s="32"/>
      <c r="BH1096" s="32"/>
    </row>
    <row r="1097" spans="1:60" outlineLevel="1" x14ac:dyDescent="0.2">
      <c r="A1097" s="230"/>
      <c r="B1097" s="347" t="s">
        <v>1231</v>
      </c>
      <c r="C1097" s="348"/>
      <c r="D1097" s="349"/>
      <c r="E1097" s="350"/>
      <c r="F1097" s="351"/>
      <c r="G1097" s="352"/>
      <c r="H1097" s="228"/>
      <c r="I1097" s="232"/>
      <c r="J1097" s="32"/>
      <c r="K1097" s="32"/>
      <c r="L1097" s="32"/>
      <c r="M1097" s="32"/>
      <c r="N1097" s="32"/>
      <c r="O1097" s="32"/>
      <c r="P1097" s="32"/>
      <c r="Q1097" s="32"/>
      <c r="R1097" s="32"/>
      <c r="S1097" s="32"/>
      <c r="T1097" s="32"/>
      <c r="U1097" s="32"/>
      <c r="V1097" s="32"/>
      <c r="W1097" s="32"/>
      <c r="X1097" s="32"/>
      <c r="Y1097" s="32"/>
      <c r="Z1097" s="32"/>
      <c r="AA1097" s="32"/>
      <c r="AB1097" s="32"/>
      <c r="AC1097" s="32">
        <v>0</v>
      </c>
      <c r="AD1097" s="32"/>
      <c r="AE1097" s="32"/>
      <c r="AF1097" s="32"/>
      <c r="AG1097" s="32"/>
      <c r="AH1097" s="32"/>
      <c r="AI1097" s="32"/>
      <c r="AJ1097" s="32"/>
      <c r="AK1097" s="32"/>
      <c r="AL1097" s="32"/>
      <c r="AM1097" s="32"/>
      <c r="AN1097" s="32"/>
      <c r="AO1097" s="32"/>
      <c r="AP1097" s="32"/>
      <c r="AQ1097" s="32"/>
      <c r="AR1097" s="32"/>
      <c r="AS1097" s="32"/>
      <c r="AT1097" s="32"/>
      <c r="AU1097" s="32"/>
      <c r="AV1097" s="32"/>
      <c r="AW1097" s="32"/>
      <c r="AX1097" s="32"/>
      <c r="AY1097" s="32"/>
      <c r="AZ1097" s="32"/>
      <c r="BA1097" s="32"/>
      <c r="BB1097" s="32"/>
      <c r="BC1097" s="32"/>
      <c r="BD1097" s="32"/>
      <c r="BE1097" s="32"/>
      <c r="BF1097" s="32"/>
      <c r="BG1097" s="32"/>
      <c r="BH1097" s="32"/>
    </row>
    <row r="1098" spans="1:60" outlineLevel="1" x14ac:dyDescent="0.2">
      <c r="A1098" s="230"/>
      <c r="B1098" s="347" t="s">
        <v>1239</v>
      </c>
      <c r="C1098" s="348"/>
      <c r="D1098" s="349"/>
      <c r="E1098" s="350"/>
      <c r="F1098" s="351"/>
      <c r="G1098" s="352"/>
      <c r="H1098" s="228"/>
      <c r="I1098" s="232"/>
      <c r="J1098" s="32"/>
      <c r="K1098" s="32"/>
      <c r="L1098" s="32"/>
      <c r="M1098" s="32"/>
      <c r="N1098" s="32"/>
      <c r="O1098" s="32"/>
      <c r="P1098" s="32"/>
      <c r="Q1098" s="32"/>
      <c r="R1098" s="32"/>
      <c r="S1098" s="32"/>
      <c r="T1098" s="32"/>
      <c r="U1098" s="32"/>
      <c r="V1098" s="32"/>
      <c r="W1098" s="32"/>
      <c r="X1098" s="32"/>
      <c r="Y1098" s="32"/>
      <c r="Z1098" s="32"/>
      <c r="AA1098" s="32"/>
      <c r="AB1098" s="32"/>
      <c r="AC1098" s="32">
        <v>1</v>
      </c>
      <c r="AD1098" s="32"/>
      <c r="AE1098" s="32"/>
      <c r="AF1098" s="32"/>
      <c r="AG1098" s="32"/>
      <c r="AH1098" s="32"/>
      <c r="AI1098" s="32"/>
      <c r="AJ1098" s="32"/>
      <c r="AK1098" s="32"/>
      <c r="AL1098" s="32"/>
      <c r="AM1098" s="32"/>
      <c r="AN1098" s="32"/>
      <c r="AO1098" s="32"/>
      <c r="AP1098" s="32"/>
      <c r="AQ1098" s="32"/>
      <c r="AR1098" s="32"/>
      <c r="AS1098" s="32"/>
      <c r="AT1098" s="32"/>
      <c r="AU1098" s="32"/>
      <c r="AV1098" s="32"/>
      <c r="AW1098" s="32"/>
      <c r="AX1098" s="32"/>
      <c r="AY1098" s="32"/>
      <c r="AZ1098" s="32"/>
      <c r="BA1098" s="32"/>
      <c r="BB1098" s="32"/>
      <c r="BC1098" s="32"/>
      <c r="BD1098" s="32"/>
      <c r="BE1098" s="32"/>
      <c r="BF1098" s="32"/>
      <c r="BG1098" s="32"/>
      <c r="BH1098" s="32"/>
    </row>
    <row r="1099" spans="1:60" outlineLevel="1" x14ac:dyDescent="0.2">
      <c r="A1099" s="230">
        <v>204</v>
      </c>
      <c r="B1099" s="218" t="s">
        <v>1240</v>
      </c>
      <c r="C1099" s="248" t="s">
        <v>1241</v>
      </c>
      <c r="D1099" s="220" t="s">
        <v>254</v>
      </c>
      <c r="E1099" s="223">
        <v>17.940000000000001</v>
      </c>
      <c r="F1099" s="226"/>
      <c r="G1099" s="227">
        <f>ROUND(E1099*F1099,2)</f>
        <v>0</v>
      </c>
      <c r="H1099" s="228" t="s">
        <v>1202</v>
      </c>
      <c r="I1099" s="232" t="s">
        <v>198</v>
      </c>
      <c r="J1099" s="32"/>
      <c r="K1099" s="32"/>
      <c r="L1099" s="32"/>
      <c r="M1099" s="32"/>
      <c r="N1099" s="32"/>
      <c r="O1099" s="32"/>
      <c r="P1099" s="32"/>
      <c r="Q1099" s="32"/>
      <c r="R1099" s="32"/>
      <c r="S1099" s="32"/>
      <c r="T1099" s="32"/>
      <c r="U1099" s="32"/>
      <c r="V1099" s="32"/>
      <c r="W1099" s="32"/>
      <c r="X1099" s="32"/>
      <c r="Y1099" s="32"/>
      <c r="Z1099" s="32"/>
      <c r="AA1099" s="32"/>
      <c r="AB1099" s="32"/>
      <c r="AC1099" s="32"/>
      <c r="AD1099" s="32"/>
      <c r="AE1099" s="32"/>
      <c r="AF1099" s="32"/>
      <c r="AG1099" s="32"/>
      <c r="AH1099" s="32"/>
      <c r="AI1099" s="32"/>
      <c r="AJ1099" s="32"/>
      <c r="AK1099" s="32"/>
      <c r="AL1099" s="32"/>
      <c r="AM1099" s="32">
        <v>15</v>
      </c>
      <c r="AN1099" s="32"/>
      <c r="AO1099" s="32"/>
      <c r="AP1099" s="32"/>
      <c r="AQ1099" s="32"/>
      <c r="AR1099" s="32"/>
      <c r="AS1099" s="32"/>
      <c r="AT1099" s="32"/>
      <c r="AU1099" s="32"/>
      <c r="AV1099" s="32"/>
      <c r="AW1099" s="32"/>
      <c r="AX1099" s="32"/>
      <c r="AY1099" s="32"/>
      <c r="AZ1099" s="32"/>
      <c r="BA1099" s="32"/>
      <c r="BB1099" s="32"/>
      <c r="BC1099" s="32"/>
      <c r="BD1099" s="32"/>
      <c r="BE1099" s="32"/>
      <c r="BF1099" s="32"/>
      <c r="BG1099" s="32"/>
      <c r="BH1099" s="32"/>
    </row>
    <row r="1100" spans="1:60" outlineLevel="1" x14ac:dyDescent="0.2">
      <c r="A1100" s="230"/>
      <c r="B1100" s="218"/>
      <c r="C1100" s="249" t="s">
        <v>1242</v>
      </c>
      <c r="D1100" s="221"/>
      <c r="E1100" s="224">
        <v>17.940000000000001</v>
      </c>
      <c r="F1100" s="227"/>
      <c r="G1100" s="227"/>
      <c r="H1100" s="228"/>
      <c r="I1100" s="232"/>
      <c r="J1100" s="32"/>
      <c r="K1100" s="32"/>
      <c r="L1100" s="32"/>
      <c r="M1100" s="32"/>
      <c r="N1100" s="32"/>
      <c r="O1100" s="32"/>
      <c r="P1100" s="32"/>
      <c r="Q1100" s="32"/>
      <c r="R1100" s="32"/>
      <c r="S1100" s="32"/>
      <c r="T1100" s="32"/>
      <c r="U1100" s="32"/>
      <c r="V1100" s="32"/>
      <c r="W1100" s="32"/>
      <c r="X1100" s="32"/>
      <c r="Y1100" s="32"/>
      <c r="Z1100" s="32"/>
      <c r="AA1100" s="32"/>
      <c r="AB1100" s="32"/>
      <c r="AC1100" s="32"/>
      <c r="AD1100" s="32"/>
      <c r="AE1100" s="32"/>
      <c r="AF1100" s="32"/>
      <c r="AG1100" s="32"/>
      <c r="AH1100" s="32"/>
      <c r="AI1100" s="32"/>
      <c r="AJ1100" s="32"/>
      <c r="AK1100" s="32"/>
      <c r="AL1100" s="32"/>
      <c r="AM1100" s="32"/>
      <c r="AN1100" s="32"/>
      <c r="AO1100" s="32"/>
      <c r="AP1100" s="32"/>
      <c r="AQ1100" s="32"/>
      <c r="AR1100" s="32"/>
      <c r="AS1100" s="32"/>
      <c r="AT1100" s="32"/>
      <c r="AU1100" s="32"/>
      <c r="AV1100" s="32"/>
      <c r="AW1100" s="32"/>
      <c r="AX1100" s="32"/>
      <c r="AY1100" s="32"/>
      <c r="AZ1100" s="32"/>
      <c r="BA1100" s="32"/>
      <c r="BB1100" s="32"/>
      <c r="BC1100" s="32"/>
      <c r="BD1100" s="32"/>
      <c r="BE1100" s="32"/>
      <c r="BF1100" s="32"/>
      <c r="BG1100" s="32"/>
      <c r="BH1100" s="32"/>
    </row>
    <row r="1101" spans="1:60" outlineLevel="1" x14ac:dyDescent="0.2">
      <c r="A1101" s="230"/>
      <c r="B1101" s="347" t="s">
        <v>1243</v>
      </c>
      <c r="C1101" s="348"/>
      <c r="D1101" s="349"/>
      <c r="E1101" s="350"/>
      <c r="F1101" s="351"/>
      <c r="G1101" s="352"/>
      <c r="H1101" s="228"/>
      <c r="I1101" s="232"/>
      <c r="J1101" s="32"/>
      <c r="K1101" s="32"/>
      <c r="L1101" s="32"/>
      <c r="M1101" s="32"/>
      <c r="N1101" s="32"/>
      <c r="O1101" s="32"/>
      <c r="P1101" s="32"/>
      <c r="Q1101" s="32"/>
      <c r="R1101" s="32"/>
      <c r="S1101" s="32"/>
      <c r="T1101" s="32"/>
      <c r="U1101" s="32"/>
      <c r="V1101" s="32"/>
      <c r="W1101" s="32"/>
      <c r="X1101" s="32"/>
      <c r="Y1101" s="32"/>
      <c r="Z1101" s="32"/>
      <c r="AA1101" s="32"/>
      <c r="AB1101" s="32"/>
      <c r="AC1101" s="32">
        <v>0</v>
      </c>
      <c r="AD1101" s="32"/>
      <c r="AE1101" s="32"/>
      <c r="AF1101" s="32"/>
      <c r="AG1101" s="32"/>
      <c r="AH1101" s="32"/>
      <c r="AI1101" s="32"/>
      <c r="AJ1101" s="32"/>
      <c r="AK1101" s="32"/>
      <c r="AL1101" s="32"/>
      <c r="AM1101" s="32"/>
      <c r="AN1101" s="32"/>
      <c r="AO1101" s="32"/>
      <c r="AP1101" s="32"/>
      <c r="AQ1101" s="32"/>
      <c r="AR1101" s="32"/>
      <c r="AS1101" s="32"/>
      <c r="AT1101" s="32"/>
      <c r="AU1101" s="32"/>
      <c r="AV1101" s="32"/>
      <c r="AW1101" s="32"/>
      <c r="AX1101" s="32"/>
      <c r="AY1101" s="32"/>
      <c r="AZ1101" s="32"/>
      <c r="BA1101" s="32"/>
      <c r="BB1101" s="32"/>
      <c r="BC1101" s="32"/>
      <c r="BD1101" s="32"/>
      <c r="BE1101" s="32"/>
      <c r="BF1101" s="32"/>
      <c r="BG1101" s="32"/>
      <c r="BH1101" s="32"/>
    </row>
    <row r="1102" spans="1:60" outlineLevel="1" x14ac:dyDescent="0.2">
      <c r="A1102" s="230">
        <v>205</v>
      </c>
      <c r="B1102" s="218" t="s">
        <v>1244</v>
      </c>
      <c r="C1102" s="248" t="s">
        <v>990</v>
      </c>
      <c r="D1102" s="220" t="s">
        <v>288</v>
      </c>
      <c r="E1102" s="223">
        <v>0.46661999999999998</v>
      </c>
      <c r="F1102" s="226"/>
      <c r="G1102" s="227">
        <f>ROUND(E1102*F1102,2)</f>
        <v>0</v>
      </c>
      <c r="H1102" s="228" t="s">
        <v>1202</v>
      </c>
      <c r="I1102" s="232" t="s">
        <v>198</v>
      </c>
      <c r="J1102" s="32"/>
      <c r="K1102" s="32"/>
      <c r="L1102" s="32"/>
      <c r="M1102" s="32"/>
      <c r="N1102" s="32"/>
      <c r="O1102" s="32"/>
      <c r="P1102" s="32"/>
      <c r="Q1102" s="32"/>
      <c r="R1102" s="32"/>
      <c r="S1102" s="32"/>
      <c r="T1102" s="32"/>
      <c r="U1102" s="32"/>
      <c r="V1102" s="32"/>
      <c r="W1102" s="32"/>
      <c r="X1102" s="32"/>
      <c r="Y1102" s="32"/>
      <c r="Z1102" s="32"/>
      <c r="AA1102" s="32"/>
      <c r="AB1102" s="32"/>
      <c r="AC1102" s="32"/>
      <c r="AD1102" s="32"/>
      <c r="AE1102" s="32"/>
      <c r="AF1102" s="32"/>
      <c r="AG1102" s="32"/>
      <c r="AH1102" s="32"/>
      <c r="AI1102" s="32"/>
      <c r="AJ1102" s="32"/>
      <c r="AK1102" s="32"/>
      <c r="AL1102" s="32"/>
      <c r="AM1102" s="32">
        <v>15</v>
      </c>
      <c r="AN1102" s="32"/>
      <c r="AO1102" s="32"/>
      <c r="AP1102" s="32"/>
      <c r="AQ1102" s="32"/>
      <c r="AR1102" s="32"/>
      <c r="AS1102" s="32"/>
      <c r="AT1102" s="32"/>
      <c r="AU1102" s="32"/>
      <c r="AV1102" s="32"/>
      <c r="AW1102" s="32"/>
      <c r="AX1102" s="32"/>
      <c r="AY1102" s="32"/>
      <c r="AZ1102" s="32"/>
      <c r="BA1102" s="32"/>
      <c r="BB1102" s="32"/>
      <c r="BC1102" s="32"/>
      <c r="BD1102" s="32"/>
      <c r="BE1102" s="32"/>
      <c r="BF1102" s="32"/>
      <c r="BG1102" s="32"/>
      <c r="BH1102" s="32"/>
    </row>
    <row r="1103" spans="1:60" outlineLevel="1" x14ac:dyDescent="0.2">
      <c r="A1103" s="230"/>
      <c r="B1103" s="218"/>
      <c r="C1103" s="249" t="s">
        <v>902</v>
      </c>
      <c r="D1103" s="221"/>
      <c r="E1103" s="224"/>
      <c r="F1103" s="227"/>
      <c r="G1103" s="227"/>
      <c r="H1103" s="228"/>
      <c r="I1103" s="232"/>
      <c r="J1103" s="32"/>
      <c r="K1103" s="32"/>
      <c r="L1103" s="32"/>
      <c r="M1103" s="32"/>
      <c r="N1103" s="32"/>
      <c r="O1103" s="32"/>
      <c r="P1103" s="32"/>
      <c r="Q1103" s="32"/>
      <c r="R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c r="AY1103" s="32"/>
      <c r="AZ1103" s="32"/>
      <c r="BA1103" s="32"/>
      <c r="BB1103" s="32"/>
      <c r="BC1103" s="32"/>
      <c r="BD1103" s="32"/>
      <c r="BE1103" s="32"/>
      <c r="BF1103" s="32"/>
      <c r="BG1103" s="32"/>
      <c r="BH1103" s="32"/>
    </row>
    <row r="1104" spans="1:60" outlineLevel="1" x14ac:dyDescent="0.2">
      <c r="A1104" s="230"/>
      <c r="B1104" s="218"/>
      <c r="C1104" s="249" t="s">
        <v>1245</v>
      </c>
      <c r="D1104" s="221"/>
      <c r="E1104" s="224"/>
      <c r="F1104" s="227"/>
      <c r="G1104" s="227"/>
      <c r="H1104" s="228"/>
      <c r="I1104" s="232"/>
      <c r="J1104" s="32"/>
      <c r="K1104" s="32"/>
      <c r="L1104" s="32"/>
      <c r="M1104" s="32"/>
      <c r="N1104" s="32"/>
      <c r="O1104" s="32"/>
      <c r="P1104" s="32"/>
      <c r="Q1104" s="32"/>
      <c r="R1104" s="32"/>
      <c r="S1104" s="32"/>
      <c r="T1104" s="32"/>
      <c r="U1104" s="32"/>
      <c r="V1104" s="32"/>
      <c r="W1104" s="32"/>
      <c r="X1104" s="32"/>
      <c r="Y1104" s="32"/>
      <c r="Z1104" s="32"/>
      <c r="AA1104" s="32"/>
      <c r="AB1104" s="32"/>
      <c r="AC1104" s="32"/>
      <c r="AD1104" s="32"/>
      <c r="AE1104" s="32"/>
      <c r="AF1104" s="32"/>
      <c r="AG1104" s="32"/>
      <c r="AH1104" s="32"/>
      <c r="AI1104" s="32"/>
      <c r="AJ1104" s="32"/>
      <c r="AK1104" s="32"/>
      <c r="AL1104" s="32"/>
      <c r="AM1104" s="32"/>
      <c r="AN1104" s="32"/>
      <c r="AO1104" s="32"/>
      <c r="AP1104" s="32"/>
      <c r="AQ1104" s="32"/>
      <c r="AR1104" s="32"/>
      <c r="AS1104" s="32"/>
      <c r="AT1104" s="32"/>
      <c r="AU1104" s="32"/>
      <c r="AV1104" s="32"/>
      <c r="AW1104" s="32"/>
      <c r="AX1104" s="32"/>
      <c r="AY1104" s="32"/>
      <c r="AZ1104" s="32"/>
      <c r="BA1104" s="32"/>
      <c r="BB1104" s="32"/>
      <c r="BC1104" s="32"/>
      <c r="BD1104" s="32"/>
      <c r="BE1104" s="32"/>
      <c r="BF1104" s="32"/>
      <c r="BG1104" s="32"/>
      <c r="BH1104" s="32"/>
    </row>
    <row r="1105" spans="1:60" outlineLevel="1" x14ac:dyDescent="0.2">
      <c r="A1105" s="230"/>
      <c r="B1105" s="218"/>
      <c r="C1105" s="249" t="s">
        <v>1246</v>
      </c>
      <c r="D1105" s="221"/>
      <c r="E1105" s="224">
        <v>0.46661999999999998</v>
      </c>
      <c r="F1105" s="227"/>
      <c r="G1105" s="227"/>
      <c r="H1105" s="228"/>
      <c r="I1105" s="232"/>
      <c r="J1105" s="32"/>
      <c r="K1105" s="32"/>
      <c r="L1105" s="32"/>
      <c r="M1105" s="32"/>
      <c r="N1105" s="32"/>
      <c r="O1105" s="32"/>
      <c r="P1105" s="32"/>
      <c r="Q1105" s="32"/>
      <c r="R1105" s="32"/>
      <c r="S1105" s="32"/>
      <c r="T1105" s="32"/>
      <c r="U1105" s="32"/>
      <c r="V1105" s="32"/>
      <c r="W1105" s="32"/>
      <c r="X1105" s="32"/>
      <c r="Y1105" s="32"/>
      <c r="Z1105" s="32"/>
      <c r="AA1105" s="32"/>
      <c r="AB1105" s="32"/>
      <c r="AC1105" s="32"/>
      <c r="AD1105" s="32"/>
      <c r="AE1105" s="32"/>
      <c r="AF1105" s="32"/>
      <c r="AG1105" s="32"/>
      <c r="AH1105" s="32"/>
      <c r="AI1105" s="32"/>
      <c r="AJ1105" s="32"/>
      <c r="AK1105" s="32"/>
      <c r="AL1105" s="32"/>
      <c r="AM1105" s="32"/>
      <c r="AN1105" s="32"/>
      <c r="AO1105" s="32"/>
      <c r="AP1105" s="32"/>
      <c r="AQ1105" s="32"/>
      <c r="AR1105" s="32"/>
      <c r="AS1105" s="32"/>
      <c r="AT1105" s="32"/>
      <c r="AU1105" s="32"/>
      <c r="AV1105" s="32"/>
      <c r="AW1105" s="32"/>
      <c r="AX1105" s="32"/>
      <c r="AY1105" s="32"/>
      <c r="AZ1105" s="32"/>
      <c r="BA1105" s="32"/>
      <c r="BB1105" s="32"/>
      <c r="BC1105" s="32"/>
      <c r="BD1105" s="32"/>
      <c r="BE1105" s="32"/>
      <c r="BF1105" s="32"/>
      <c r="BG1105" s="32"/>
      <c r="BH1105" s="32"/>
    </row>
    <row r="1106" spans="1:60" x14ac:dyDescent="0.2">
      <c r="A1106" s="229" t="s">
        <v>194</v>
      </c>
      <c r="B1106" s="217" t="s">
        <v>170</v>
      </c>
      <c r="C1106" s="247" t="s">
        <v>171</v>
      </c>
      <c r="D1106" s="219"/>
      <c r="E1106" s="222"/>
      <c r="F1106" s="321">
        <f>SUM(G1107:G1125)</f>
        <v>0</v>
      </c>
      <c r="G1106" s="322"/>
      <c r="H1106" s="225"/>
      <c r="I1106" s="231"/>
    </row>
    <row r="1107" spans="1:60" outlineLevel="1" x14ac:dyDescent="0.2">
      <c r="A1107" s="230"/>
      <c r="B1107" s="341" t="s">
        <v>1247</v>
      </c>
      <c r="C1107" s="342"/>
      <c r="D1107" s="343"/>
      <c r="E1107" s="344"/>
      <c r="F1107" s="345"/>
      <c r="G1107" s="346"/>
      <c r="H1107" s="228"/>
      <c r="I1107" s="232"/>
      <c r="J1107" s="32"/>
      <c r="K1107" s="32"/>
      <c r="L1107" s="32"/>
      <c r="M1107" s="32"/>
      <c r="N1107" s="32"/>
      <c r="O1107" s="32"/>
      <c r="P1107" s="32"/>
      <c r="Q1107" s="32"/>
      <c r="R1107" s="32"/>
      <c r="S1107" s="32"/>
      <c r="T1107" s="32"/>
      <c r="U1107" s="32"/>
      <c r="V1107" s="32"/>
      <c r="W1107" s="32"/>
      <c r="X1107" s="32"/>
      <c r="Y1107" s="32"/>
      <c r="Z1107" s="32"/>
      <c r="AA1107" s="32"/>
      <c r="AB1107" s="32"/>
      <c r="AC1107" s="32">
        <v>0</v>
      </c>
      <c r="AD1107" s="32"/>
      <c r="AE1107" s="32"/>
      <c r="AF1107" s="32"/>
      <c r="AG1107" s="32"/>
      <c r="AH1107" s="32"/>
      <c r="AI1107" s="32"/>
      <c r="AJ1107" s="32"/>
      <c r="AK1107" s="32"/>
      <c r="AL1107" s="32"/>
      <c r="AM1107" s="32"/>
      <c r="AN1107" s="32"/>
      <c r="AO1107" s="32"/>
      <c r="AP1107" s="32"/>
      <c r="AQ1107" s="32"/>
      <c r="AR1107" s="32"/>
      <c r="AS1107" s="32"/>
      <c r="AT1107" s="32"/>
      <c r="AU1107" s="32"/>
      <c r="AV1107" s="32"/>
      <c r="AW1107" s="32"/>
      <c r="AX1107" s="32"/>
      <c r="AY1107" s="32"/>
      <c r="AZ1107" s="32"/>
      <c r="BA1107" s="32"/>
      <c r="BB1107" s="32"/>
      <c r="BC1107" s="32"/>
      <c r="BD1107" s="32"/>
      <c r="BE1107" s="32"/>
      <c r="BF1107" s="32"/>
      <c r="BG1107" s="32"/>
      <c r="BH1107" s="32"/>
    </row>
    <row r="1108" spans="1:60" outlineLevel="1" x14ac:dyDescent="0.2">
      <c r="A1108" s="230">
        <v>206</v>
      </c>
      <c r="B1108" s="218" t="s">
        <v>1248</v>
      </c>
      <c r="C1108" s="248" t="s">
        <v>1249</v>
      </c>
      <c r="D1108" s="220" t="s">
        <v>254</v>
      </c>
      <c r="E1108" s="223">
        <v>1032.7874999999999</v>
      </c>
      <c r="F1108" s="226"/>
      <c r="G1108" s="227">
        <f>ROUND(E1108*F1108,2)</f>
        <v>0</v>
      </c>
      <c r="H1108" s="228" t="s">
        <v>1250</v>
      </c>
      <c r="I1108" s="232" t="s">
        <v>198</v>
      </c>
      <c r="J1108" s="32"/>
      <c r="K1108" s="32"/>
      <c r="L1108" s="32"/>
      <c r="M1108" s="32"/>
      <c r="N1108" s="32"/>
      <c r="O1108" s="32"/>
      <c r="P1108" s="32"/>
      <c r="Q1108" s="32"/>
      <c r="R1108" s="32"/>
      <c r="S1108" s="32"/>
      <c r="T1108" s="32"/>
      <c r="U1108" s="32"/>
      <c r="V1108" s="32"/>
      <c r="W1108" s="32"/>
      <c r="X1108" s="32"/>
      <c r="Y1108" s="32"/>
      <c r="Z1108" s="32"/>
      <c r="AA1108" s="32"/>
      <c r="AB1108" s="32"/>
      <c r="AC1108" s="32"/>
      <c r="AD1108" s="32"/>
      <c r="AE1108" s="32"/>
      <c r="AF1108" s="32"/>
      <c r="AG1108" s="32"/>
      <c r="AH1108" s="32"/>
      <c r="AI1108" s="32"/>
      <c r="AJ1108" s="32"/>
      <c r="AK1108" s="32"/>
      <c r="AL1108" s="32"/>
      <c r="AM1108" s="32">
        <v>15</v>
      </c>
      <c r="AN1108" s="32"/>
      <c r="AO1108" s="32"/>
      <c r="AP1108" s="32"/>
      <c r="AQ1108" s="32"/>
      <c r="AR1108" s="32"/>
      <c r="AS1108" s="32"/>
      <c r="AT1108" s="32"/>
      <c r="AU1108" s="32"/>
      <c r="AV1108" s="32"/>
      <c r="AW1108" s="32"/>
      <c r="AX1108" s="32"/>
      <c r="AY1108" s="32"/>
      <c r="AZ1108" s="32"/>
      <c r="BA1108" s="32"/>
      <c r="BB1108" s="32"/>
      <c r="BC1108" s="32"/>
      <c r="BD1108" s="32"/>
      <c r="BE1108" s="32"/>
      <c r="BF1108" s="32"/>
      <c r="BG1108" s="32"/>
      <c r="BH1108" s="32"/>
    </row>
    <row r="1109" spans="1:60" outlineLevel="1" x14ac:dyDescent="0.2">
      <c r="A1109" s="230"/>
      <c r="B1109" s="218"/>
      <c r="C1109" s="249" t="s">
        <v>1251</v>
      </c>
      <c r="D1109" s="221"/>
      <c r="E1109" s="224"/>
      <c r="F1109" s="227"/>
      <c r="G1109" s="227"/>
      <c r="H1109" s="228"/>
      <c r="I1109" s="232"/>
      <c r="J1109" s="32"/>
      <c r="K1109" s="32"/>
      <c r="L1109" s="32"/>
      <c r="M1109" s="32"/>
      <c r="N1109" s="32"/>
      <c r="O1109" s="32"/>
      <c r="P1109" s="32"/>
      <c r="Q1109" s="32"/>
      <c r="R1109" s="32"/>
      <c r="S1109" s="32"/>
      <c r="T1109" s="32"/>
      <c r="U1109" s="32"/>
      <c r="V1109" s="32"/>
      <c r="W1109" s="32"/>
      <c r="X1109" s="32"/>
      <c r="Y1109" s="32"/>
      <c r="Z1109" s="32"/>
      <c r="AA1109" s="32"/>
      <c r="AB1109" s="32"/>
      <c r="AC1109" s="32"/>
      <c r="AD1109" s="32"/>
      <c r="AE1109" s="32"/>
      <c r="AF1109" s="32"/>
      <c r="AG1109" s="32"/>
      <c r="AH1109" s="32"/>
      <c r="AI1109" s="32"/>
      <c r="AJ1109" s="32"/>
      <c r="AK1109" s="32"/>
      <c r="AL1109" s="32"/>
      <c r="AM1109" s="32"/>
      <c r="AN1109" s="32"/>
      <c r="AO1109" s="32"/>
      <c r="AP1109" s="32"/>
      <c r="AQ1109" s="32"/>
      <c r="AR1109" s="32"/>
      <c r="AS1109" s="32"/>
      <c r="AT1109" s="32"/>
      <c r="AU1109" s="32"/>
      <c r="AV1109" s="32"/>
      <c r="AW1109" s="32"/>
      <c r="AX1109" s="32"/>
      <c r="AY1109" s="32"/>
      <c r="AZ1109" s="32"/>
      <c r="BA1109" s="32"/>
      <c r="BB1109" s="32"/>
      <c r="BC1109" s="32"/>
      <c r="BD1109" s="32"/>
      <c r="BE1109" s="32"/>
      <c r="BF1109" s="32"/>
      <c r="BG1109" s="32"/>
      <c r="BH1109" s="32"/>
    </row>
    <row r="1110" spans="1:60" outlineLevel="1" x14ac:dyDescent="0.2">
      <c r="A1110" s="230"/>
      <c r="B1110" s="218"/>
      <c r="C1110" s="249" t="s">
        <v>1252</v>
      </c>
      <c r="D1110" s="221"/>
      <c r="E1110" s="224"/>
      <c r="F1110" s="227"/>
      <c r="G1110" s="227"/>
      <c r="H1110" s="228"/>
      <c r="I1110" s="232"/>
      <c r="J1110" s="32"/>
      <c r="K1110" s="32"/>
      <c r="L1110" s="32"/>
      <c r="M1110" s="32"/>
      <c r="N1110" s="32"/>
      <c r="O1110" s="32"/>
      <c r="P1110" s="32"/>
      <c r="Q1110" s="32"/>
      <c r="R1110" s="32"/>
      <c r="S1110" s="32"/>
      <c r="T1110" s="32"/>
      <c r="U1110" s="32"/>
      <c r="V1110" s="32"/>
      <c r="W1110" s="32"/>
      <c r="X1110" s="32"/>
      <c r="Y1110" s="32"/>
      <c r="Z1110" s="32"/>
      <c r="AA1110" s="32"/>
      <c r="AB1110" s="32"/>
      <c r="AC1110" s="32"/>
      <c r="AD1110" s="32"/>
      <c r="AE1110" s="32"/>
      <c r="AF1110" s="32"/>
      <c r="AG1110" s="32"/>
      <c r="AH1110" s="32"/>
      <c r="AI1110" s="32"/>
      <c r="AJ1110" s="32"/>
      <c r="AK1110" s="32"/>
      <c r="AL1110" s="32"/>
      <c r="AM1110" s="32"/>
      <c r="AN1110" s="32"/>
      <c r="AO1110" s="32"/>
      <c r="AP1110" s="32"/>
      <c r="AQ1110" s="32"/>
      <c r="AR1110" s="32"/>
      <c r="AS1110" s="32"/>
      <c r="AT1110" s="32"/>
      <c r="AU1110" s="32"/>
      <c r="AV1110" s="32"/>
      <c r="AW1110" s="32"/>
      <c r="AX1110" s="32"/>
      <c r="AY1110" s="32"/>
      <c r="AZ1110" s="32"/>
      <c r="BA1110" s="32"/>
      <c r="BB1110" s="32"/>
      <c r="BC1110" s="32"/>
      <c r="BD1110" s="32"/>
      <c r="BE1110" s="32"/>
      <c r="BF1110" s="32"/>
      <c r="BG1110" s="32"/>
      <c r="BH1110" s="32"/>
    </row>
    <row r="1111" spans="1:60" outlineLevel="1" x14ac:dyDescent="0.2">
      <c r="A1111" s="230"/>
      <c r="B1111" s="218"/>
      <c r="C1111" s="249" t="s">
        <v>1253</v>
      </c>
      <c r="D1111" s="221"/>
      <c r="E1111" s="224">
        <v>257.1825</v>
      </c>
      <c r="F1111" s="227"/>
      <c r="G1111" s="227"/>
      <c r="H1111" s="228"/>
      <c r="I1111" s="232"/>
      <c r="J1111" s="32"/>
      <c r="K1111" s="32"/>
      <c r="L1111" s="32"/>
      <c r="M1111" s="32"/>
      <c r="N1111" s="32"/>
      <c r="O1111" s="32"/>
      <c r="P1111" s="32"/>
      <c r="Q1111" s="32"/>
      <c r="R1111" s="32"/>
      <c r="S1111" s="32"/>
      <c r="T1111" s="32"/>
      <c r="U1111" s="32"/>
      <c r="V1111" s="32"/>
      <c r="W1111" s="32"/>
      <c r="X1111" s="32"/>
      <c r="Y1111" s="32"/>
      <c r="Z1111" s="32"/>
      <c r="AA1111" s="32"/>
      <c r="AB1111" s="32"/>
      <c r="AC1111" s="32"/>
      <c r="AD1111" s="32"/>
      <c r="AE1111" s="32"/>
      <c r="AF1111" s="32"/>
      <c r="AG1111" s="32"/>
      <c r="AH1111" s="32"/>
      <c r="AI1111" s="32"/>
      <c r="AJ1111" s="32"/>
      <c r="AK1111" s="32"/>
      <c r="AL1111" s="32"/>
      <c r="AM1111" s="32"/>
      <c r="AN1111" s="32"/>
      <c r="AO1111" s="32"/>
      <c r="AP1111" s="32"/>
      <c r="AQ1111" s="32"/>
      <c r="AR1111" s="32"/>
      <c r="AS1111" s="32"/>
      <c r="AT1111" s="32"/>
      <c r="AU1111" s="32"/>
      <c r="AV1111" s="32"/>
      <c r="AW1111" s="32"/>
      <c r="AX1111" s="32"/>
      <c r="AY1111" s="32"/>
      <c r="AZ1111" s="32"/>
      <c r="BA1111" s="32"/>
      <c r="BB1111" s="32"/>
      <c r="BC1111" s="32"/>
      <c r="BD1111" s="32"/>
      <c r="BE1111" s="32"/>
      <c r="BF1111" s="32"/>
      <c r="BG1111" s="32"/>
      <c r="BH1111" s="32"/>
    </row>
    <row r="1112" spans="1:60" outlineLevel="1" x14ac:dyDescent="0.2">
      <c r="A1112" s="230"/>
      <c r="B1112" s="218"/>
      <c r="C1112" s="249" t="s">
        <v>1254</v>
      </c>
      <c r="D1112" s="221"/>
      <c r="E1112" s="224">
        <v>111.69750000000001</v>
      </c>
      <c r="F1112" s="227"/>
      <c r="G1112" s="227"/>
      <c r="H1112" s="228"/>
      <c r="I1112" s="232"/>
      <c r="J1112" s="32"/>
      <c r="K1112" s="32"/>
      <c r="L1112" s="32"/>
      <c r="M1112" s="32"/>
      <c r="N1112" s="32"/>
      <c r="O1112" s="32"/>
      <c r="P1112" s="32"/>
      <c r="Q1112" s="32"/>
      <c r="R1112" s="32"/>
      <c r="S1112" s="32"/>
      <c r="T1112" s="32"/>
      <c r="U1112" s="32"/>
      <c r="V1112" s="32"/>
      <c r="W1112" s="32"/>
      <c r="X1112" s="32"/>
      <c r="Y1112" s="32"/>
      <c r="Z1112" s="32"/>
      <c r="AA1112" s="32"/>
      <c r="AB1112" s="32"/>
      <c r="AC1112" s="32"/>
      <c r="AD1112" s="32"/>
      <c r="AE1112" s="32"/>
      <c r="AF1112" s="32"/>
      <c r="AG1112" s="32"/>
      <c r="AH1112" s="32"/>
      <c r="AI1112" s="32"/>
      <c r="AJ1112" s="32"/>
      <c r="AK1112" s="32"/>
      <c r="AL1112" s="32"/>
      <c r="AM1112" s="32"/>
      <c r="AN1112" s="32"/>
      <c r="AO1112" s="32"/>
      <c r="AP1112" s="32"/>
      <c r="AQ1112" s="32"/>
      <c r="AR1112" s="32"/>
      <c r="AS1112" s="32"/>
      <c r="AT1112" s="32"/>
      <c r="AU1112" s="32"/>
      <c r="AV1112" s="32"/>
      <c r="AW1112" s="32"/>
      <c r="AX1112" s="32"/>
      <c r="AY1112" s="32"/>
      <c r="AZ1112" s="32"/>
      <c r="BA1112" s="32"/>
      <c r="BB1112" s="32"/>
      <c r="BC1112" s="32"/>
      <c r="BD1112" s="32"/>
      <c r="BE1112" s="32"/>
      <c r="BF1112" s="32"/>
      <c r="BG1112" s="32"/>
      <c r="BH1112" s="32"/>
    </row>
    <row r="1113" spans="1:60" outlineLevel="1" x14ac:dyDescent="0.2">
      <c r="A1113" s="230"/>
      <c r="B1113" s="218"/>
      <c r="C1113" s="249" t="s">
        <v>1255</v>
      </c>
      <c r="D1113" s="221"/>
      <c r="E1113" s="224">
        <v>555.70500000000004</v>
      </c>
      <c r="F1113" s="227"/>
      <c r="G1113" s="227"/>
      <c r="H1113" s="228"/>
      <c r="I1113" s="232"/>
      <c r="J1113" s="32"/>
      <c r="K1113" s="32"/>
      <c r="L1113" s="32"/>
      <c r="M1113" s="32"/>
      <c r="N1113" s="32"/>
      <c r="O1113" s="32"/>
      <c r="P1113" s="32"/>
      <c r="Q1113" s="32"/>
      <c r="R1113" s="32"/>
      <c r="S1113" s="32"/>
      <c r="T1113" s="32"/>
      <c r="U1113" s="32"/>
      <c r="V1113" s="32"/>
      <c r="W1113" s="32"/>
      <c r="X1113" s="32"/>
      <c r="Y1113" s="32"/>
      <c r="Z1113" s="32"/>
      <c r="AA1113" s="32"/>
      <c r="AB1113" s="32"/>
      <c r="AC1113" s="32"/>
      <c r="AD1113" s="32"/>
      <c r="AE1113" s="32"/>
      <c r="AF1113" s="32"/>
      <c r="AG1113" s="32"/>
      <c r="AH1113" s="32"/>
      <c r="AI1113" s="32"/>
      <c r="AJ1113" s="32"/>
      <c r="AK1113" s="32"/>
      <c r="AL1113" s="32"/>
      <c r="AM1113" s="32"/>
      <c r="AN1113" s="32"/>
      <c r="AO1113" s="32"/>
      <c r="AP1113" s="32"/>
      <c r="AQ1113" s="32"/>
      <c r="AR1113" s="32"/>
      <c r="AS1113" s="32"/>
      <c r="AT1113" s="32"/>
      <c r="AU1113" s="32"/>
      <c r="AV1113" s="32"/>
      <c r="AW1113" s="32"/>
      <c r="AX1113" s="32"/>
      <c r="AY1113" s="32"/>
      <c r="AZ1113" s="32"/>
      <c r="BA1113" s="32"/>
      <c r="BB1113" s="32"/>
      <c r="BC1113" s="32"/>
      <c r="BD1113" s="32"/>
      <c r="BE1113" s="32"/>
      <c r="BF1113" s="32"/>
      <c r="BG1113" s="32"/>
      <c r="BH1113" s="32"/>
    </row>
    <row r="1114" spans="1:60" outlineLevel="1" x14ac:dyDescent="0.2">
      <c r="A1114" s="230"/>
      <c r="B1114" s="218"/>
      <c r="C1114" s="249" t="s">
        <v>1256</v>
      </c>
      <c r="D1114" s="221"/>
      <c r="E1114" s="224">
        <v>-17.600000000000001</v>
      </c>
      <c r="F1114" s="227"/>
      <c r="G1114" s="227"/>
      <c r="H1114" s="228"/>
      <c r="I1114" s="232"/>
      <c r="J1114" s="32"/>
      <c r="K1114" s="32"/>
      <c r="L1114" s="32"/>
      <c r="M1114" s="32"/>
      <c r="N1114" s="32"/>
      <c r="O1114" s="32"/>
      <c r="P1114" s="32"/>
      <c r="Q1114" s="32"/>
      <c r="R1114" s="32"/>
      <c r="S1114" s="32"/>
      <c r="T1114" s="32"/>
      <c r="U1114" s="32"/>
      <c r="V1114" s="32"/>
      <c r="W1114" s="32"/>
      <c r="X1114" s="32"/>
      <c r="Y1114" s="32"/>
      <c r="Z1114" s="32"/>
      <c r="AA1114" s="32"/>
      <c r="AB1114" s="32"/>
      <c r="AC1114" s="32"/>
      <c r="AD1114" s="32"/>
      <c r="AE1114" s="32"/>
      <c r="AF1114" s="32"/>
      <c r="AG1114" s="32"/>
      <c r="AH1114" s="32"/>
      <c r="AI1114" s="32"/>
      <c r="AJ1114" s="32"/>
      <c r="AK1114" s="32"/>
      <c r="AL1114" s="32"/>
      <c r="AM1114" s="32"/>
      <c r="AN1114" s="32"/>
      <c r="AO1114" s="32"/>
      <c r="AP1114" s="32"/>
      <c r="AQ1114" s="32"/>
      <c r="AR1114" s="32"/>
      <c r="AS1114" s="32"/>
      <c r="AT1114" s="32"/>
      <c r="AU1114" s="32"/>
      <c r="AV1114" s="32"/>
      <c r="AW1114" s="32"/>
      <c r="AX1114" s="32"/>
      <c r="AY1114" s="32"/>
      <c r="AZ1114" s="32"/>
      <c r="BA1114" s="32"/>
      <c r="BB1114" s="32"/>
      <c r="BC1114" s="32"/>
      <c r="BD1114" s="32"/>
      <c r="BE1114" s="32"/>
      <c r="BF1114" s="32"/>
      <c r="BG1114" s="32"/>
      <c r="BH1114" s="32"/>
    </row>
    <row r="1115" spans="1:60" outlineLevel="1" x14ac:dyDescent="0.2">
      <c r="A1115" s="230"/>
      <c r="B1115" s="218"/>
      <c r="C1115" s="249" t="s">
        <v>1257</v>
      </c>
      <c r="D1115" s="221"/>
      <c r="E1115" s="224">
        <v>51.467500000000001</v>
      </c>
      <c r="F1115" s="227"/>
      <c r="G1115" s="227"/>
      <c r="H1115" s="228"/>
      <c r="I1115" s="232"/>
      <c r="J1115" s="32"/>
      <c r="K1115" s="32"/>
      <c r="L1115" s="32"/>
      <c r="M1115" s="32"/>
      <c r="N1115" s="32"/>
      <c r="O1115" s="32"/>
      <c r="P1115" s="32"/>
      <c r="Q1115" s="32"/>
      <c r="R1115" s="32"/>
      <c r="S1115" s="32"/>
      <c r="T1115" s="32"/>
      <c r="U1115" s="32"/>
      <c r="V1115" s="32"/>
      <c r="W1115" s="32"/>
      <c r="X1115" s="32"/>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c r="BB1115" s="32"/>
      <c r="BC1115" s="32"/>
      <c r="BD1115" s="32"/>
      <c r="BE1115" s="32"/>
      <c r="BF1115" s="32"/>
      <c r="BG1115" s="32"/>
      <c r="BH1115" s="32"/>
    </row>
    <row r="1116" spans="1:60" outlineLevel="1" x14ac:dyDescent="0.2">
      <c r="A1116" s="230"/>
      <c r="B1116" s="218"/>
      <c r="C1116" s="249" t="s">
        <v>1258</v>
      </c>
      <c r="D1116" s="221"/>
      <c r="E1116" s="224">
        <v>74.334999999999994</v>
      </c>
      <c r="F1116" s="227"/>
      <c r="G1116" s="227"/>
      <c r="H1116" s="228"/>
      <c r="I1116" s="232"/>
      <c r="J1116" s="32"/>
      <c r="K1116" s="32"/>
      <c r="L1116" s="32"/>
      <c r="M1116" s="32"/>
      <c r="N1116" s="32"/>
      <c r="O1116" s="32"/>
      <c r="P1116" s="32"/>
      <c r="Q1116" s="32"/>
      <c r="R1116" s="32"/>
      <c r="S1116" s="32"/>
      <c r="T1116" s="32"/>
      <c r="U1116" s="32"/>
      <c r="V1116" s="32"/>
      <c r="W1116" s="32"/>
      <c r="X1116" s="32"/>
      <c r="Y1116" s="32"/>
      <c r="Z1116" s="32"/>
      <c r="AA1116" s="32"/>
      <c r="AB1116" s="32"/>
      <c r="AC1116" s="32"/>
      <c r="AD1116" s="32"/>
      <c r="AE1116" s="32"/>
      <c r="AF1116" s="32"/>
      <c r="AG1116" s="32"/>
      <c r="AH1116" s="32"/>
      <c r="AI1116" s="32"/>
      <c r="AJ1116" s="32"/>
      <c r="AK1116" s="32"/>
      <c r="AL1116" s="32"/>
      <c r="AM1116" s="32"/>
      <c r="AN1116" s="32"/>
      <c r="AO1116" s="32"/>
      <c r="AP1116" s="32"/>
      <c r="AQ1116" s="32"/>
      <c r="AR1116" s="32"/>
      <c r="AS1116" s="32"/>
      <c r="AT1116" s="32"/>
      <c r="AU1116" s="32"/>
      <c r="AV1116" s="32"/>
      <c r="AW1116" s="32"/>
      <c r="AX1116" s="32"/>
      <c r="AY1116" s="32"/>
      <c r="AZ1116" s="32"/>
      <c r="BA1116" s="32"/>
      <c r="BB1116" s="32"/>
      <c r="BC1116" s="32"/>
      <c r="BD1116" s="32"/>
      <c r="BE1116" s="32"/>
      <c r="BF1116" s="32"/>
      <c r="BG1116" s="32"/>
      <c r="BH1116" s="32"/>
    </row>
    <row r="1117" spans="1:60" outlineLevel="1" x14ac:dyDescent="0.2">
      <c r="A1117" s="230"/>
      <c r="B1117" s="347" t="s">
        <v>1259</v>
      </c>
      <c r="C1117" s="348"/>
      <c r="D1117" s="349"/>
      <c r="E1117" s="350"/>
      <c r="F1117" s="351"/>
      <c r="G1117" s="352"/>
      <c r="H1117" s="228"/>
      <c r="I1117" s="232"/>
      <c r="J1117" s="32"/>
      <c r="K1117" s="32"/>
      <c r="L1117" s="32"/>
      <c r="M1117" s="32"/>
      <c r="N1117" s="32"/>
      <c r="O1117" s="32"/>
      <c r="P1117" s="32"/>
      <c r="Q1117" s="32"/>
      <c r="R1117" s="32"/>
      <c r="S1117" s="32"/>
      <c r="T1117" s="32"/>
      <c r="U1117" s="32"/>
      <c r="V1117" s="32"/>
      <c r="W1117" s="32"/>
      <c r="X1117" s="32"/>
      <c r="Y1117" s="32"/>
      <c r="Z1117" s="32"/>
      <c r="AA1117" s="32"/>
      <c r="AB1117" s="32"/>
      <c r="AC1117" s="32">
        <v>0</v>
      </c>
      <c r="AD1117" s="32"/>
      <c r="AE1117" s="32"/>
      <c r="AF1117" s="32"/>
      <c r="AG1117" s="32"/>
      <c r="AH1117" s="32"/>
      <c r="AI1117" s="32"/>
      <c r="AJ1117" s="32"/>
      <c r="AK1117" s="32"/>
      <c r="AL1117" s="32"/>
      <c r="AM1117" s="32"/>
      <c r="AN1117" s="32"/>
      <c r="AO1117" s="32"/>
      <c r="AP1117" s="32"/>
      <c r="AQ1117" s="32"/>
      <c r="AR1117" s="32"/>
      <c r="AS1117" s="32"/>
      <c r="AT1117" s="32"/>
      <c r="AU1117" s="32"/>
      <c r="AV1117" s="32"/>
      <c r="AW1117" s="32"/>
      <c r="AX1117" s="32"/>
      <c r="AY1117" s="32"/>
      <c r="AZ1117" s="32"/>
      <c r="BA1117" s="32"/>
      <c r="BB1117" s="32"/>
      <c r="BC1117" s="32"/>
      <c r="BD1117" s="32"/>
      <c r="BE1117" s="32"/>
      <c r="BF1117" s="32"/>
      <c r="BG1117" s="32"/>
      <c r="BH1117" s="32"/>
    </row>
    <row r="1118" spans="1:60" outlineLevel="1" x14ac:dyDescent="0.2">
      <c r="A1118" s="230"/>
      <c r="B1118" s="347" t="s">
        <v>1260</v>
      </c>
      <c r="C1118" s="348"/>
      <c r="D1118" s="349"/>
      <c r="E1118" s="350"/>
      <c r="F1118" s="351"/>
      <c r="G1118" s="352"/>
      <c r="H1118" s="228"/>
      <c r="I1118" s="232"/>
      <c r="J1118" s="32"/>
      <c r="K1118" s="32"/>
      <c r="L1118" s="32"/>
      <c r="M1118" s="32"/>
      <c r="N1118" s="32"/>
      <c r="O1118" s="32"/>
      <c r="P1118" s="32"/>
      <c r="Q1118" s="32"/>
      <c r="R1118" s="32"/>
      <c r="S1118" s="32"/>
      <c r="T1118" s="32"/>
      <c r="U1118" s="32"/>
      <c r="V1118" s="32"/>
      <c r="W1118" s="32"/>
      <c r="X1118" s="32"/>
      <c r="Y1118" s="32"/>
      <c r="Z1118" s="32"/>
      <c r="AA1118" s="32"/>
      <c r="AB1118" s="32"/>
      <c r="AC1118" s="32">
        <v>1</v>
      </c>
      <c r="AD1118" s="32"/>
      <c r="AE1118" s="32"/>
      <c r="AF1118" s="32"/>
      <c r="AG1118" s="32"/>
      <c r="AH1118" s="32"/>
      <c r="AI1118" s="32"/>
      <c r="AJ1118" s="32"/>
      <c r="AK1118" s="32"/>
      <c r="AL1118" s="32"/>
      <c r="AM1118" s="32"/>
      <c r="AN1118" s="32"/>
      <c r="AO1118" s="32"/>
      <c r="AP1118" s="32"/>
      <c r="AQ1118" s="32"/>
      <c r="AR1118" s="32"/>
      <c r="AS1118" s="32"/>
      <c r="AT1118" s="32"/>
      <c r="AU1118" s="32"/>
      <c r="AV1118" s="32"/>
      <c r="AW1118" s="32"/>
      <c r="AX1118" s="32"/>
      <c r="AY1118" s="32"/>
      <c r="AZ1118" s="32"/>
      <c r="BA1118" s="32"/>
      <c r="BB1118" s="32"/>
      <c r="BC1118" s="32"/>
      <c r="BD1118" s="32"/>
      <c r="BE1118" s="32"/>
      <c r="BF1118" s="32"/>
      <c r="BG1118" s="32"/>
      <c r="BH1118" s="32"/>
    </row>
    <row r="1119" spans="1:60" outlineLevel="1" x14ac:dyDescent="0.2">
      <c r="A1119" s="230">
        <v>207</v>
      </c>
      <c r="B1119" s="218" t="s">
        <v>1261</v>
      </c>
      <c r="C1119" s="248" t="s">
        <v>1262</v>
      </c>
      <c r="D1119" s="220" t="s">
        <v>254</v>
      </c>
      <c r="E1119" s="223">
        <v>1032.7874999999999</v>
      </c>
      <c r="F1119" s="226"/>
      <c r="G1119" s="227">
        <f>ROUND(E1119*F1119,2)</f>
        <v>0</v>
      </c>
      <c r="H1119" s="228" t="s">
        <v>1250</v>
      </c>
      <c r="I1119" s="232" t="s">
        <v>198</v>
      </c>
      <c r="J1119" s="32"/>
      <c r="K1119" s="32"/>
      <c r="L1119" s="32"/>
      <c r="M1119" s="32"/>
      <c r="N1119" s="32"/>
      <c r="O1119" s="32"/>
      <c r="P1119" s="32"/>
      <c r="Q1119" s="32"/>
      <c r="R1119" s="32"/>
      <c r="S1119" s="32"/>
      <c r="T1119" s="32"/>
      <c r="U1119" s="32"/>
      <c r="V1119" s="32"/>
      <c r="W1119" s="32"/>
      <c r="X1119" s="32"/>
      <c r="Y1119" s="32"/>
      <c r="Z1119" s="32"/>
      <c r="AA1119" s="32"/>
      <c r="AB1119" s="32"/>
      <c r="AC1119" s="32"/>
      <c r="AD1119" s="32"/>
      <c r="AE1119" s="32"/>
      <c r="AF1119" s="32"/>
      <c r="AG1119" s="32"/>
      <c r="AH1119" s="32"/>
      <c r="AI1119" s="32"/>
      <c r="AJ1119" s="32"/>
      <c r="AK1119" s="32"/>
      <c r="AL1119" s="32"/>
      <c r="AM1119" s="32">
        <v>15</v>
      </c>
      <c r="AN1119" s="32"/>
      <c r="AO1119" s="32"/>
      <c r="AP1119" s="32"/>
      <c r="AQ1119" s="32"/>
      <c r="AR1119" s="32"/>
      <c r="AS1119" s="32"/>
      <c r="AT1119" s="32"/>
      <c r="AU1119" s="32"/>
      <c r="AV1119" s="32"/>
      <c r="AW1119" s="32"/>
      <c r="AX1119" s="32"/>
      <c r="AY1119" s="32"/>
      <c r="AZ1119" s="32"/>
      <c r="BA1119" s="32"/>
      <c r="BB1119" s="32"/>
      <c r="BC1119" s="32"/>
      <c r="BD1119" s="32"/>
      <c r="BE1119" s="32"/>
      <c r="BF1119" s="32"/>
      <c r="BG1119" s="32"/>
      <c r="BH1119" s="32"/>
    </row>
    <row r="1120" spans="1:60" outlineLevel="1" x14ac:dyDescent="0.2">
      <c r="A1120" s="230"/>
      <c r="B1120" s="218"/>
      <c r="C1120" s="249" t="s">
        <v>1263</v>
      </c>
      <c r="D1120" s="221"/>
      <c r="E1120" s="224">
        <v>1032.7874999999999</v>
      </c>
      <c r="F1120" s="227"/>
      <c r="G1120" s="227"/>
      <c r="H1120" s="228"/>
      <c r="I1120" s="232"/>
      <c r="J1120" s="32"/>
      <c r="K1120" s="32"/>
      <c r="L1120" s="32"/>
      <c r="M1120" s="32"/>
      <c r="N1120" s="32"/>
      <c r="O1120" s="32"/>
      <c r="P1120" s="32"/>
      <c r="Q1120" s="32"/>
      <c r="R1120" s="32"/>
      <c r="S1120" s="32"/>
      <c r="T1120" s="32"/>
      <c r="U1120" s="32"/>
      <c r="V1120" s="32"/>
      <c r="W1120" s="32"/>
      <c r="X1120" s="32"/>
      <c r="Y1120" s="32"/>
      <c r="Z1120" s="32"/>
      <c r="AA1120" s="32"/>
      <c r="AB1120" s="32"/>
      <c r="AC1120" s="32"/>
      <c r="AD1120" s="32"/>
      <c r="AE1120" s="32"/>
      <c r="AF1120" s="32"/>
      <c r="AG1120" s="32"/>
      <c r="AH1120" s="32"/>
      <c r="AI1120" s="32"/>
      <c r="AJ1120" s="32"/>
      <c r="AK1120" s="32"/>
      <c r="AL1120" s="32"/>
      <c r="AM1120" s="32"/>
      <c r="AN1120" s="32"/>
      <c r="AO1120" s="32"/>
      <c r="AP1120" s="32"/>
      <c r="AQ1120" s="32"/>
      <c r="AR1120" s="32"/>
      <c r="AS1120" s="32"/>
      <c r="AT1120" s="32"/>
      <c r="AU1120" s="32"/>
      <c r="AV1120" s="32"/>
      <c r="AW1120" s="32"/>
      <c r="AX1120" s="32"/>
      <c r="AY1120" s="32"/>
      <c r="AZ1120" s="32"/>
      <c r="BA1120" s="32"/>
      <c r="BB1120" s="32"/>
      <c r="BC1120" s="32"/>
      <c r="BD1120" s="32"/>
      <c r="BE1120" s="32"/>
      <c r="BF1120" s="32"/>
      <c r="BG1120" s="32"/>
      <c r="BH1120" s="32"/>
    </row>
    <row r="1121" spans="1:60" outlineLevel="1" x14ac:dyDescent="0.2">
      <c r="A1121" s="230"/>
      <c r="B1121" s="347" t="s">
        <v>1264</v>
      </c>
      <c r="C1121" s="348"/>
      <c r="D1121" s="349"/>
      <c r="E1121" s="350"/>
      <c r="F1121" s="351"/>
      <c r="G1121" s="352"/>
      <c r="H1121" s="228"/>
      <c r="I1121" s="232"/>
      <c r="J1121" s="32"/>
      <c r="K1121" s="32"/>
      <c r="L1121" s="32"/>
      <c r="M1121" s="32"/>
      <c r="N1121" s="32"/>
      <c r="O1121" s="32"/>
      <c r="P1121" s="32"/>
      <c r="Q1121" s="32"/>
      <c r="R1121" s="32"/>
      <c r="S1121" s="32"/>
      <c r="T1121" s="32"/>
      <c r="U1121" s="32"/>
      <c r="V1121" s="32"/>
      <c r="W1121" s="32"/>
      <c r="X1121" s="32"/>
      <c r="Y1121" s="32"/>
      <c r="Z1121" s="32"/>
      <c r="AA1121" s="32"/>
      <c r="AB1121" s="32"/>
      <c r="AC1121" s="32">
        <v>0</v>
      </c>
      <c r="AD1121" s="32"/>
      <c r="AE1121" s="32"/>
      <c r="AF1121" s="32"/>
      <c r="AG1121" s="32"/>
      <c r="AH1121" s="32"/>
      <c r="AI1121" s="32"/>
      <c r="AJ1121" s="32"/>
      <c r="AK1121" s="32"/>
      <c r="AL1121" s="32"/>
      <c r="AM1121" s="32"/>
      <c r="AN1121" s="32"/>
      <c r="AO1121" s="32"/>
      <c r="AP1121" s="32"/>
      <c r="AQ1121" s="32"/>
      <c r="AR1121" s="32"/>
      <c r="AS1121" s="32"/>
      <c r="AT1121" s="32"/>
      <c r="AU1121" s="32"/>
      <c r="AV1121" s="32"/>
      <c r="AW1121" s="32"/>
      <c r="AX1121" s="32"/>
      <c r="AY1121" s="32"/>
      <c r="AZ1121" s="32"/>
      <c r="BA1121" s="32"/>
      <c r="BB1121" s="32"/>
      <c r="BC1121" s="32"/>
      <c r="BD1121" s="32"/>
      <c r="BE1121" s="32"/>
      <c r="BF1121" s="32"/>
      <c r="BG1121" s="32"/>
      <c r="BH1121" s="32"/>
    </row>
    <row r="1122" spans="1:60" outlineLevel="1" x14ac:dyDescent="0.2">
      <c r="A1122" s="230">
        <v>208</v>
      </c>
      <c r="B1122" s="218" t="s">
        <v>1265</v>
      </c>
      <c r="C1122" s="248" t="s">
        <v>1266</v>
      </c>
      <c r="D1122" s="220" t="s">
        <v>254</v>
      </c>
      <c r="E1122" s="223">
        <v>516.39374999999995</v>
      </c>
      <c r="F1122" s="226"/>
      <c r="G1122" s="227">
        <f>ROUND(E1122*F1122,2)</f>
        <v>0</v>
      </c>
      <c r="H1122" s="228" t="s">
        <v>1250</v>
      </c>
      <c r="I1122" s="232" t="s">
        <v>198</v>
      </c>
      <c r="J1122" s="32"/>
      <c r="K1122" s="32"/>
      <c r="L1122" s="32"/>
      <c r="M1122" s="32"/>
      <c r="N1122" s="32"/>
      <c r="O1122" s="32"/>
      <c r="P1122" s="32"/>
      <c r="Q1122" s="32"/>
      <c r="R1122" s="32"/>
      <c r="S1122" s="32"/>
      <c r="T1122" s="32"/>
      <c r="U1122" s="32"/>
      <c r="V1122" s="32"/>
      <c r="W1122" s="32"/>
      <c r="X1122" s="32"/>
      <c r="Y1122" s="32"/>
      <c r="Z1122" s="32"/>
      <c r="AA1122" s="32"/>
      <c r="AB1122" s="32"/>
      <c r="AC1122" s="32"/>
      <c r="AD1122" s="32"/>
      <c r="AE1122" s="32"/>
      <c r="AF1122" s="32"/>
      <c r="AG1122" s="32"/>
      <c r="AH1122" s="32"/>
      <c r="AI1122" s="32"/>
      <c r="AJ1122" s="32"/>
      <c r="AK1122" s="32"/>
      <c r="AL1122" s="32"/>
      <c r="AM1122" s="32">
        <v>15</v>
      </c>
      <c r="AN1122" s="32"/>
      <c r="AO1122" s="32"/>
      <c r="AP1122" s="32"/>
      <c r="AQ1122" s="32"/>
      <c r="AR1122" s="32"/>
      <c r="AS1122" s="32"/>
      <c r="AT1122" s="32"/>
      <c r="AU1122" s="32"/>
      <c r="AV1122" s="32"/>
      <c r="AW1122" s="32"/>
      <c r="AX1122" s="32"/>
      <c r="AY1122" s="32"/>
      <c r="AZ1122" s="32"/>
      <c r="BA1122" s="32"/>
      <c r="BB1122" s="32"/>
      <c r="BC1122" s="32"/>
      <c r="BD1122" s="32"/>
      <c r="BE1122" s="32"/>
      <c r="BF1122" s="32"/>
      <c r="BG1122" s="32"/>
      <c r="BH1122" s="32"/>
    </row>
    <row r="1123" spans="1:60" outlineLevel="1" x14ac:dyDescent="0.2">
      <c r="A1123" s="230"/>
      <c r="B1123" s="218"/>
      <c r="C1123" s="249" t="s">
        <v>1267</v>
      </c>
      <c r="D1123" s="221"/>
      <c r="E1123" s="224">
        <v>516.39374999999995</v>
      </c>
      <c r="F1123" s="227"/>
      <c r="G1123" s="227"/>
      <c r="H1123" s="228"/>
      <c r="I1123" s="232"/>
      <c r="J1123" s="32"/>
      <c r="K1123" s="32"/>
      <c r="L1123" s="32"/>
      <c r="M1123" s="32"/>
      <c r="N1123" s="32"/>
      <c r="O1123" s="32"/>
      <c r="P1123" s="32"/>
      <c r="Q1123" s="32"/>
      <c r="R1123" s="32"/>
      <c r="S1123" s="32"/>
      <c r="T1123" s="32"/>
      <c r="U1123" s="32"/>
      <c r="V1123" s="32"/>
      <c r="W1123" s="32"/>
      <c r="X1123" s="32"/>
      <c r="Y1123" s="32"/>
      <c r="Z1123" s="32"/>
      <c r="AA1123" s="32"/>
      <c r="AB1123" s="32"/>
      <c r="AC1123" s="32"/>
      <c r="AD1123" s="32"/>
      <c r="AE1123" s="32"/>
      <c r="AF1123" s="32"/>
      <c r="AG1123" s="32"/>
      <c r="AH1123" s="32"/>
      <c r="AI1123" s="32"/>
      <c r="AJ1123" s="32"/>
      <c r="AK1123" s="32"/>
      <c r="AL1123" s="32"/>
      <c r="AM1123" s="32"/>
      <c r="AN1123" s="32"/>
      <c r="AO1123" s="32"/>
      <c r="AP1123" s="32"/>
      <c r="AQ1123" s="32"/>
      <c r="AR1123" s="32"/>
      <c r="AS1123" s="32"/>
      <c r="AT1123" s="32"/>
      <c r="AU1123" s="32"/>
      <c r="AV1123" s="32"/>
      <c r="AW1123" s="32"/>
      <c r="AX1123" s="32"/>
      <c r="AY1123" s="32"/>
      <c r="AZ1123" s="32"/>
      <c r="BA1123" s="32"/>
      <c r="BB1123" s="32"/>
      <c r="BC1123" s="32"/>
      <c r="BD1123" s="32"/>
      <c r="BE1123" s="32"/>
      <c r="BF1123" s="32"/>
      <c r="BG1123" s="32"/>
      <c r="BH1123" s="32"/>
    </row>
    <row r="1124" spans="1:60" outlineLevel="1" x14ac:dyDescent="0.2">
      <c r="A1124" s="230">
        <v>209</v>
      </c>
      <c r="B1124" s="218" t="s">
        <v>1268</v>
      </c>
      <c r="C1124" s="248" t="s">
        <v>1269</v>
      </c>
      <c r="D1124" s="220" t="s">
        <v>254</v>
      </c>
      <c r="E1124" s="223">
        <v>516.39374999999995</v>
      </c>
      <c r="F1124" s="226"/>
      <c r="G1124" s="227">
        <f>ROUND(E1124*F1124,2)</f>
        <v>0</v>
      </c>
      <c r="H1124" s="228" t="s">
        <v>1250</v>
      </c>
      <c r="I1124" s="232" t="s">
        <v>198</v>
      </c>
      <c r="J1124" s="32"/>
      <c r="K1124" s="32"/>
      <c r="L1124" s="32"/>
      <c r="M1124" s="32"/>
      <c r="N1124" s="32"/>
      <c r="O1124" s="32"/>
      <c r="P1124" s="32"/>
      <c r="Q1124" s="32"/>
      <c r="R1124" s="32"/>
      <c r="S1124" s="32"/>
      <c r="T1124" s="32"/>
      <c r="U1124" s="32"/>
      <c r="V1124" s="32"/>
      <c r="W1124" s="32"/>
      <c r="X1124" s="32"/>
      <c r="Y1124" s="32"/>
      <c r="Z1124" s="32"/>
      <c r="AA1124" s="32"/>
      <c r="AB1124" s="32"/>
      <c r="AC1124" s="32"/>
      <c r="AD1124" s="32"/>
      <c r="AE1124" s="32"/>
      <c r="AF1124" s="32"/>
      <c r="AG1124" s="32"/>
      <c r="AH1124" s="32"/>
      <c r="AI1124" s="32"/>
      <c r="AJ1124" s="32"/>
      <c r="AK1124" s="32"/>
      <c r="AL1124" s="32"/>
      <c r="AM1124" s="32">
        <v>15</v>
      </c>
      <c r="AN1124" s="32"/>
      <c r="AO1124" s="32"/>
      <c r="AP1124" s="32"/>
      <c r="AQ1124" s="32"/>
      <c r="AR1124" s="32"/>
      <c r="AS1124" s="32"/>
      <c r="AT1124" s="32"/>
      <c r="AU1124" s="32"/>
      <c r="AV1124" s="32"/>
      <c r="AW1124" s="32"/>
      <c r="AX1124" s="32"/>
      <c r="AY1124" s="32"/>
      <c r="AZ1124" s="32"/>
      <c r="BA1124" s="32"/>
      <c r="BB1124" s="32"/>
      <c r="BC1124" s="32"/>
      <c r="BD1124" s="32"/>
      <c r="BE1124" s="32"/>
      <c r="BF1124" s="32"/>
      <c r="BG1124" s="32"/>
      <c r="BH1124" s="32"/>
    </row>
    <row r="1125" spans="1:60" outlineLevel="1" x14ac:dyDescent="0.2">
      <c r="A1125" s="230"/>
      <c r="B1125" s="218"/>
      <c r="C1125" s="249" t="s">
        <v>1267</v>
      </c>
      <c r="D1125" s="221"/>
      <c r="E1125" s="224">
        <v>516.39374999999995</v>
      </c>
      <c r="F1125" s="227"/>
      <c r="G1125" s="227"/>
      <c r="H1125" s="228"/>
      <c r="I1125" s="232"/>
      <c r="J1125" s="32"/>
      <c r="K1125" s="32"/>
      <c r="L1125" s="32"/>
      <c r="M1125" s="32"/>
      <c r="N1125" s="32"/>
      <c r="O1125" s="32"/>
      <c r="P1125" s="32"/>
      <c r="Q1125" s="32"/>
      <c r="R1125" s="32"/>
      <c r="S1125" s="32"/>
      <c r="T1125" s="32"/>
      <c r="U1125" s="32"/>
      <c r="V1125" s="32"/>
      <c r="W1125" s="32"/>
      <c r="X1125" s="32"/>
      <c r="Y1125" s="32"/>
      <c r="Z1125" s="32"/>
      <c r="AA1125" s="32"/>
      <c r="AB1125" s="32"/>
      <c r="AC1125" s="32"/>
      <c r="AD1125" s="32"/>
      <c r="AE1125" s="32"/>
      <c r="AF1125" s="32"/>
      <c r="AG1125" s="32"/>
      <c r="AH1125" s="32"/>
      <c r="AI1125" s="32"/>
      <c r="AJ1125" s="32"/>
      <c r="AK1125" s="32"/>
      <c r="AL1125" s="32"/>
      <c r="AM1125" s="32"/>
      <c r="AN1125" s="32"/>
      <c r="AO1125" s="32"/>
      <c r="AP1125" s="32"/>
      <c r="AQ1125" s="32"/>
      <c r="AR1125" s="32"/>
      <c r="AS1125" s="32"/>
      <c r="AT1125" s="32"/>
      <c r="AU1125" s="32"/>
      <c r="AV1125" s="32"/>
      <c r="AW1125" s="32"/>
      <c r="AX1125" s="32"/>
      <c r="AY1125" s="32"/>
      <c r="AZ1125" s="32"/>
      <c r="BA1125" s="32"/>
      <c r="BB1125" s="32"/>
      <c r="BC1125" s="32"/>
      <c r="BD1125" s="32"/>
      <c r="BE1125" s="32"/>
      <c r="BF1125" s="32"/>
      <c r="BG1125" s="32"/>
      <c r="BH1125" s="32"/>
    </row>
    <row r="1126" spans="1:60" x14ac:dyDescent="0.2">
      <c r="A1126" s="229" t="s">
        <v>194</v>
      </c>
      <c r="B1126" s="217" t="s">
        <v>172</v>
      </c>
      <c r="C1126" s="247" t="s">
        <v>173</v>
      </c>
      <c r="D1126" s="219"/>
      <c r="E1126" s="222"/>
      <c r="F1126" s="321">
        <f>SUM(G1127:G1130)</f>
        <v>0</v>
      </c>
      <c r="G1126" s="322"/>
      <c r="H1126" s="225"/>
      <c r="I1126" s="231"/>
    </row>
    <row r="1127" spans="1:60" outlineLevel="1" x14ac:dyDescent="0.2">
      <c r="A1127" s="230"/>
      <c r="B1127" s="341" t="s">
        <v>1270</v>
      </c>
      <c r="C1127" s="342"/>
      <c r="D1127" s="343"/>
      <c r="E1127" s="344"/>
      <c r="F1127" s="345"/>
      <c r="G1127" s="346"/>
      <c r="H1127" s="228"/>
      <c r="I1127" s="232"/>
      <c r="J1127" s="32"/>
      <c r="K1127" s="32"/>
      <c r="L1127" s="32"/>
      <c r="M1127" s="32"/>
      <c r="N1127" s="32"/>
      <c r="O1127" s="32"/>
      <c r="P1127" s="32"/>
      <c r="Q1127" s="32"/>
      <c r="R1127" s="32"/>
      <c r="S1127" s="32"/>
      <c r="T1127" s="32"/>
      <c r="U1127" s="32"/>
      <c r="V1127" s="32"/>
      <c r="W1127" s="32"/>
      <c r="X1127" s="32"/>
      <c r="Y1127" s="32"/>
      <c r="Z1127" s="32"/>
      <c r="AA1127" s="32"/>
      <c r="AB1127" s="32"/>
      <c r="AC1127" s="32">
        <v>0</v>
      </c>
      <c r="AD1127" s="32"/>
      <c r="AE1127" s="32"/>
      <c r="AF1127" s="32"/>
      <c r="AG1127" s="32"/>
      <c r="AH1127" s="32"/>
      <c r="AI1127" s="32"/>
      <c r="AJ1127" s="32"/>
      <c r="AK1127" s="32"/>
      <c r="AL1127" s="32"/>
      <c r="AM1127" s="32"/>
      <c r="AN1127" s="32"/>
      <c r="AO1127" s="32"/>
      <c r="AP1127" s="32"/>
      <c r="AQ1127" s="32"/>
      <c r="AR1127" s="32"/>
      <c r="AS1127" s="32"/>
      <c r="AT1127" s="32"/>
      <c r="AU1127" s="32"/>
      <c r="AV1127" s="32"/>
      <c r="AW1127" s="32"/>
      <c r="AX1127" s="32"/>
      <c r="AY1127" s="32"/>
      <c r="AZ1127" s="32"/>
      <c r="BA1127" s="32"/>
      <c r="BB1127" s="32"/>
      <c r="BC1127" s="32"/>
      <c r="BD1127" s="32"/>
      <c r="BE1127" s="32"/>
      <c r="BF1127" s="32"/>
      <c r="BG1127" s="32"/>
      <c r="BH1127" s="32"/>
    </row>
    <row r="1128" spans="1:60" outlineLevel="1" x14ac:dyDescent="0.2">
      <c r="A1128" s="230">
        <v>210</v>
      </c>
      <c r="B1128" s="218" t="s">
        <v>1271</v>
      </c>
      <c r="C1128" s="248" t="s">
        <v>1272</v>
      </c>
      <c r="D1128" s="220" t="s">
        <v>1273</v>
      </c>
      <c r="E1128" s="223">
        <v>100</v>
      </c>
      <c r="F1128" s="226"/>
      <c r="G1128" s="227">
        <f>ROUND(E1128*F1128,2)</f>
        <v>0</v>
      </c>
      <c r="H1128" s="228" t="s">
        <v>1274</v>
      </c>
      <c r="I1128" s="232" t="s">
        <v>198</v>
      </c>
      <c r="J1128" s="32"/>
      <c r="K1128" s="32"/>
      <c r="L1128" s="32"/>
      <c r="M1128" s="32"/>
      <c r="N1128" s="32"/>
      <c r="O1128" s="32"/>
      <c r="P1128" s="32"/>
      <c r="Q1128" s="32"/>
      <c r="R1128" s="32"/>
      <c r="S1128" s="32"/>
      <c r="T1128" s="32"/>
      <c r="U1128" s="32"/>
      <c r="V1128" s="32"/>
      <c r="W1128" s="32"/>
      <c r="X1128" s="32"/>
      <c r="Y1128" s="32"/>
      <c r="Z1128" s="32"/>
      <c r="AA1128" s="32"/>
      <c r="AB1128" s="32"/>
      <c r="AC1128" s="32"/>
      <c r="AD1128" s="32"/>
      <c r="AE1128" s="32"/>
      <c r="AF1128" s="32"/>
      <c r="AG1128" s="32"/>
      <c r="AH1128" s="32"/>
      <c r="AI1128" s="32"/>
      <c r="AJ1128" s="32"/>
      <c r="AK1128" s="32"/>
      <c r="AL1128" s="32"/>
      <c r="AM1128" s="32">
        <v>15</v>
      </c>
      <c r="AN1128" s="32"/>
      <c r="AO1128" s="32"/>
      <c r="AP1128" s="32"/>
      <c r="AQ1128" s="32"/>
      <c r="AR1128" s="32"/>
      <c r="AS1128" s="32"/>
      <c r="AT1128" s="32"/>
      <c r="AU1128" s="32"/>
      <c r="AV1128" s="32"/>
      <c r="AW1128" s="32"/>
      <c r="AX1128" s="32"/>
      <c r="AY1128" s="32"/>
      <c r="AZ1128" s="32"/>
      <c r="BA1128" s="32"/>
      <c r="BB1128" s="32"/>
      <c r="BC1128" s="32"/>
      <c r="BD1128" s="32"/>
      <c r="BE1128" s="32"/>
      <c r="BF1128" s="32"/>
      <c r="BG1128" s="32"/>
      <c r="BH1128" s="32"/>
    </row>
    <row r="1129" spans="1:60" outlineLevel="1" x14ac:dyDescent="0.2">
      <c r="A1129" s="230"/>
      <c r="B1129" s="218"/>
      <c r="C1129" s="249" t="s">
        <v>1275</v>
      </c>
      <c r="D1129" s="221"/>
      <c r="E1129" s="224"/>
      <c r="F1129" s="227"/>
      <c r="G1129" s="227"/>
      <c r="H1129" s="228"/>
      <c r="I1129" s="232"/>
      <c r="J1129" s="32"/>
      <c r="K1129" s="32"/>
      <c r="L1129" s="32"/>
      <c r="M1129" s="32"/>
      <c r="N1129" s="32"/>
      <c r="O1129" s="32"/>
      <c r="P1129" s="32"/>
      <c r="Q1129" s="32"/>
      <c r="R1129" s="32"/>
      <c r="S1129" s="32"/>
      <c r="T1129" s="32"/>
      <c r="U1129" s="32"/>
      <c r="V1129" s="32"/>
      <c r="W1129" s="32"/>
      <c r="X1129" s="32"/>
      <c r="Y1129" s="32"/>
      <c r="Z1129" s="32"/>
      <c r="AA1129" s="32"/>
      <c r="AB1129" s="32"/>
      <c r="AC1129" s="32"/>
      <c r="AD1129" s="32"/>
      <c r="AE1129" s="32"/>
      <c r="AF1129" s="32"/>
      <c r="AG1129" s="32"/>
      <c r="AH1129" s="32"/>
      <c r="AI1129" s="32"/>
      <c r="AJ1129" s="32"/>
      <c r="AK1129" s="32"/>
      <c r="AL1129" s="32"/>
      <c r="AM1129" s="32"/>
      <c r="AN1129" s="32"/>
      <c r="AO1129" s="32"/>
      <c r="AP1129" s="32"/>
      <c r="AQ1129" s="32"/>
      <c r="AR1129" s="32"/>
      <c r="AS1129" s="32"/>
      <c r="AT1129" s="32"/>
      <c r="AU1129" s="32"/>
      <c r="AV1129" s="32"/>
      <c r="AW1129" s="32"/>
      <c r="AX1129" s="32"/>
      <c r="AY1129" s="32"/>
      <c r="AZ1129" s="32"/>
      <c r="BA1129" s="32"/>
      <c r="BB1129" s="32"/>
      <c r="BC1129" s="32"/>
      <c r="BD1129" s="32"/>
      <c r="BE1129" s="32"/>
      <c r="BF1129" s="32"/>
      <c r="BG1129" s="32"/>
      <c r="BH1129" s="32"/>
    </row>
    <row r="1130" spans="1:60" outlineLevel="1" x14ac:dyDescent="0.2">
      <c r="A1130" s="230"/>
      <c r="B1130" s="218"/>
      <c r="C1130" s="249" t="s">
        <v>1276</v>
      </c>
      <c r="D1130" s="221"/>
      <c r="E1130" s="224">
        <v>100</v>
      </c>
      <c r="F1130" s="227"/>
      <c r="G1130" s="227"/>
      <c r="H1130" s="228"/>
      <c r="I1130" s="232"/>
      <c r="J1130" s="32"/>
      <c r="K1130" s="32"/>
      <c r="L1130" s="32"/>
      <c r="M1130" s="32"/>
      <c r="N1130" s="32"/>
      <c r="O1130" s="32"/>
      <c r="P1130" s="32"/>
      <c r="Q1130" s="32"/>
      <c r="R1130" s="32"/>
      <c r="S1130" s="32"/>
      <c r="T1130" s="32"/>
      <c r="U1130" s="32"/>
      <c r="V1130" s="32"/>
      <c r="W1130" s="32"/>
      <c r="X1130" s="32"/>
      <c r="Y1130" s="32"/>
      <c r="Z1130" s="32"/>
      <c r="AA1130" s="32"/>
      <c r="AB1130" s="32"/>
      <c r="AC1130" s="32"/>
      <c r="AD1130" s="32"/>
      <c r="AE1130" s="32"/>
      <c r="AF1130" s="32"/>
      <c r="AG1130" s="32"/>
      <c r="AH1130" s="32"/>
      <c r="AI1130" s="32"/>
      <c r="AJ1130" s="32"/>
      <c r="AK1130" s="32"/>
      <c r="AL1130" s="32"/>
      <c r="AM1130" s="32"/>
      <c r="AN1130" s="32"/>
      <c r="AO1130" s="32"/>
      <c r="AP1130" s="32"/>
      <c r="AQ1130" s="32"/>
      <c r="AR1130" s="32"/>
      <c r="AS1130" s="32"/>
      <c r="AT1130" s="32"/>
      <c r="AU1130" s="32"/>
      <c r="AV1130" s="32"/>
      <c r="AW1130" s="32"/>
      <c r="AX1130" s="32"/>
      <c r="AY1130" s="32"/>
      <c r="AZ1130" s="32"/>
      <c r="BA1130" s="32"/>
      <c r="BB1130" s="32"/>
      <c r="BC1130" s="32"/>
      <c r="BD1130" s="32"/>
      <c r="BE1130" s="32"/>
      <c r="BF1130" s="32"/>
      <c r="BG1130" s="32"/>
      <c r="BH1130" s="32"/>
    </row>
    <row r="1131" spans="1:60" x14ac:dyDescent="0.2">
      <c r="A1131" s="229" t="s">
        <v>194</v>
      </c>
      <c r="B1131" s="217" t="s">
        <v>174</v>
      </c>
      <c r="C1131" s="247" t="s">
        <v>175</v>
      </c>
      <c r="D1131" s="219"/>
      <c r="E1131" s="222"/>
      <c r="F1131" s="321">
        <f>SUM(G1132:G1132)</f>
        <v>0</v>
      </c>
      <c r="G1131" s="322"/>
      <c r="H1131" s="225"/>
      <c r="I1131" s="231"/>
    </row>
    <row r="1132" spans="1:60" ht="13.5" outlineLevel="1" thickBot="1" x14ac:dyDescent="0.25">
      <c r="A1132" s="238">
        <v>211</v>
      </c>
      <c r="B1132" s="239" t="s">
        <v>1277</v>
      </c>
      <c r="C1132" s="264" t="s">
        <v>1278</v>
      </c>
      <c r="D1132" s="258" t="s">
        <v>351</v>
      </c>
      <c r="E1132" s="259">
        <v>1</v>
      </c>
      <c r="F1132" s="260"/>
      <c r="G1132" s="261">
        <f>ROUND(E1132*F1132,2)</f>
        <v>0</v>
      </c>
      <c r="H1132" s="240"/>
      <c r="I1132" s="241" t="s">
        <v>213</v>
      </c>
      <c r="J1132" s="32"/>
      <c r="K1132" s="32"/>
      <c r="L1132" s="32"/>
      <c r="M1132" s="32"/>
      <c r="N1132" s="32"/>
      <c r="O1132" s="32"/>
      <c r="P1132" s="32"/>
      <c r="Q1132" s="32"/>
      <c r="R1132" s="32"/>
      <c r="S1132" s="32"/>
      <c r="T1132" s="32"/>
      <c r="U1132" s="32"/>
      <c r="V1132" s="32"/>
      <c r="W1132" s="32"/>
      <c r="X1132" s="32"/>
      <c r="Y1132" s="32"/>
      <c r="Z1132" s="32"/>
      <c r="AA1132" s="32"/>
      <c r="AB1132" s="32"/>
      <c r="AC1132" s="32"/>
      <c r="AD1132" s="32"/>
      <c r="AE1132" s="32"/>
      <c r="AF1132" s="32"/>
      <c r="AG1132" s="32"/>
      <c r="AH1132" s="32"/>
      <c r="AI1132" s="32"/>
      <c r="AJ1132" s="32"/>
      <c r="AK1132" s="32"/>
      <c r="AL1132" s="32"/>
      <c r="AM1132" s="32">
        <v>15</v>
      </c>
      <c r="AN1132" s="32"/>
      <c r="AO1132" s="32"/>
      <c r="AP1132" s="32"/>
      <c r="AQ1132" s="32"/>
      <c r="AR1132" s="32"/>
      <c r="AS1132" s="32"/>
      <c r="AT1132" s="32"/>
      <c r="AU1132" s="32"/>
      <c r="AV1132" s="32"/>
      <c r="AW1132" s="32"/>
      <c r="AX1132" s="32"/>
      <c r="AY1132" s="32"/>
      <c r="AZ1132" s="32"/>
      <c r="BA1132" s="32"/>
      <c r="BB1132" s="32"/>
      <c r="BC1132" s="32"/>
      <c r="BD1132" s="32"/>
      <c r="BE1132" s="32"/>
      <c r="BF1132" s="32"/>
      <c r="BG1132" s="32"/>
      <c r="BH1132" s="32"/>
    </row>
    <row r="1133" spans="1:60" hidden="1" x14ac:dyDescent="0.2">
      <c r="C1133" s="80"/>
      <c r="D1133" s="189"/>
      <c r="AK1133">
        <f>SUM(AK1:AK1132)</f>
        <v>0</v>
      </c>
      <c r="AL1133">
        <f>SUM(AL1:AL1132)</f>
        <v>0</v>
      </c>
      <c r="AN1133">
        <v>15</v>
      </c>
      <c r="AO1133">
        <v>21</v>
      </c>
    </row>
    <row r="1134" spans="1:60" ht="13.5" hidden="1" thickBot="1" x14ac:dyDescent="0.25">
      <c r="A1134" s="242"/>
      <c r="B1134" s="243" t="s">
        <v>216</v>
      </c>
      <c r="C1134" s="250"/>
      <c r="D1134" s="244"/>
      <c r="E1134" s="245"/>
      <c r="F1134" s="245"/>
      <c r="G1134" s="246">
        <f>F8+F27+F78+F106+F127+F133+F137+F186+F463+F492+F515+F522+F530+F578+F596+F728+F737+F754+F819+F832+F847+F850+F863+F977+F1034+F1061+F1075+F1090+F1106+F1126+F1131</f>
        <v>0</v>
      </c>
      <c r="AN1134">
        <f>SUMIF(AM8:AM1133,AN1133,G8:G1133)</f>
        <v>0</v>
      </c>
      <c r="AO1134">
        <f>SUMIF(AM8:AM1133,AO1133,G8:G1133)</f>
        <v>0</v>
      </c>
    </row>
    <row r="1135" spans="1:60" x14ac:dyDescent="0.2">
      <c r="D1135" s="189"/>
    </row>
    <row r="1136" spans="1:60" x14ac:dyDescent="0.2">
      <c r="D1136" s="189"/>
    </row>
    <row r="1137" spans="4:4" x14ac:dyDescent="0.2">
      <c r="D1137" s="189"/>
    </row>
    <row r="1138" spans="4:4" x14ac:dyDescent="0.2">
      <c r="D1138" s="189"/>
    </row>
    <row r="1139" spans="4:4" x14ac:dyDescent="0.2">
      <c r="D1139" s="189"/>
    </row>
    <row r="1140" spans="4:4" x14ac:dyDescent="0.2">
      <c r="D1140" s="189"/>
    </row>
    <row r="1141" spans="4:4" x14ac:dyDescent="0.2">
      <c r="D1141" s="189"/>
    </row>
    <row r="1142" spans="4:4" x14ac:dyDescent="0.2">
      <c r="D1142" s="189"/>
    </row>
    <row r="1143" spans="4:4" x14ac:dyDescent="0.2">
      <c r="D1143" s="189"/>
    </row>
    <row r="1144" spans="4:4" x14ac:dyDescent="0.2">
      <c r="D1144" s="189"/>
    </row>
    <row r="1145" spans="4:4" x14ac:dyDescent="0.2">
      <c r="D1145" s="189"/>
    </row>
    <row r="1146" spans="4:4" x14ac:dyDescent="0.2">
      <c r="D1146" s="189"/>
    </row>
    <row r="1147" spans="4:4" x14ac:dyDescent="0.2">
      <c r="D1147" s="189"/>
    </row>
    <row r="1148" spans="4:4" x14ac:dyDescent="0.2">
      <c r="D1148" s="189"/>
    </row>
    <row r="1149" spans="4:4" x14ac:dyDescent="0.2">
      <c r="D1149" s="189"/>
    </row>
    <row r="1150" spans="4:4" x14ac:dyDescent="0.2">
      <c r="D1150" s="189"/>
    </row>
    <row r="1151" spans="4:4" x14ac:dyDescent="0.2">
      <c r="D1151" s="189"/>
    </row>
    <row r="1152" spans="4:4" x14ac:dyDescent="0.2">
      <c r="D1152" s="189"/>
    </row>
    <row r="1153" spans="4:4" x14ac:dyDescent="0.2">
      <c r="D1153" s="189"/>
    </row>
    <row r="1154" spans="4:4" x14ac:dyDescent="0.2">
      <c r="D1154" s="189"/>
    </row>
    <row r="1155" spans="4:4" x14ac:dyDescent="0.2">
      <c r="D1155" s="189"/>
    </row>
    <row r="1156" spans="4:4" x14ac:dyDescent="0.2">
      <c r="D1156" s="189"/>
    </row>
    <row r="1157" spans="4:4" x14ac:dyDescent="0.2">
      <c r="D1157" s="189"/>
    </row>
    <row r="1158" spans="4:4" x14ac:dyDescent="0.2">
      <c r="D1158" s="189"/>
    </row>
    <row r="1159" spans="4:4" x14ac:dyDescent="0.2">
      <c r="D1159" s="189"/>
    </row>
    <row r="1160" spans="4:4" x14ac:dyDescent="0.2">
      <c r="D1160" s="189"/>
    </row>
    <row r="1161" spans="4:4" x14ac:dyDescent="0.2">
      <c r="D1161" s="189"/>
    </row>
    <row r="1162" spans="4:4" x14ac:dyDescent="0.2">
      <c r="D1162" s="189"/>
    </row>
    <row r="1163" spans="4:4" x14ac:dyDescent="0.2">
      <c r="D1163" s="189"/>
    </row>
    <row r="1164" spans="4:4" x14ac:dyDescent="0.2">
      <c r="D1164" s="189"/>
    </row>
    <row r="1165" spans="4:4" x14ac:dyDescent="0.2">
      <c r="D1165" s="189"/>
    </row>
    <row r="1166" spans="4:4" x14ac:dyDescent="0.2">
      <c r="D1166" s="189"/>
    </row>
    <row r="1167" spans="4:4" x14ac:dyDescent="0.2">
      <c r="D1167" s="189"/>
    </row>
    <row r="1168" spans="4:4" x14ac:dyDescent="0.2">
      <c r="D1168" s="189"/>
    </row>
    <row r="1169" spans="4:4" x14ac:dyDescent="0.2">
      <c r="D1169" s="189"/>
    </row>
    <row r="1170" spans="4:4" x14ac:dyDescent="0.2">
      <c r="D1170" s="189"/>
    </row>
    <row r="1171" spans="4:4" x14ac:dyDescent="0.2">
      <c r="D1171" s="189"/>
    </row>
    <row r="1172" spans="4:4" x14ac:dyDescent="0.2">
      <c r="D1172" s="189"/>
    </row>
    <row r="1173" spans="4:4" x14ac:dyDescent="0.2">
      <c r="D1173" s="189"/>
    </row>
    <row r="1174" spans="4:4" x14ac:dyDescent="0.2">
      <c r="D1174" s="189"/>
    </row>
    <row r="1175" spans="4:4" x14ac:dyDescent="0.2">
      <c r="D1175" s="189"/>
    </row>
    <row r="1176" spans="4:4" x14ac:dyDescent="0.2">
      <c r="D1176" s="189"/>
    </row>
    <row r="1177" spans="4:4" x14ac:dyDescent="0.2">
      <c r="D1177" s="189"/>
    </row>
    <row r="1178" spans="4:4" x14ac:dyDescent="0.2">
      <c r="D1178" s="189"/>
    </row>
    <row r="1179" spans="4:4" x14ac:dyDescent="0.2">
      <c r="D1179" s="189"/>
    </row>
    <row r="1180" spans="4:4" x14ac:dyDescent="0.2">
      <c r="D1180" s="189"/>
    </row>
    <row r="1181" spans="4:4" x14ac:dyDescent="0.2">
      <c r="D1181" s="189"/>
    </row>
    <row r="1182" spans="4:4" x14ac:dyDescent="0.2">
      <c r="D1182" s="189"/>
    </row>
    <row r="1183" spans="4:4" x14ac:dyDescent="0.2">
      <c r="D1183" s="189"/>
    </row>
    <row r="1184" spans="4:4" x14ac:dyDescent="0.2">
      <c r="D1184" s="189"/>
    </row>
    <row r="1185" spans="4:4" x14ac:dyDescent="0.2">
      <c r="D1185" s="189"/>
    </row>
    <row r="1186" spans="4:4" x14ac:dyDescent="0.2">
      <c r="D1186" s="189"/>
    </row>
    <row r="1187" spans="4:4" x14ac:dyDescent="0.2">
      <c r="D1187" s="189"/>
    </row>
    <row r="1188" spans="4:4" x14ac:dyDescent="0.2">
      <c r="D1188" s="189"/>
    </row>
    <row r="1189" spans="4:4" x14ac:dyDescent="0.2">
      <c r="D1189" s="189"/>
    </row>
    <row r="1190" spans="4:4" x14ac:dyDescent="0.2">
      <c r="D1190" s="189"/>
    </row>
    <row r="1191" spans="4:4" x14ac:dyDescent="0.2">
      <c r="D1191" s="189"/>
    </row>
    <row r="1192" spans="4:4" x14ac:dyDescent="0.2">
      <c r="D1192" s="189"/>
    </row>
    <row r="1193" spans="4:4" x14ac:dyDescent="0.2">
      <c r="D1193" s="189"/>
    </row>
    <row r="1194" spans="4:4" x14ac:dyDescent="0.2">
      <c r="D1194" s="189"/>
    </row>
    <row r="1195" spans="4:4" x14ac:dyDescent="0.2">
      <c r="D1195" s="189"/>
    </row>
    <row r="1196" spans="4:4" x14ac:dyDescent="0.2">
      <c r="D1196" s="189"/>
    </row>
    <row r="1197" spans="4:4" x14ac:dyDescent="0.2">
      <c r="D1197" s="189"/>
    </row>
    <row r="1198" spans="4:4" x14ac:dyDescent="0.2">
      <c r="D1198" s="189"/>
    </row>
    <row r="1199" spans="4:4" x14ac:dyDescent="0.2">
      <c r="D1199" s="189"/>
    </row>
    <row r="1200" spans="4:4" x14ac:dyDescent="0.2">
      <c r="D1200" s="189"/>
    </row>
    <row r="1201" spans="4:4" x14ac:dyDescent="0.2">
      <c r="D1201" s="189"/>
    </row>
    <row r="1202" spans="4:4" x14ac:dyDescent="0.2">
      <c r="D1202" s="189"/>
    </row>
    <row r="1203" spans="4:4" x14ac:dyDescent="0.2">
      <c r="D1203" s="189"/>
    </row>
    <row r="1204" spans="4:4" x14ac:dyDescent="0.2">
      <c r="D1204" s="189"/>
    </row>
    <row r="1205" spans="4:4" x14ac:dyDescent="0.2">
      <c r="D1205" s="189"/>
    </row>
    <row r="1206" spans="4:4" x14ac:dyDescent="0.2">
      <c r="D1206" s="189"/>
    </row>
    <row r="1207" spans="4:4" x14ac:dyDescent="0.2">
      <c r="D1207" s="189"/>
    </row>
    <row r="1208" spans="4:4" x14ac:dyDescent="0.2">
      <c r="D1208" s="189"/>
    </row>
    <row r="1209" spans="4:4" x14ac:dyDescent="0.2">
      <c r="D1209" s="189"/>
    </row>
    <row r="1210" spans="4:4" x14ac:dyDescent="0.2">
      <c r="D1210" s="189"/>
    </row>
    <row r="1211" spans="4:4" x14ac:dyDescent="0.2">
      <c r="D1211" s="189"/>
    </row>
    <row r="1212" spans="4:4" x14ac:dyDescent="0.2">
      <c r="D1212" s="189"/>
    </row>
    <row r="1213" spans="4:4" x14ac:dyDescent="0.2">
      <c r="D1213" s="189"/>
    </row>
    <row r="1214" spans="4:4" x14ac:dyDescent="0.2">
      <c r="D1214" s="189"/>
    </row>
    <row r="1215" spans="4:4" x14ac:dyDescent="0.2">
      <c r="D1215" s="189"/>
    </row>
    <row r="1216" spans="4:4" x14ac:dyDescent="0.2">
      <c r="D1216" s="189"/>
    </row>
    <row r="1217" spans="4:4" x14ac:dyDescent="0.2">
      <c r="D1217" s="189"/>
    </row>
    <row r="1218" spans="4:4" x14ac:dyDescent="0.2">
      <c r="D1218" s="189"/>
    </row>
    <row r="1219" spans="4:4" x14ac:dyDescent="0.2">
      <c r="D1219" s="189"/>
    </row>
    <row r="1220" spans="4:4" x14ac:dyDescent="0.2">
      <c r="D1220" s="189"/>
    </row>
    <row r="1221" spans="4:4" x14ac:dyDescent="0.2">
      <c r="D1221" s="189"/>
    </row>
    <row r="1222" spans="4:4" x14ac:dyDescent="0.2">
      <c r="D1222" s="189"/>
    </row>
    <row r="1223" spans="4:4" x14ac:dyDescent="0.2">
      <c r="D1223" s="189"/>
    </row>
    <row r="1224" spans="4:4" x14ac:dyDescent="0.2">
      <c r="D1224" s="189"/>
    </row>
    <row r="1225" spans="4:4" x14ac:dyDescent="0.2">
      <c r="D1225" s="189"/>
    </row>
    <row r="1226" spans="4:4" x14ac:dyDescent="0.2">
      <c r="D1226" s="189"/>
    </row>
    <row r="1227" spans="4:4" x14ac:dyDescent="0.2">
      <c r="D1227" s="189"/>
    </row>
    <row r="1228" spans="4:4" x14ac:dyDescent="0.2">
      <c r="D1228" s="189"/>
    </row>
    <row r="1229" spans="4:4" x14ac:dyDescent="0.2">
      <c r="D1229" s="189"/>
    </row>
    <row r="1230" spans="4:4" x14ac:dyDescent="0.2">
      <c r="D1230" s="189"/>
    </row>
    <row r="1231" spans="4:4" x14ac:dyDescent="0.2">
      <c r="D1231" s="189"/>
    </row>
    <row r="1232" spans="4:4" x14ac:dyDescent="0.2">
      <c r="D1232" s="189"/>
    </row>
    <row r="1233" spans="4:4" x14ac:dyDescent="0.2">
      <c r="D1233" s="189"/>
    </row>
    <row r="1234" spans="4:4" x14ac:dyDescent="0.2">
      <c r="D1234" s="189"/>
    </row>
    <row r="1235" spans="4:4" x14ac:dyDescent="0.2">
      <c r="D1235" s="189"/>
    </row>
    <row r="1236" spans="4:4" x14ac:dyDescent="0.2">
      <c r="D1236" s="189"/>
    </row>
    <row r="1237" spans="4:4" x14ac:dyDescent="0.2">
      <c r="D1237" s="189"/>
    </row>
    <row r="1238" spans="4:4" x14ac:dyDescent="0.2">
      <c r="D1238" s="189"/>
    </row>
    <row r="1239" spans="4:4" x14ac:dyDescent="0.2">
      <c r="D1239" s="189"/>
    </row>
    <row r="1240" spans="4:4" x14ac:dyDescent="0.2">
      <c r="D1240" s="189"/>
    </row>
    <row r="1241" spans="4:4" x14ac:dyDescent="0.2">
      <c r="D1241" s="189"/>
    </row>
    <row r="1242" spans="4:4" x14ac:dyDescent="0.2">
      <c r="D1242" s="189"/>
    </row>
    <row r="1243" spans="4:4" x14ac:dyDescent="0.2">
      <c r="D1243" s="189"/>
    </row>
    <row r="1244" spans="4:4" x14ac:dyDescent="0.2">
      <c r="D1244" s="189"/>
    </row>
    <row r="1245" spans="4:4" x14ac:dyDescent="0.2">
      <c r="D1245" s="189"/>
    </row>
    <row r="1246" spans="4:4" x14ac:dyDescent="0.2">
      <c r="D1246" s="189"/>
    </row>
    <row r="1247" spans="4:4" x14ac:dyDescent="0.2">
      <c r="D1247" s="189"/>
    </row>
    <row r="1248" spans="4:4" x14ac:dyDescent="0.2">
      <c r="D1248" s="189"/>
    </row>
    <row r="1249" spans="4:4" x14ac:dyDescent="0.2">
      <c r="D1249" s="189"/>
    </row>
    <row r="1250" spans="4:4" x14ac:dyDescent="0.2">
      <c r="D1250" s="189"/>
    </row>
    <row r="1251" spans="4:4" x14ac:dyDescent="0.2">
      <c r="D1251" s="189"/>
    </row>
    <row r="1252" spans="4:4" x14ac:dyDescent="0.2">
      <c r="D1252" s="189"/>
    </row>
    <row r="1253" spans="4:4" x14ac:dyDescent="0.2">
      <c r="D1253" s="189"/>
    </row>
    <row r="1254" spans="4:4" x14ac:dyDescent="0.2">
      <c r="D1254" s="189"/>
    </row>
    <row r="1255" spans="4:4" x14ac:dyDescent="0.2">
      <c r="D1255" s="189"/>
    </row>
    <row r="1256" spans="4:4" x14ac:dyDescent="0.2">
      <c r="D1256" s="189"/>
    </row>
    <row r="1257" spans="4:4" x14ac:dyDescent="0.2">
      <c r="D1257" s="189"/>
    </row>
    <row r="1258" spans="4:4" x14ac:dyDescent="0.2">
      <c r="D1258" s="189"/>
    </row>
    <row r="1259" spans="4:4" x14ac:dyDescent="0.2">
      <c r="D1259" s="189"/>
    </row>
    <row r="1260" spans="4:4" x14ac:dyDescent="0.2">
      <c r="D1260" s="189"/>
    </row>
    <row r="1261" spans="4:4" x14ac:dyDescent="0.2">
      <c r="D1261" s="189"/>
    </row>
    <row r="1262" spans="4:4" x14ac:dyDescent="0.2">
      <c r="D1262" s="189"/>
    </row>
    <row r="1263" spans="4:4" x14ac:dyDescent="0.2">
      <c r="D1263" s="189"/>
    </row>
    <row r="1264" spans="4:4" x14ac:dyDescent="0.2">
      <c r="D1264" s="189"/>
    </row>
    <row r="1265" spans="4:4" x14ac:dyDescent="0.2">
      <c r="D1265" s="189"/>
    </row>
    <row r="1266" spans="4:4" x14ac:dyDescent="0.2">
      <c r="D1266" s="189"/>
    </row>
    <row r="1267" spans="4:4" x14ac:dyDescent="0.2">
      <c r="D1267" s="189"/>
    </row>
    <row r="1268" spans="4:4" x14ac:dyDescent="0.2">
      <c r="D1268" s="189"/>
    </row>
    <row r="1269" spans="4:4" x14ac:dyDescent="0.2">
      <c r="D1269" s="189"/>
    </row>
    <row r="1270" spans="4:4" x14ac:dyDescent="0.2">
      <c r="D1270" s="189"/>
    </row>
    <row r="1271" spans="4:4" x14ac:dyDescent="0.2">
      <c r="D1271" s="189"/>
    </row>
    <row r="1272" spans="4:4" x14ac:dyDescent="0.2">
      <c r="D1272" s="189"/>
    </row>
    <row r="1273" spans="4:4" x14ac:dyDescent="0.2">
      <c r="D1273" s="189"/>
    </row>
    <row r="1274" spans="4:4" x14ac:dyDescent="0.2">
      <c r="D1274" s="189"/>
    </row>
    <row r="1275" spans="4:4" x14ac:dyDescent="0.2">
      <c r="D1275" s="189"/>
    </row>
    <row r="1276" spans="4:4" x14ac:dyDescent="0.2">
      <c r="D1276" s="189"/>
    </row>
    <row r="1277" spans="4:4" x14ac:dyDescent="0.2">
      <c r="D1277" s="189"/>
    </row>
    <row r="1278" spans="4:4" x14ac:dyDescent="0.2">
      <c r="D1278" s="189"/>
    </row>
    <row r="1279" spans="4:4" x14ac:dyDescent="0.2">
      <c r="D1279" s="189"/>
    </row>
    <row r="1280" spans="4:4" x14ac:dyDescent="0.2">
      <c r="D1280" s="189"/>
    </row>
    <row r="1281" spans="4:4" x14ac:dyDescent="0.2">
      <c r="D1281" s="189"/>
    </row>
    <row r="1282" spans="4:4" x14ac:dyDescent="0.2">
      <c r="D1282" s="189"/>
    </row>
    <row r="1283" spans="4:4" x14ac:dyDescent="0.2">
      <c r="D1283" s="189"/>
    </row>
    <row r="1284" spans="4:4" x14ac:dyDescent="0.2">
      <c r="D1284" s="189"/>
    </row>
    <row r="1285" spans="4:4" x14ac:dyDescent="0.2">
      <c r="D1285" s="189"/>
    </row>
    <row r="1286" spans="4:4" x14ac:dyDescent="0.2">
      <c r="D1286" s="189"/>
    </row>
    <row r="1287" spans="4:4" x14ac:dyDescent="0.2">
      <c r="D1287" s="189"/>
    </row>
    <row r="1288" spans="4:4" x14ac:dyDescent="0.2">
      <c r="D1288" s="189"/>
    </row>
    <row r="1289" spans="4:4" x14ac:dyDescent="0.2">
      <c r="D1289" s="189"/>
    </row>
    <row r="1290" spans="4:4" x14ac:dyDescent="0.2">
      <c r="D1290" s="189"/>
    </row>
    <row r="1291" spans="4:4" x14ac:dyDescent="0.2">
      <c r="D1291" s="189"/>
    </row>
    <row r="1292" spans="4:4" x14ac:dyDescent="0.2">
      <c r="D1292" s="189"/>
    </row>
    <row r="1293" spans="4:4" x14ac:dyDescent="0.2">
      <c r="D1293" s="189"/>
    </row>
    <row r="1294" spans="4:4" x14ac:dyDescent="0.2">
      <c r="D1294" s="189"/>
    </row>
    <row r="1295" spans="4:4" x14ac:dyDescent="0.2">
      <c r="D1295" s="189"/>
    </row>
    <row r="1296" spans="4:4" x14ac:dyDescent="0.2">
      <c r="D1296" s="189"/>
    </row>
    <row r="1297" spans="4:4" x14ac:dyDescent="0.2">
      <c r="D1297" s="189"/>
    </row>
    <row r="1298" spans="4:4" x14ac:dyDescent="0.2">
      <c r="D1298" s="189"/>
    </row>
    <row r="1299" spans="4:4" x14ac:dyDescent="0.2">
      <c r="D1299" s="189"/>
    </row>
    <row r="1300" spans="4:4" x14ac:dyDescent="0.2">
      <c r="D1300" s="189"/>
    </row>
    <row r="1301" spans="4:4" x14ac:dyDescent="0.2">
      <c r="D1301" s="189"/>
    </row>
    <row r="1302" spans="4:4" x14ac:dyDescent="0.2">
      <c r="D1302" s="189"/>
    </row>
    <row r="1303" spans="4:4" x14ac:dyDescent="0.2">
      <c r="D1303" s="189"/>
    </row>
    <row r="1304" spans="4:4" x14ac:dyDescent="0.2">
      <c r="D1304" s="189"/>
    </row>
    <row r="1305" spans="4:4" x14ac:dyDescent="0.2">
      <c r="D1305" s="189"/>
    </row>
    <row r="1306" spans="4:4" x14ac:dyDescent="0.2">
      <c r="D1306" s="189"/>
    </row>
    <row r="1307" spans="4:4" x14ac:dyDescent="0.2">
      <c r="D1307" s="189"/>
    </row>
    <row r="1308" spans="4:4" x14ac:dyDescent="0.2">
      <c r="D1308" s="189"/>
    </row>
    <row r="1309" spans="4:4" x14ac:dyDescent="0.2">
      <c r="D1309" s="189"/>
    </row>
    <row r="1310" spans="4:4" x14ac:dyDescent="0.2">
      <c r="D1310" s="189"/>
    </row>
    <row r="1311" spans="4:4" x14ac:dyDescent="0.2">
      <c r="D1311" s="189"/>
    </row>
    <row r="1312" spans="4:4" x14ac:dyDescent="0.2">
      <c r="D1312" s="189"/>
    </row>
    <row r="1313" spans="4:4" x14ac:dyDescent="0.2">
      <c r="D1313" s="189"/>
    </row>
    <row r="1314" spans="4:4" x14ac:dyDescent="0.2">
      <c r="D1314" s="189"/>
    </row>
    <row r="1315" spans="4:4" x14ac:dyDescent="0.2">
      <c r="D1315" s="189"/>
    </row>
    <row r="1316" spans="4:4" x14ac:dyDescent="0.2">
      <c r="D1316" s="189"/>
    </row>
    <row r="1317" spans="4:4" x14ac:dyDescent="0.2">
      <c r="D1317" s="189"/>
    </row>
    <row r="1318" spans="4:4" x14ac:dyDescent="0.2">
      <c r="D1318" s="189"/>
    </row>
    <row r="1319" spans="4:4" x14ac:dyDescent="0.2">
      <c r="D1319" s="189"/>
    </row>
    <row r="1320" spans="4:4" x14ac:dyDescent="0.2">
      <c r="D1320" s="189"/>
    </row>
    <row r="1321" spans="4:4" x14ac:dyDescent="0.2">
      <c r="D1321" s="189"/>
    </row>
    <row r="1322" spans="4:4" x14ac:dyDescent="0.2">
      <c r="D1322" s="189"/>
    </row>
    <row r="1323" spans="4:4" x14ac:dyDescent="0.2">
      <c r="D1323" s="189"/>
    </row>
    <row r="1324" spans="4:4" x14ac:dyDescent="0.2">
      <c r="D1324" s="189"/>
    </row>
    <row r="1325" spans="4:4" x14ac:dyDescent="0.2">
      <c r="D1325" s="189"/>
    </row>
    <row r="1326" spans="4:4" x14ac:dyDescent="0.2">
      <c r="D1326" s="189"/>
    </row>
    <row r="1327" spans="4:4" x14ac:dyDescent="0.2">
      <c r="D1327" s="189"/>
    </row>
    <row r="1328" spans="4:4" x14ac:dyDescent="0.2">
      <c r="D1328" s="189"/>
    </row>
    <row r="1329" spans="4:4" x14ac:dyDescent="0.2">
      <c r="D1329" s="189"/>
    </row>
    <row r="1330" spans="4:4" x14ac:dyDescent="0.2">
      <c r="D1330" s="189"/>
    </row>
    <row r="1331" spans="4:4" x14ac:dyDescent="0.2">
      <c r="D1331" s="189"/>
    </row>
    <row r="1332" spans="4:4" x14ac:dyDescent="0.2">
      <c r="D1332" s="189"/>
    </row>
    <row r="1333" spans="4:4" x14ac:dyDescent="0.2">
      <c r="D1333" s="189"/>
    </row>
    <row r="1334" spans="4:4" x14ac:dyDescent="0.2">
      <c r="D1334" s="189"/>
    </row>
    <row r="1335" spans="4:4" x14ac:dyDescent="0.2">
      <c r="D1335" s="189"/>
    </row>
    <row r="1336" spans="4:4" x14ac:dyDescent="0.2">
      <c r="D1336" s="189"/>
    </row>
    <row r="1337" spans="4:4" x14ac:dyDescent="0.2">
      <c r="D1337" s="189"/>
    </row>
    <row r="1338" spans="4:4" x14ac:dyDescent="0.2">
      <c r="D1338" s="189"/>
    </row>
    <row r="1339" spans="4:4" x14ac:dyDescent="0.2">
      <c r="D1339" s="189"/>
    </row>
    <row r="1340" spans="4:4" x14ac:dyDescent="0.2">
      <c r="D1340" s="189"/>
    </row>
    <row r="1341" spans="4:4" x14ac:dyDescent="0.2">
      <c r="D1341" s="189"/>
    </row>
    <row r="1342" spans="4:4" x14ac:dyDescent="0.2">
      <c r="D1342" s="189"/>
    </row>
    <row r="1343" spans="4:4" x14ac:dyDescent="0.2">
      <c r="D1343" s="189"/>
    </row>
    <row r="1344" spans="4:4" x14ac:dyDescent="0.2">
      <c r="D1344" s="189"/>
    </row>
    <row r="1345" spans="4:4" x14ac:dyDescent="0.2">
      <c r="D1345" s="189"/>
    </row>
    <row r="1346" spans="4:4" x14ac:dyDescent="0.2">
      <c r="D1346" s="189"/>
    </row>
    <row r="1347" spans="4:4" x14ac:dyDescent="0.2">
      <c r="D1347" s="189"/>
    </row>
    <row r="1348" spans="4:4" x14ac:dyDescent="0.2">
      <c r="D1348" s="189"/>
    </row>
    <row r="1349" spans="4:4" x14ac:dyDescent="0.2">
      <c r="D1349" s="189"/>
    </row>
    <row r="1350" spans="4:4" x14ac:dyDescent="0.2">
      <c r="D1350" s="189"/>
    </row>
    <row r="1351" spans="4:4" x14ac:dyDescent="0.2">
      <c r="D1351" s="189"/>
    </row>
    <row r="1352" spans="4:4" x14ac:dyDescent="0.2">
      <c r="D1352" s="189"/>
    </row>
    <row r="1353" spans="4:4" x14ac:dyDescent="0.2">
      <c r="D1353" s="189"/>
    </row>
    <row r="1354" spans="4:4" x14ac:dyDescent="0.2">
      <c r="D1354" s="189"/>
    </row>
    <row r="1355" spans="4:4" x14ac:dyDescent="0.2">
      <c r="D1355" s="189"/>
    </row>
    <row r="1356" spans="4:4" x14ac:dyDescent="0.2">
      <c r="D1356" s="189"/>
    </row>
    <row r="1357" spans="4:4" x14ac:dyDescent="0.2">
      <c r="D1357" s="189"/>
    </row>
    <row r="1358" spans="4:4" x14ac:dyDescent="0.2">
      <c r="D1358" s="189"/>
    </row>
    <row r="1359" spans="4:4" x14ac:dyDescent="0.2">
      <c r="D1359" s="189"/>
    </row>
    <row r="1360" spans="4:4" x14ac:dyDescent="0.2">
      <c r="D1360" s="189"/>
    </row>
    <row r="1361" spans="4:4" x14ac:dyDescent="0.2">
      <c r="D1361" s="189"/>
    </row>
    <row r="1362" spans="4:4" x14ac:dyDescent="0.2">
      <c r="D1362" s="189"/>
    </row>
    <row r="1363" spans="4:4" x14ac:dyDescent="0.2">
      <c r="D1363" s="189"/>
    </row>
    <row r="1364" spans="4:4" x14ac:dyDescent="0.2">
      <c r="D1364" s="189"/>
    </row>
    <row r="1365" spans="4:4" x14ac:dyDescent="0.2">
      <c r="D1365" s="189"/>
    </row>
    <row r="1366" spans="4:4" x14ac:dyDescent="0.2">
      <c r="D1366" s="189"/>
    </row>
    <row r="1367" spans="4:4" x14ac:dyDescent="0.2">
      <c r="D1367" s="189"/>
    </row>
    <row r="1368" spans="4:4" x14ac:dyDescent="0.2">
      <c r="D1368" s="189"/>
    </row>
    <row r="1369" spans="4:4" x14ac:dyDescent="0.2">
      <c r="D1369" s="189"/>
    </row>
    <row r="1370" spans="4:4" x14ac:dyDescent="0.2">
      <c r="D1370" s="189"/>
    </row>
    <row r="1371" spans="4:4" x14ac:dyDescent="0.2">
      <c r="D1371" s="189"/>
    </row>
    <row r="1372" spans="4:4" x14ac:dyDescent="0.2">
      <c r="D1372" s="189"/>
    </row>
    <row r="1373" spans="4:4" x14ac:dyDescent="0.2">
      <c r="D1373" s="189"/>
    </row>
    <row r="1374" spans="4:4" x14ac:dyDescent="0.2">
      <c r="D1374" s="189"/>
    </row>
    <row r="1375" spans="4:4" x14ac:dyDescent="0.2">
      <c r="D1375" s="189"/>
    </row>
    <row r="1376" spans="4:4" x14ac:dyDescent="0.2">
      <c r="D1376" s="189"/>
    </row>
    <row r="1377" spans="4:4" x14ac:dyDescent="0.2">
      <c r="D1377" s="189"/>
    </row>
    <row r="1378" spans="4:4" x14ac:dyDescent="0.2">
      <c r="D1378" s="189"/>
    </row>
    <row r="1379" spans="4:4" x14ac:dyDescent="0.2">
      <c r="D1379" s="189"/>
    </row>
    <row r="1380" spans="4:4" x14ac:dyDescent="0.2">
      <c r="D1380" s="189"/>
    </row>
    <row r="1381" spans="4:4" x14ac:dyDescent="0.2">
      <c r="D1381" s="189"/>
    </row>
    <row r="1382" spans="4:4" x14ac:dyDescent="0.2">
      <c r="D1382" s="189"/>
    </row>
    <row r="1383" spans="4:4" x14ac:dyDescent="0.2">
      <c r="D1383" s="189"/>
    </row>
    <row r="1384" spans="4:4" x14ac:dyDescent="0.2">
      <c r="D1384" s="189"/>
    </row>
    <row r="1385" spans="4:4" x14ac:dyDescent="0.2">
      <c r="D1385" s="189"/>
    </row>
    <row r="1386" spans="4:4" x14ac:dyDescent="0.2">
      <c r="D1386" s="189"/>
    </row>
    <row r="1387" spans="4:4" x14ac:dyDescent="0.2">
      <c r="D1387" s="189"/>
    </row>
    <row r="1388" spans="4:4" x14ac:dyDescent="0.2">
      <c r="D1388" s="189"/>
    </row>
    <row r="1389" spans="4:4" x14ac:dyDescent="0.2">
      <c r="D1389" s="189"/>
    </row>
    <row r="1390" spans="4:4" x14ac:dyDescent="0.2">
      <c r="D1390" s="189"/>
    </row>
    <row r="1391" spans="4:4" x14ac:dyDescent="0.2">
      <c r="D1391" s="189"/>
    </row>
    <row r="1392" spans="4:4" x14ac:dyDescent="0.2">
      <c r="D1392" s="189"/>
    </row>
    <row r="1393" spans="4:4" x14ac:dyDescent="0.2">
      <c r="D1393" s="189"/>
    </row>
    <row r="1394" spans="4:4" x14ac:dyDescent="0.2">
      <c r="D1394" s="189"/>
    </row>
    <row r="1395" spans="4:4" x14ac:dyDescent="0.2">
      <c r="D1395" s="189"/>
    </row>
    <row r="1396" spans="4:4" x14ac:dyDescent="0.2">
      <c r="D1396" s="189"/>
    </row>
    <row r="1397" spans="4:4" x14ac:dyDescent="0.2">
      <c r="D1397" s="189"/>
    </row>
    <row r="1398" spans="4:4" x14ac:dyDescent="0.2">
      <c r="D1398" s="189"/>
    </row>
    <row r="1399" spans="4:4" x14ac:dyDescent="0.2">
      <c r="D1399" s="189"/>
    </row>
    <row r="1400" spans="4:4" x14ac:dyDescent="0.2">
      <c r="D1400" s="189"/>
    </row>
    <row r="1401" spans="4:4" x14ac:dyDescent="0.2">
      <c r="D1401" s="189"/>
    </row>
    <row r="1402" spans="4:4" x14ac:dyDescent="0.2">
      <c r="D1402" s="189"/>
    </row>
    <row r="1403" spans="4:4" x14ac:dyDescent="0.2">
      <c r="D1403" s="189"/>
    </row>
    <row r="1404" spans="4:4" x14ac:dyDescent="0.2">
      <c r="D1404" s="189"/>
    </row>
    <row r="1405" spans="4:4" x14ac:dyDescent="0.2">
      <c r="D1405" s="189"/>
    </row>
    <row r="1406" spans="4:4" x14ac:dyDescent="0.2">
      <c r="D1406" s="189"/>
    </row>
    <row r="1407" spans="4:4" x14ac:dyDescent="0.2">
      <c r="D1407" s="189"/>
    </row>
    <row r="1408" spans="4:4" x14ac:dyDescent="0.2">
      <c r="D1408" s="189"/>
    </row>
    <row r="1409" spans="4:4" x14ac:dyDescent="0.2">
      <c r="D1409" s="189"/>
    </row>
    <row r="1410" spans="4:4" x14ac:dyDescent="0.2">
      <c r="D1410" s="189"/>
    </row>
    <row r="1411" spans="4:4" x14ac:dyDescent="0.2">
      <c r="D1411" s="189"/>
    </row>
    <row r="1412" spans="4:4" x14ac:dyDescent="0.2">
      <c r="D1412" s="189"/>
    </row>
    <row r="1413" spans="4:4" x14ac:dyDescent="0.2">
      <c r="D1413" s="189"/>
    </row>
    <row r="1414" spans="4:4" x14ac:dyDescent="0.2">
      <c r="D1414" s="189"/>
    </row>
    <row r="1415" spans="4:4" x14ac:dyDescent="0.2">
      <c r="D1415" s="189"/>
    </row>
    <row r="1416" spans="4:4" x14ac:dyDescent="0.2">
      <c r="D1416" s="189"/>
    </row>
    <row r="1417" spans="4:4" x14ac:dyDescent="0.2">
      <c r="D1417" s="189"/>
    </row>
    <row r="1418" spans="4:4" x14ac:dyDescent="0.2">
      <c r="D1418" s="189"/>
    </row>
    <row r="1419" spans="4:4" x14ac:dyDescent="0.2">
      <c r="D1419" s="189"/>
    </row>
    <row r="1420" spans="4:4" x14ac:dyDescent="0.2">
      <c r="D1420" s="189"/>
    </row>
    <row r="1421" spans="4:4" x14ac:dyDescent="0.2">
      <c r="D1421" s="189"/>
    </row>
    <row r="1422" spans="4:4" x14ac:dyDescent="0.2">
      <c r="D1422" s="189"/>
    </row>
    <row r="1423" spans="4:4" x14ac:dyDescent="0.2">
      <c r="D1423" s="189"/>
    </row>
    <row r="1424" spans="4:4" x14ac:dyDescent="0.2">
      <c r="D1424" s="189"/>
    </row>
    <row r="1425" spans="4:4" x14ac:dyDescent="0.2">
      <c r="D1425" s="189"/>
    </row>
    <row r="1426" spans="4:4" x14ac:dyDescent="0.2">
      <c r="D1426" s="189"/>
    </row>
    <row r="1427" spans="4:4" x14ac:dyDescent="0.2">
      <c r="D1427" s="189"/>
    </row>
    <row r="1428" spans="4:4" x14ac:dyDescent="0.2">
      <c r="D1428" s="189"/>
    </row>
    <row r="1429" spans="4:4" x14ac:dyDescent="0.2">
      <c r="D1429" s="189"/>
    </row>
    <row r="1430" spans="4:4" x14ac:dyDescent="0.2">
      <c r="D1430" s="189"/>
    </row>
    <row r="1431" spans="4:4" x14ac:dyDescent="0.2">
      <c r="D1431" s="189"/>
    </row>
    <row r="1432" spans="4:4" x14ac:dyDescent="0.2">
      <c r="D1432" s="189"/>
    </row>
    <row r="1433" spans="4:4" x14ac:dyDescent="0.2">
      <c r="D1433" s="189"/>
    </row>
    <row r="1434" spans="4:4" x14ac:dyDescent="0.2">
      <c r="D1434" s="189"/>
    </row>
    <row r="1435" spans="4:4" x14ac:dyDescent="0.2">
      <c r="D1435" s="189"/>
    </row>
    <row r="1436" spans="4:4" x14ac:dyDescent="0.2">
      <c r="D1436" s="189"/>
    </row>
    <row r="1437" spans="4:4" x14ac:dyDescent="0.2">
      <c r="D1437" s="189"/>
    </row>
    <row r="1438" spans="4:4" x14ac:dyDescent="0.2">
      <c r="D1438" s="189"/>
    </row>
    <row r="1439" spans="4:4" x14ac:dyDescent="0.2">
      <c r="D1439" s="189"/>
    </row>
    <row r="1440" spans="4:4" x14ac:dyDescent="0.2">
      <c r="D1440" s="189"/>
    </row>
    <row r="1441" spans="4:4" x14ac:dyDescent="0.2">
      <c r="D1441" s="189"/>
    </row>
    <row r="1442" spans="4:4" x14ac:dyDescent="0.2">
      <c r="D1442" s="189"/>
    </row>
    <row r="1443" spans="4:4" x14ac:dyDescent="0.2">
      <c r="D1443" s="189"/>
    </row>
    <row r="1444" spans="4:4" x14ac:dyDescent="0.2">
      <c r="D1444" s="189"/>
    </row>
    <row r="1445" spans="4:4" x14ac:dyDescent="0.2">
      <c r="D1445" s="189"/>
    </row>
    <row r="1446" spans="4:4" x14ac:dyDescent="0.2">
      <c r="D1446" s="189"/>
    </row>
    <row r="1447" spans="4:4" x14ac:dyDescent="0.2">
      <c r="D1447" s="189"/>
    </row>
    <row r="1448" spans="4:4" x14ac:dyDescent="0.2">
      <c r="D1448" s="189"/>
    </row>
    <row r="1449" spans="4:4" x14ac:dyDescent="0.2">
      <c r="D1449" s="189"/>
    </row>
    <row r="1450" spans="4:4" x14ac:dyDescent="0.2">
      <c r="D1450" s="189"/>
    </row>
    <row r="1451" spans="4:4" x14ac:dyDescent="0.2">
      <c r="D1451" s="189"/>
    </row>
    <row r="1452" spans="4:4" x14ac:dyDescent="0.2">
      <c r="D1452" s="189"/>
    </row>
    <row r="1453" spans="4:4" x14ac:dyDescent="0.2">
      <c r="D1453" s="189"/>
    </row>
    <row r="1454" spans="4:4" x14ac:dyDescent="0.2">
      <c r="D1454" s="189"/>
    </row>
    <row r="1455" spans="4:4" x14ac:dyDescent="0.2">
      <c r="D1455" s="189"/>
    </row>
    <row r="1456" spans="4:4" x14ac:dyDescent="0.2">
      <c r="D1456" s="189"/>
    </row>
    <row r="1457" spans="4:4" x14ac:dyDescent="0.2">
      <c r="D1457" s="189"/>
    </row>
    <row r="1458" spans="4:4" x14ac:dyDescent="0.2">
      <c r="D1458" s="189"/>
    </row>
    <row r="1459" spans="4:4" x14ac:dyDescent="0.2">
      <c r="D1459" s="189"/>
    </row>
    <row r="1460" spans="4:4" x14ac:dyDescent="0.2">
      <c r="D1460" s="189"/>
    </row>
    <row r="1461" spans="4:4" x14ac:dyDescent="0.2">
      <c r="D1461" s="189"/>
    </row>
    <row r="1462" spans="4:4" x14ac:dyDescent="0.2">
      <c r="D1462" s="189"/>
    </row>
    <row r="1463" spans="4:4" x14ac:dyDescent="0.2">
      <c r="D1463" s="189"/>
    </row>
    <row r="1464" spans="4:4" x14ac:dyDescent="0.2">
      <c r="D1464" s="189"/>
    </row>
    <row r="1465" spans="4:4" x14ac:dyDescent="0.2">
      <c r="D1465" s="189"/>
    </row>
    <row r="1466" spans="4:4" x14ac:dyDescent="0.2">
      <c r="D1466" s="189"/>
    </row>
    <row r="1467" spans="4:4" x14ac:dyDescent="0.2">
      <c r="D1467" s="189"/>
    </row>
    <row r="1468" spans="4:4" x14ac:dyDescent="0.2">
      <c r="D1468" s="189"/>
    </row>
    <row r="1469" spans="4:4" x14ac:dyDescent="0.2">
      <c r="D1469" s="189"/>
    </row>
    <row r="1470" spans="4:4" x14ac:dyDescent="0.2">
      <c r="D1470" s="189"/>
    </row>
    <row r="1471" spans="4:4" x14ac:dyDescent="0.2">
      <c r="D1471" s="189"/>
    </row>
    <row r="1472" spans="4:4" x14ac:dyDescent="0.2">
      <c r="D1472" s="189"/>
    </row>
    <row r="1473" spans="4:4" x14ac:dyDescent="0.2">
      <c r="D1473" s="189"/>
    </row>
    <row r="1474" spans="4:4" x14ac:dyDescent="0.2">
      <c r="D1474" s="189"/>
    </row>
    <row r="1475" spans="4:4" x14ac:dyDescent="0.2">
      <c r="D1475" s="189"/>
    </row>
    <row r="1476" spans="4:4" x14ac:dyDescent="0.2">
      <c r="D1476" s="189"/>
    </row>
    <row r="1477" spans="4:4" x14ac:dyDescent="0.2">
      <c r="D1477" s="189"/>
    </row>
    <row r="1478" spans="4:4" x14ac:dyDescent="0.2">
      <c r="D1478" s="189"/>
    </row>
    <row r="1479" spans="4:4" x14ac:dyDescent="0.2">
      <c r="D1479" s="189"/>
    </row>
    <row r="1480" spans="4:4" x14ac:dyDescent="0.2">
      <c r="D1480" s="189"/>
    </row>
    <row r="1481" spans="4:4" x14ac:dyDescent="0.2">
      <c r="D1481" s="189"/>
    </row>
    <row r="1482" spans="4:4" x14ac:dyDescent="0.2">
      <c r="D1482" s="189"/>
    </row>
    <row r="1483" spans="4:4" x14ac:dyDescent="0.2">
      <c r="D1483" s="189"/>
    </row>
    <row r="1484" spans="4:4" x14ac:dyDescent="0.2">
      <c r="D1484" s="189"/>
    </row>
    <row r="1485" spans="4:4" x14ac:dyDescent="0.2">
      <c r="D1485" s="189"/>
    </row>
    <row r="1486" spans="4:4" x14ac:dyDescent="0.2">
      <c r="D1486" s="189"/>
    </row>
    <row r="1487" spans="4:4" x14ac:dyDescent="0.2">
      <c r="D1487" s="189"/>
    </row>
    <row r="1488" spans="4:4" x14ac:dyDescent="0.2">
      <c r="D1488" s="189"/>
    </row>
    <row r="1489" spans="4:4" x14ac:dyDescent="0.2">
      <c r="D1489" s="189"/>
    </row>
    <row r="1490" spans="4:4" x14ac:dyDescent="0.2">
      <c r="D1490" s="189"/>
    </row>
    <row r="1491" spans="4:4" x14ac:dyDescent="0.2">
      <c r="D1491" s="189"/>
    </row>
    <row r="1492" spans="4:4" x14ac:dyDescent="0.2">
      <c r="D1492" s="189"/>
    </row>
    <row r="1493" spans="4:4" x14ac:dyDescent="0.2">
      <c r="D1493" s="189"/>
    </row>
    <row r="1494" spans="4:4" x14ac:dyDescent="0.2">
      <c r="D1494" s="189"/>
    </row>
    <row r="1495" spans="4:4" x14ac:dyDescent="0.2">
      <c r="D1495" s="189"/>
    </row>
    <row r="1496" spans="4:4" x14ac:dyDescent="0.2">
      <c r="D1496" s="189"/>
    </row>
    <row r="1497" spans="4:4" x14ac:dyDescent="0.2">
      <c r="D1497" s="189"/>
    </row>
    <row r="1498" spans="4:4" x14ac:dyDescent="0.2">
      <c r="D1498" s="189"/>
    </row>
    <row r="1499" spans="4:4" x14ac:dyDescent="0.2">
      <c r="D1499" s="189"/>
    </row>
    <row r="1500" spans="4:4" x14ac:dyDescent="0.2">
      <c r="D1500" s="189"/>
    </row>
    <row r="1501" spans="4:4" x14ac:dyDescent="0.2">
      <c r="D1501" s="189"/>
    </row>
    <row r="1502" spans="4:4" x14ac:dyDescent="0.2">
      <c r="D1502" s="189"/>
    </row>
    <row r="1503" spans="4:4" x14ac:dyDescent="0.2">
      <c r="D1503" s="189"/>
    </row>
    <row r="1504" spans="4:4" x14ac:dyDescent="0.2">
      <c r="D1504" s="189"/>
    </row>
    <row r="1505" spans="4:4" x14ac:dyDescent="0.2">
      <c r="D1505" s="189"/>
    </row>
    <row r="1506" spans="4:4" x14ac:dyDescent="0.2">
      <c r="D1506" s="189"/>
    </row>
    <row r="1507" spans="4:4" x14ac:dyDescent="0.2">
      <c r="D1507" s="189"/>
    </row>
    <row r="1508" spans="4:4" x14ac:dyDescent="0.2">
      <c r="D1508" s="189"/>
    </row>
    <row r="1509" spans="4:4" x14ac:dyDescent="0.2">
      <c r="D1509" s="189"/>
    </row>
    <row r="1510" spans="4:4" x14ac:dyDescent="0.2">
      <c r="D1510" s="189"/>
    </row>
    <row r="1511" spans="4:4" x14ac:dyDescent="0.2">
      <c r="D1511" s="189"/>
    </row>
    <row r="1512" spans="4:4" x14ac:dyDescent="0.2">
      <c r="D1512" s="189"/>
    </row>
    <row r="1513" spans="4:4" x14ac:dyDescent="0.2">
      <c r="D1513" s="189"/>
    </row>
    <row r="1514" spans="4:4" x14ac:dyDescent="0.2">
      <c r="D1514" s="189"/>
    </row>
    <row r="1515" spans="4:4" x14ac:dyDescent="0.2">
      <c r="D1515" s="189"/>
    </row>
    <row r="1516" spans="4:4" x14ac:dyDescent="0.2">
      <c r="D1516" s="189"/>
    </row>
    <row r="1517" spans="4:4" x14ac:dyDescent="0.2">
      <c r="D1517" s="189"/>
    </row>
    <row r="1518" spans="4:4" x14ac:dyDescent="0.2">
      <c r="D1518" s="189"/>
    </row>
    <row r="1519" spans="4:4" x14ac:dyDescent="0.2">
      <c r="D1519" s="189"/>
    </row>
    <row r="1520" spans="4:4" x14ac:dyDescent="0.2">
      <c r="D1520" s="189"/>
    </row>
    <row r="1521" spans="4:4" x14ac:dyDescent="0.2">
      <c r="D1521" s="189"/>
    </row>
    <row r="1522" spans="4:4" x14ac:dyDescent="0.2">
      <c r="D1522" s="189"/>
    </row>
    <row r="1523" spans="4:4" x14ac:dyDescent="0.2">
      <c r="D1523" s="189"/>
    </row>
    <row r="1524" spans="4:4" x14ac:dyDescent="0.2">
      <c r="D1524" s="189"/>
    </row>
    <row r="1525" spans="4:4" x14ac:dyDescent="0.2">
      <c r="D1525" s="189"/>
    </row>
    <row r="1526" spans="4:4" x14ac:dyDescent="0.2">
      <c r="D1526" s="189"/>
    </row>
    <row r="1527" spans="4:4" x14ac:dyDescent="0.2">
      <c r="D1527" s="189"/>
    </row>
    <row r="1528" spans="4:4" x14ac:dyDescent="0.2">
      <c r="D1528" s="189"/>
    </row>
    <row r="1529" spans="4:4" x14ac:dyDescent="0.2">
      <c r="D1529" s="189"/>
    </row>
    <row r="1530" spans="4:4" x14ac:dyDescent="0.2">
      <c r="D1530" s="189"/>
    </row>
    <row r="1531" spans="4:4" x14ac:dyDescent="0.2">
      <c r="D1531" s="189"/>
    </row>
    <row r="1532" spans="4:4" x14ac:dyDescent="0.2">
      <c r="D1532" s="189"/>
    </row>
    <row r="1533" spans="4:4" x14ac:dyDescent="0.2">
      <c r="D1533" s="189"/>
    </row>
    <row r="1534" spans="4:4" x14ac:dyDescent="0.2">
      <c r="D1534" s="189"/>
    </row>
    <row r="1535" spans="4:4" x14ac:dyDescent="0.2">
      <c r="D1535" s="189"/>
    </row>
    <row r="1536" spans="4:4" x14ac:dyDescent="0.2">
      <c r="D1536" s="189"/>
    </row>
    <row r="1537" spans="4:4" x14ac:dyDescent="0.2">
      <c r="D1537" s="189"/>
    </row>
    <row r="1538" spans="4:4" x14ac:dyDescent="0.2">
      <c r="D1538" s="189"/>
    </row>
    <row r="1539" spans="4:4" x14ac:dyDescent="0.2">
      <c r="D1539" s="189"/>
    </row>
    <row r="1540" spans="4:4" x14ac:dyDescent="0.2">
      <c r="D1540" s="189"/>
    </row>
    <row r="1541" spans="4:4" x14ac:dyDescent="0.2">
      <c r="D1541" s="189"/>
    </row>
    <row r="1542" spans="4:4" x14ac:dyDescent="0.2">
      <c r="D1542" s="189"/>
    </row>
    <row r="1543" spans="4:4" x14ac:dyDescent="0.2">
      <c r="D1543" s="189"/>
    </row>
    <row r="1544" spans="4:4" x14ac:dyDescent="0.2">
      <c r="D1544" s="189"/>
    </row>
    <row r="1545" spans="4:4" x14ac:dyDescent="0.2">
      <c r="D1545" s="189"/>
    </row>
    <row r="1546" spans="4:4" x14ac:dyDescent="0.2">
      <c r="D1546" s="189"/>
    </row>
    <row r="1547" spans="4:4" x14ac:dyDescent="0.2">
      <c r="D1547" s="189"/>
    </row>
    <row r="1548" spans="4:4" x14ac:dyDescent="0.2">
      <c r="D1548" s="189"/>
    </row>
    <row r="1549" spans="4:4" x14ac:dyDescent="0.2">
      <c r="D1549" s="189"/>
    </row>
    <row r="1550" spans="4:4" x14ac:dyDescent="0.2">
      <c r="D1550" s="189"/>
    </row>
    <row r="1551" spans="4:4" x14ac:dyDescent="0.2">
      <c r="D1551" s="189"/>
    </row>
    <row r="1552" spans="4:4" x14ac:dyDescent="0.2">
      <c r="D1552" s="189"/>
    </row>
    <row r="1553" spans="4:4" x14ac:dyDescent="0.2">
      <c r="D1553" s="189"/>
    </row>
    <row r="1554" spans="4:4" x14ac:dyDescent="0.2">
      <c r="D1554" s="189"/>
    </row>
    <row r="1555" spans="4:4" x14ac:dyDescent="0.2">
      <c r="D1555" s="189"/>
    </row>
    <row r="1556" spans="4:4" x14ac:dyDescent="0.2">
      <c r="D1556" s="189"/>
    </row>
    <row r="1557" spans="4:4" x14ac:dyDescent="0.2">
      <c r="D1557" s="189"/>
    </row>
    <row r="1558" spans="4:4" x14ac:dyDescent="0.2">
      <c r="D1558" s="189"/>
    </row>
    <row r="1559" spans="4:4" x14ac:dyDescent="0.2">
      <c r="D1559" s="189"/>
    </row>
    <row r="1560" spans="4:4" x14ac:dyDescent="0.2">
      <c r="D1560" s="189"/>
    </row>
    <row r="1561" spans="4:4" x14ac:dyDescent="0.2">
      <c r="D1561" s="189"/>
    </row>
    <row r="1562" spans="4:4" x14ac:dyDescent="0.2">
      <c r="D1562" s="189"/>
    </row>
    <row r="1563" spans="4:4" x14ac:dyDescent="0.2">
      <c r="D1563" s="189"/>
    </row>
    <row r="1564" spans="4:4" x14ac:dyDescent="0.2">
      <c r="D1564" s="189"/>
    </row>
    <row r="1565" spans="4:4" x14ac:dyDescent="0.2">
      <c r="D1565" s="189"/>
    </row>
    <row r="1566" spans="4:4" x14ac:dyDescent="0.2">
      <c r="D1566" s="189"/>
    </row>
    <row r="1567" spans="4:4" x14ac:dyDescent="0.2">
      <c r="D1567" s="189"/>
    </row>
    <row r="1568" spans="4:4" x14ac:dyDescent="0.2">
      <c r="D1568" s="189"/>
    </row>
    <row r="1569" spans="4:4" x14ac:dyDescent="0.2">
      <c r="D1569" s="189"/>
    </row>
    <row r="1570" spans="4:4" x14ac:dyDescent="0.2">
      <c r="D1570" s="189"/>
    </row>
    <row r="1571" spans="4:4" x14ac:dyDescent="0.2">
      <c r="D1571" s="189"/>
    </row>
    <row r="1572" spans="4:4" x14ac:dyDescent="0.2">
      <c r="D1572" s="189"/>
    </row>
    <row r="1573" spans="4:4" x14ac:dyDescent="0.2">
      <c r="D1573" s="189"/>
    </row>
    <row r="1574" spans="4:4" x14ac:dyDescent="0.2">
      <c r="D1574" s="189"/>
    </row>
    <row r="1575" spans="4:4" x14ac:dyDescent="0.2">
      <c r="D1575" s="189"/>
    </row>
    <row r="1576" spans="4:4" x14ac:dyDescent="0.2">
      <c r="D1576" s="189"/>
    </row>
    <row r="1577" spans="4:4" x14ac:dyDescent="0.2">
      <c r="D1577" s="189"/>
    </row>
    <row r="1578" spans="4:4" x14ac:dyDescent="0.2">
      <c r="D1578" s="189"/>
    </row>
    <row r="1579" spans="4:4" x14ac:dyDescent="0.2">
      <c r="D1579" s="189"/>
    </row>
    <row r="1580" spans="4:4" x14ac:dyDescent="0.2">
      <c r="D1580" s="189"/>
    </row>
    <row r="1581" spans="4:4" x14ac:dyDescent="0.2">
      <c r="D1581" s="189"/>
    </row>
    <row r="1582" spans="4:4" x14ac:dyDescent="0.2">
      <c r="D1582" s="189"/>
    </row>
    <row r="1583" spans="4:4" x14ac:dyDescent="0.2">
      <c r="D1583" s="189"/>
    </row>
    <row r="1584" spans="4:4" x14ac:dyDescent="0.2">
      <c r="D1584" s="189"/>
    </row>
    <row r="1585" spans="4:4" x14ac:dyDescent="0.2">
      <c r="D1585" s="189"/>
    </row>
    <row r="1586" spans="4:4" x14ac:dyDescent="0.2">
      <c r="D1586" s="189"/>
    </row>
    <row r="1587" spans="4:4" x14ac:dyDescent="0.2">
      <c r="D1587" s="189"/>
    </row>
    <row r="1588" spans="4:4" x14ac:dyDescent="0.2">
      <c r="D1588" s="189"/>
    </row>
    <row r="1589" spans="4:4" x14ac:dyDescent="0.2">
      <c r="D1589" s="189"/>
    </row>
    <row r="1590" spans="4:4" x14ac:dyDescent="0.2">
      <c r="D1590" s="189"/>
    </row>
    <row r="1591" spans="4:4" x14ac:dyDescent="0.2">
      <c r="D1591" s="189"/>
    </row>
    <row r="1592" spans="4:4" x14ac:dyDescent="0.2">
      <c r="D1592" s="189"/>
    </row>
    <row r="1593" spans="4:4" x14ac:dyDescent="0.2">
      <c r="D1593" s="189"/>
    </row>
    <row r="1594" spans="4:4" x14ac:dyDescent="0.2">
      <c r="D1594" s="189"/>
    </row>
    <row r="1595" spans="4:4" x14ac:dyDescent="0.2">
      <c r="D1595" s="189"/>
    </row>
    <row r="1596" spans="4:4" x14ac:dyDescent="0.2">
      <c r="D1596" s="189"/>
    </row>
    <row r="1597" spans="4:4" x14ac:dyDescent="0.2">
      <c r="D1597" s="189"/>
    </row>
    <row r="1598" spans="4:4" x14ac:dyDescent="0.2">
      <c r="D1598" s="189"/>
    </row>
    <row r="1599" spans="4:4" x14ac:dyDescent="0.2">
      <c r="D1599" s="189"/>
    </row>
    <row r="1600" spans="4:4" x14ac:dyDescent="0.2">
      <c r="D1600" s="189"/>
    </row>
    <row r="1601" spans="4:4" x14ac:dyDescent="0.2">
      <c r="D1601" s="189"/>
    </row>
    <row r="1602" spans="4:4" x14ac:dyDescent="0.2">
      <c r="D1602" s="189"/>
    </row>
    <row r="1603" spans="4:4" x14ac:dyDescent="0.2">
      <c r="D1603" s="189"/>
    </row>
    <row r="1604" spans="4:4" x14ac:dyDescent="0.2">
      <c r="D1604" s="189"/>
    </row>
    <row r="1605" spans="4:4" x14ac:dyDescent="0.2">
      <c r="D1605" s="189"/>
    </row>
    <row r="1606" spans="4:4" x14ac:dyDescent="0.2">
      <c r="D1606" s="189"/>
    </row>
    <row r="1607" spans="4:4" x14ac:dyDescent="0.2">
      <c r="D1607" s="189"/>
    </row>
    <row r="1608" spans="4:4" x14ac:dyDescent="0.2">
      <c r="D1608" s="189"/>
    </row>
    <row r="1609" spans="4:4" x14ac:dyDescent="0.2">
      <c r="D1609" s="189"/>
    </row>
    <row r="1610" spans="4:4" x14ac:dyDescent="0.2">
      <c r="D1610" s="189"/>
    </row>
    <row r="1611" spans="4:4" x14ac:dyDescent="0.2">
      <c r="D1611" s="189"/>
    </row>
    <row r="1612" spans="4:4" x14ac:dyDescent="0.2">
      <c r="D1612" s="189"/>
    </row>
    <row r="1613" spans="4:4" x14ac:dyDescent="0.2">
      <c r="D1613" s="189"/>
    </row>
    <row r="1614" spans="4:4" x14ac:dyDescent="0.2">
      <c r="D1614" s="189"/>
    </row>
    <row r="1615" spans="4:4" x14ac:dyDescent="0.2">
      <c r="D1615" s="189"/>
    </row>
    <row r="1616" spans="4:4" x14ac:dyDescent="0.2">
      <c r="D1616" s="189"/>
    </row>
    <row r="1617" spans="4:4" x14ac:dyDescent="0.2">
      <c r="D1617" s="189"/>
    </row>
    <row r="1618" spans="4:4" x14ac:dyDescent="0.2">
      <c r="D1618" s="189"/>
    </row>
    <row r="1619" spans="4:4" x14ac:dyDescent="0.2">
      <c r="D1619" s="189"/>
    </row>
    <row r="1620" spans="4:4" x14ac:dyDescent="0.2">
      <c r="D1620" s="189"/>
    </row>
    <row r="1621" spans="4:4" x14ac:dyDescent="0.2">
      <c r="D1621" s="189"/>
    </row>
    <row r="1622" spans="4:4" x14ac:dyDescent="0.2">
      <c r="D1622" s="189"/>
    </row>
    <row r="1623" spans="4:4" x14ac:dyDescent="0.2">
      <c r="D1623" s="189"/>
    </row>
    <row r="1624" spans="4:4" x14ac:dyDescent="0.2">
      <c r="D1624" s="189"/>
    </row>
    <row r="1625" spans="4:4" x14ac:dyDescent="0.2">
      <c r="D1625" s="189"/>
    </row>
    <row r="1626" spans="4:4" x14ac:dyDescent="0.2">
      <c r="D1626" s="189"/>
    </row>
    <row r="1627" spans="4:4" x14ac:dyDescent="0.2">
      <c r="D1627" s="189"/>
    </row>
    <row r="1628" spans="4:4" x14ac:dyDescent="0.2">
      <c r="D1628" s="189"/>
    </row>
    <row r="1629" spans="4:4" x14ac:dyDescent="0.2">
      <c r="D1629" s="189"/>
    </row>
    <row r="1630" spans="4:4" x14ac:dyDescent="0.2">
      <c r="D1630" s="189"/>
    </row>
    <row r="1631" spans="4:4" x14ac:dyDescent="0.2">
      <c r="D1631" s="189"/>
    </row>
    <row r="1632" spans="4:4" x14ac:dyDescent="0.2">
      <c r="D1632" s="189"/>
    </row>
    <row r="1633" spans="4:4" x14ac:dyDescent="0.2">
      <c r="D1633" s="189"/>
    </row>
    <row r="1634" spans="4:4" x14ac:dyDescent="0.2">
      <c r="D1634" s="189"/>
    </row>
    <row r="1635" spans="4:4" x14ac:dyDescent="0.2">
      <c r="D1635" s="189"/>
    </row>
    <row r="1636" spans="4:4" x14ac:dyDescent="0.2">
      <c r="D1636" s="189"/>
    </row>
    <row r="1637" spans="4:4" x14ac:dyDescent="0.2">
      <c r="D1637" s="189"/>
    </row>
    <row r="1638" spans="4:4" x14ac:dyDescent="0.2">
      <c r="D1638" s="189"/>
    </row>
    <row r="1639" spans="4:4" x14ac:dyDescent="0.2">
      <c r="D1639" s="189"/>
    </row>
    <row r="1640" spans="4:4" x14ac:dyDescent="0.2">
      <c r="D1640" s="189"/>
    </row>
    <row r="1641" spans="4:4" x14ac:dyDescent="0.2">
      <c r="D1641" s="189"/>
    </row>
    <row r="1642" spans="4:4" x14ac:dyDescent="0.2">
      <c r="D1642" s="189"/>
    </row>
    <row r="1643" spans="4:4" x14ac:dyDescent="0.2">
      <c r="D1643" s="189"/>
    </row>
    <row r="1644" spans="4:4" x14ac:dyDescent="0.2">
      <c r="D1644" s="189"/>
    </row>
    <row r="1645" spans="4:4" x14ac:dyDescent="0.2">
      <c r="D1645" s="189"/>
    </row>
    <row r="1646" spans="4:4" x14ac:dyDescent="0.2">
      <c r="D1646" s="189"/>
    </row>
    <row r="1647" spans="4:4" x14ac:dyDescent="0.2">
      <c r="D1647" s="189"/>
    </row>
    <row r="1648" spans="4:4" x14ac:dyDescent="0.2">
      <c r="D1648" s="189"/>
    </row>
    <row r="1649" spans="4:4" x14ac:dyDescent="0.2">
      <c r="D1649" s="189"/>
    </row>
    <row r="1650" spans="4:4" x14ac:dyDescent="0.2">
      <c r="D1650" s="189"/>
    </row>
    <row r="1651" spans="4:4" x14ac:dyDescent="0.2">
      <c r="D1651" s="189"/>
    </row>
    <row r="1652" spans="4:4" x14ac:dyDescent="0.2">
      <c r="D1652" s="189"/>
    </row>
    <row r="1653" spans="4:4" x14ac:dyDescent="0.2">
      <c r="D1653" s="189"/>
    </row>
    <row r="1654" spans="4:4" x14ac:dyDescent="0.2">
      <c r="D1654" s="189"/>
    </row>
    <row r="1655" spans="4:4" x14ac:dyDescent="0.2">
      <c r="D1655" s="189"/>
    </row>
    <row r="1656" spans="4:4" x14ac:dyDescent="0.2">
      <c r="D1656" s="189"/>
    </row>
    <row r="1657" spans="4:4" x14ac:dyDescent="0.2">
      <c r="D1657" s="189"/>
    </row>
    <row r="1658" spans="4:4" x14ac:dyDescent="0.2">
      <c r="D1658" s="189"/>
    </row>
    <row r="1659" spans="4:4" x14ac:dyDescent="0.2">
      <c r="D1659" s="189"/>
    </row>
    <row r="1660" spans="4:4" x14ac:dyDescent="0.2">
      <c r="D1660" s="189"/>
    </row>
    <row r="1661" spans="4:4" x14ac:dyDescent="0.2">
      <c r="D1661" s="189"/>
    </row>
    <row r="1662" spans="4:4" x14ac:dyDescent="0.2">
      <c r="D1662" s="189"/>
    </row>
    <row r="1663" spans="4:4" x14ac:dyDescent="0.2">
      <c r="D1663" s="189"/>
    </row>
    <row r="1664" spans="4:4" x14ac:dyDescent="0.2">
      <c r="D1664" s="189"/>
    </row>
    <row r="1665" spans="4:4" x14ac:dyDescent="0.2">
      <c r="D1665" s="189"/>
    </row>
    <row r="1666" spans="4:4" x14ac:dyDescent="0.2">
      <c r="D1666" s="189"/>
    </row>
    <row r="1667" spans="4:4" x14ac:dyDescent="0.2">
      <c r="D1667" s="189"/>
    </row>
    <row r="1668" spans="4:4" x14ac:dyDescent="0.2">
      <c r="D1668" s="189"/>
    </row>
    <row r="1669" spans="4:4" x14ac:dyDescent="0.2">
      <c r="D1669" s="189"/>
    </row>
    <row r="1670" spans="4:4" x14ac:dyDescent="0.2">
      <c r="D1670" s="189"/>
    </row>
    <row r="1671" spans="4:4" x14ac:dyDescent="0.2">
      <c r="D1671" s="189"/>
    </row>
    <row r="1672" spans="4:4" x14ac:dyDescent="0.2">
      <c r="D1672" s="189"/>
    </row>
    <row r="1673" spans="4:4" x14ac:dyDescent="0.2">
      <c r="D1673" s="189"/>
    </row>
    <row r="1674" spans="4:4" x14ac:dyDescent="0.2">
      <c r="D1674" s="189"/>
    </row>
    <row r="1675" spans="4:4" x14ac:dyDescent="0.2">
      <c r="D1675" s="189"/>
    </row>
    <row r="1676" spans="4:4" x14ac:dyDescent="0.2">
      <c r="D1676" s="189"/>
    </row>
    <row r="1677" spans="4:4" x14ac:dyDescent="0.2">
      <c r="D1677" s="189"/>
    </row>
    <row r="1678" spans="4:4" x14ac:dyDescent="0.2">
      <c r="D1678" s="189"/>
    </row>
    <row r="1679" spans="4:4" x14ac:dyDescent="0.2">
      <c r="D1679" s="189"/>
    </row>
    <row r="1680" spans="4:4" x14ac:dyDescent="0.2">
      <c r="D1680" s="189"/>
    </row>
    <row r="1681" spans="4:4" x14ac:dyDescent="0.2">
      <c r="D1681" s="189"/>
    </row>
    <row r="1682" spans="4:4" x14ac:dyDescent="0.2">
      <c r="D1682" s="189"/>
    </row>
    <row r="1683" spans="4:4" x14ac:dyDescent="0.2">
      <c r="D1683" s="189"/>
    </row>
    <row r="1684" spans="4:4" x14ac:dyDescent="0.2">
      <c r="D1684" s="189"/>
    </row>
    <row r="1685" spans="4:4" x14ac:dyDescent="0.2">
      <c r="D1685" s="189"/>
    </row>
    <row r="1686" spans="4:4" x14ac:dyDescent="0.2">
      <c r="D1686" s="189"/>
    </row>
    <row r="1687" spans="4:4" x14ac:dyDescent="0.2">
      <c r="D1687" s="189"/>
    </row>
    <row r="1688" spans="4:4" x14ac:dyDescent="0.2">
      <c r="D1688" s="189"/>
    </row>
    <row r="1689" spans="4:4" x14ac:dyDescent="0.2">
      <c r="D1689" s="189"/>
    </row>
    <row r="1690" spans="4:4" x14ac:dyDescent="0.2">
      <c r="D1690" s="189"/>
    </row>
    <row r="1691" spans="4:4" x14ac:dyDescent="0.2">
      <c r="D1691" s="189"/>
    </row>
    <row r="1692" spans="4:4" x14ac:dyDescent="0.2">
      <c r="D1692" s="189"/>
    </row>
    <row r="1693" spans="4:4" x14ac:dyDescent="0.2">
      <c r="D1693" s="189"/>
    </row>
    <row r="1694" spans="4:4" x14ac:dyDescent="0.2">
      <c r="D1694" s="189"/>
    </row>
    <row r="1695" spans="4:4" x14ac:dyDescent="0.2">
      <c r="D1695" s="189"/>
    </row>
    <row r="1696" spans="4:4" x14ac:dyDescent="0.2">
      <c r="D1696" s="189"/>
    </row>
    <row r="1697" spans="4:4" x14ac:dyDescent="0.2">
      <c r="D1697" s="189"/>
    </row>
    <row r="1698" spans="4:4" x14ac:dyDescent="0.2">
      <c r="D1698" s="189"/>
    </row>
    <row r="1699" spans="4:4" x14ac:dyDescent="0.2">
      <c r="D1699" s="189"/>
    </row>
    <row r="1700" spans="4:4" x14ac:dyDescent="0.2">
      <c r="D1700" s="189"/>
    </row>
    <row r="1701" spans="4:4" x14ac:dyDescent="0.2">
      <c r="D1701" s="189"/>
    </row>
    <row r="1702" spans="4:4" x14ac:dyDescent="0.2">
      <c r="D1702" s="189"/>
    </row>
    <row r="1703" spans="4:4" x14ac:dyDescent="0.2">
      <c r="D1703" s="189"/>
    </row>
    <row r="1704" spans="4:4" x14ac:dyDescent="0.2">
      <c r="D1704" s="189"/>
    </row>
    <row r="1705" spans="4:4" x14ac:dyDescent="0.2">
      <c r="D1705" s="189"/>
    </row>
    <row r="1706" spans="4:4" x14ac:dyDescent="0.2">
      <c r="D1706" s="189"/>
    </row>
    <row r="1707" spans="4:4" x14ac:dyDescent="0.2">
      <c r="D1707" s="189"/>
    </row>
    <row r="1708" spans="4:4" x14ac:dyDescent="0.2">
      <c r="D1708" s="189"/>
    </row>
    <row r="1709" spans="4:4" x14ac:dyDescent="0.2">
      <c r="D1709" s="189"/>
    </row>
    <row r="1710" spans="4:4" x14ac:dyDescent="0.2">
      <c r="D1710" s="189"/>
    </row>
    <row r="1711" spans="4:4" x14ac:dyDescent="0.2">
      <c r="D1711" s="189"/>
    </row>
    <row r="1712" spans="4:4" x14ac:dyDescent="0.2">
      <c r="D1712" s="189"/>
    </row>
    <row r="1713" spans="4:4" x14ac:dyDescent="0.2">
      <c r="D1713" s="189"/>
    </row>
    <row r="1714" spans="4:4" x14ac:dyDescent="0.2">
      <c r="D1714" s="189"/>
    </row>
    <row r="1715" spans="4:4" x14ac:dyDescent="0.2">
      <c r="D1715" s="189"/>
    </row>
    <row r="1716" spans="4:4" x14ac:dyDescent="0.2">
      <c r="D1716" s="189"/>
    </row>
    <row r="1717" spans="4:4" x14ac:dyDescent="0.2">
      <c r="D1717" s="189"/>
    </row>
    <row r="1718" spans="4:4" x14ac:dyDescent="0.2">
      <c r="D1718" s="189"/>
    </row>
    <row r="1719" spans="4:4" x14ac:dyDescent="0.2">
      <c r="D1719" s="189"/>
    </row>
    <row r="1720" spans="4:4" x14ac:dyDescent="0.2">
      <c r="D1720" s="189"/>
    </row>
    <row r="1721" spans="4:4" x14ac:dyDescent="0.2">
      <c r="D1721" s="189"/>
    </row>
    <row r="1722" spans="4:4" x14ac:dyDescent="0.2">
      <c r="D1722" s="189"/>
    </row>
    <row r="1723" spans="4:4" x14ac:dyDescent="0.2">
      <c r="D1723" s="189"/>
    </row>
    <row r="1724" spans="4:4" x14ac:dyDescent="0.2">
      <c r="D1724" s="189"/>
    </row>
    <row r="1725" spans="4:4" x14ac:dyDescent="0.2">
      <c r="D1725" s="189"/>
    </row>
    <row r="1726" spans="4:4" x14ac:dyDescent="0.2">
      <c r="D1726" s="189"/>
    </row>
    <row r="1727" spans="4:4" x14ac:dyDescent="0.2">
      <c r="D1727" s="189"/>
    </row>
    <row r="1728" spans="4:4" x14ac:dyDescent="0.2">
      <c r="D1728" s="189"/>
    </row>
    <row r="1729" spans="4:4" x14ac:dyDescent="0.2">
      <c r="D1729" s="189"/>
    </row>
    <row r="1730" spans="4:4" x14ac:dyDescent="0.2">
      <c r="D1730" s="189"/>
    </row>
    <row r="1731" spans="4:4" x14ac:dyDescent="0.2">
      <c r="D1731" s="189"/>
    </row>
    <row r="1732" spans="4:4" x14ac:dyDescent="0.2">
      <c r="D1732" s="189"/>
    </row>
    <row r="1733" spans="4:4" x14ac:dyDescent="0.2">
      <c r="D1733" s="189"/>
    </row>
    <row r="1734" spans="4:4" x14ac:dyDescent="0.2">
      <c r="D1734" s="189"/>
    </row>
    <row r="1735" spans="4:4" x14ac:dyDescent="0.2">
      <c r="D1735" s="189"/>
    </row>
    <row r="1736" spans="4:4" x14ac:dyDescent="0.2">
      <c r="D1736" s="189"/>
    </row>
    <row r="1737" spans="4:4" x14ac:dyDescent="0.2">
      <c r="D1737" s="189"/>
    </row>
    <row r="1738" spans="4:4" x14ac:dyDescent="0.2">
      <c r="D1738" s="189"/>
    </row>
    <row r="1739" spans="4:4" x14ac:dyDescent="0.2">
      <c r="D1739" s="189"/>
    </row>
    <row r="1740" spans="4:4" x14ac:dyDescent="0.2">
      <c r="D1740" s="189"/>
    </row>
    <row r="1741" spans="4:4" x14ac:dyDescent="0.2">
      <c r="D1741" s="189"/>
    </row>
    <row r="1742" spans="4:4" x14ac:dyDescent="0.2">
      <c r="D1742" s="189"/>
    </row>
    <row r="1743" spans="4:4" x14ac:dyDescent="0.2">
      <c r="D1743" s="189"/>
    </row>
    <row r="1744" spans="4:4" x14ac:dyDescent="0.2">
      <c r="D1744" s="189"/>
    </row>
    <row r="1745" spans="4:4" x14ac:dyDescent="0.2">
      <c r="D1745" s="189"/>
    </row>
    <row r="1746" spans="4:4" x14ac:dyDescent="0.2">
      <c r="D1746" s="189"/>
    </row>
    <row r="1747" spans="4:4" x14ac:dyDescent="0.2">
      <c r="D1747" s="189"/>
    </row>
    <row r="1748" spans="4:4" x14ac:dyDescent="0.2">
      <c r="D1748" s="189"/>
    </row>
    <row r="1749" spans="4:4" x14ac:dyDescent="0.2">
      <c r="D1749" s="189"/>
    </row>
    <row r="1750" spans="4:4" x14ac:dyDescent="0.2">
      <c r="D1750" s="189"/>
    </row>
    <row r="1751" spans="4:4" x14ac:dyDescent="0.2">
      <c r="D1751" s="189"/>
    </row>
    <row r="1752" spans="4:4" x14ac:dyDescent="0.2">
      <c r="D1752" s="189"/>
    </row>
    <row r="1753" spans="4:4" x14ac:dyDescent="0.2">
      <c r="D1753" s="189"/>
    </row>
    <row r="1754" spans="4:4" x14ac:dyDescent="0.2">
      <c r="D1754" s="189"/>
    </row>
    <row r="1755" spans="4:4" x14ac:dyDescent="0.2">
      <c r="D1755" s="189"/>
    </row>
    <row r="1756" spans="4:4" x14ac:dyDescent="0.2">
      <c r="D1756" s="189"/>
    </row>
    <row r="1757" spans="4:4" x14ac:dyDescent="0.2">
      <c r="D1757" s="189"/>
    </row>
    <row r="1758" spans="4:4" x14ac:dyDescent="0.2">
      <c r="D1758" s="189"/>
    </row>
    <row r="1759" spans="4:4" x14ac:dyDescent="0.2">
      <c r="D1759" s="189"/>
    </row>
    <row r="1760" spans="4:4" x14ac:dyDescent="0.2">
      <c r="D1760" s="189"/>
    </row>
    <row r="1761" spans="4:4" x14ac:dyDescent="0.2">
      <c r="D1761" s="189"/>
    </row>
    <row r="1762" spans="4:4" x14ac:dyDescent="0.2">
      <c r="D1762" s="189"/>
    </row>
    <row r="1763" spans="4:4" x14ac:dyDescent="0.2">
      <c r="D1763" s="189"/>
    </row>
    <row r="1764" spans="4:4" x14ac:dyDescent="0.2">
      <c r="D1764" s="189"/>
    </row>
    <row r="1765" spans="4:4" x14ac:dyDescent="0.2">
      <c r="D1765" s="189"/>
    </row>
    <row r="1766" spans="4:4" x14ac:dyDescent="0.2">
      <c r="D1766" s="189"/>
    </row>
    <row r="1767" spans="4:4" x14ac:dyDescent="0.2">
      <c r="D1767" s="189"/>
    </row>
    <row r="1768" spans="4:4" x14ac:dyDescent="0.2">
      <c r="D1768" s="189"/>
    </row>
    <row r="1769" spans="4:4" x14ac:dyDescent="0.2">
      <c r="D1769" s="189"/>
    </row>
    <row r="1770" spans="4:4" x14ac:dyDescent="0.2">
      <c r="D1770" s="189"/>
    </row>
    <row r="1771" spans="4:4" x14ac:dyDescent="0.2">
      <c r="D1771" s="189"/>
    </row>
    <row r="1772" spans="4:4" x14ac:dyDescent="0.2">
      <c r="D1772" s="189"/>
    </row>
    <row r="1773" spans="4:4" x14ac:dyDescent="0.2">
      <c r="D1773" s="189"/>
    </row>
    <row r="1774" spans="4:4" x14ac:dyDescent="0.2">
      <c r="D1774" s="189"/>
    </row>
    <row r="1775" spans="4:4" x14ac:dyDescent="0.2">
      <c r="D1775" s="189"/>
    </row>
    <row r="1776" spans="4:4" x14ac:dyDescent="0.2">
      <c r="D1776" s="189"/>
    </row>
    <row r="1777" spans="4:4" x14ac:dyDescent="0.2">
      <c r="D1777" s="189"/>
    </row>
    <row r="1778" spans="4:4" x14ac:dyDescent="0.2">
      <c r="D1778" s="189"/>
    </row>
    <row r="1779" spans="4:4" x14ac:dyDescent="0.2">
      <c r="D1779" s="189"/>
    </row>
    <row r="1780" spans="4:4" x14ac:dyDescent="0.2">
      <c r="D1780" s="189"/>
    </row>
    <row r="1781" spans="4:4" x14ac:dyDescent="0.2">
      <c r="D1781" s="189"/>
    </row>
    <row r="1782" spans="4:4" x14ac:dyDescent="0.2">
      <c r="D1782" s="189"/>
    </row>
    <row r="1783" spans="4:4" x14ac:dyDescent="0.2">
      <c r="D1783" s="189"/>
    </row>
    <row r="1784" spans="4:4" x14ac:dyDescent="0.2">
      <c r="D1784" s="189"/>
    </row>
    <row r="1785" spans="4:4" x14ac:dyDescent="0.2">
      <c r="D1785" s="189"/>
    </row>
    <row r="1786" spans="4:4" x14ac:dyDescent="0.2">
      <c r="D1786" s="189"/>
    </row>
    <row r="1787" spans="4:4" x14ac:dyDescent="0.2">
      <c r="D1787" s="189"/>
    </row>
    <row r="1788" spans="4:4" x14ac:dyDescent="0.2">
      <c r="D1788" s="189"/>
    </row>
    <row r="1789" spans="4:4" x14ac:dyDescent="0.2">
      <c r="D1789" s="189"/>
    </row>
    <row r="1790" spans="4:4" x14ac:dyDescent="0.2">
      <c r="D1790" s="189"/>
    </row>
    <row r="1791" spans="4:4" x14ac:dyDescent="0.2">
      <c r="D1791" s="189"/>
    </row>
    <row r="1792" spans="4:4" x14ac:dyDescent="0.2">
      <c r="D1792" s="189"/>
    </row>
    <row r="1793" spans="4:4" x14ac:dyDescent="0.2">
      <c r="D1793" s="189"/>
    </row>
    <row r="1794" spans="4:4" x14ac:dyDescent="0.2">
      <c r="D1794" s="189"/>
    </row>
    <row r="1795" spans="4:4" x14ac:dyDescent="0.2">
      <c r="D1795" s="189"/>
    </row>
    <row r="1796" spans="4:4" x14ac:dyDescent="0.2">
      <c r="D1796" s="189"/>
    </row>
    <row r="1797" spans="4:4" x14ac:dyDescent="0.2">
      <c r="D1797" s="189"/>
    </row>
    <row r="1798" spans="4:4" x14ac:dyDescent="0.2">
      <c r="D1798" s="189"/>
    </row>
    <row r="1799" spans="4:4" x14ac:dyDescent="0.2">
      <c r="D1799" s="189"/>
    </row>
    <row r="1800" spans="4:4" x14ac:dyDescent="0.2">
      <c r="D1800" s="189"/>
    </row>
    <row r="1801" spans="4:4" x14ac:dyDescent="0.2">
      <c r="D1801" s="189"/>
    </row>
    <row r="1802" spans="4:4" x14ac:dyDescent="0.2">
      <c r="D1802" s="189"/>
    </row>
    <row r="1803" spans="4:4" x14ac:dyDescent="0.2">
      <c r="D1803" s="189"/>
    </row>
    <row r="1804" spans="4:4" x14ac:dyDescent="0.2">
      <c r="D1804" s="189"/>
    </row>
    <row r="1805" spans="4:4" x14ac:dyDescent="0.2">
      <c r="D1805" s="189"/>
    </row>
    <row r="1806" spans="4:4" x14ac:dyDescent="0.2">
      <c r="D1806" s="189"/>
    </row>
    <row r="1807" spans="4:4" x14ac:dyDescent="0.2">
      <c r="D1807" s="189"/>
    </row>
    <row r="1808" spans="4:4" x14ac:dyDescent="0.2">
      <c r="D1808" s="189"/>
    </row>
    <row r="1809" spans="4:4" x14ac:dyDescent="0.2">
      <c r="D1809" s="189"/>
    </row>
    <row r="1810" spans="4:4" x14ac:dyDescent="0.2">
      <c r="D1810" s="189"/>
    </row>
    <row r="1811" spans="4:4" x14ac:dyDescent="0.2">
      <c r="D1811" s="189"/>
    </row>
    <row r="1812" spans="4:4" x14ac:dyDescent="0.2">
      <c r="D1812" s="189"/>
    </row>
    <row r="1813" spans="4:4" x14ac:dyDescent="0.2">
      <c r="D1813" s="189"/>
    </row>
    <row r="1814" spans="4:4" x14ac:dyDescent="0.2">
      <c r="D1814" s="189"/>
    </row>
    <row r="1815" spans="4:4" x14ac:dyDescent="0.2">
      <c r="D1815" s="189"/>
    </row>
    <row r="1816" spans="4:4" x14ac:dyDescent="0.2">
      <c r="D1816" s="189"/>
    </row>
    <row r="1817" spans="4:4" x14ac:dyDescent="0.2">
      <c r="D1817" s="189"/>
    </row>
    <row r="1818" spans="4:4" x14ac:dyDescent="0.2">
      <c r="D1818" s="189"/>
    </row>
    <row r="1819" spans="4:4" x14ac:dyDescent="0.2">
      <c r="D1819" s="189"/>
    </row>
    <row r="1820" spans="4:4" x14ac:dyDescent="0.2">
      <c r="D1820" s="189"/>
    </row>
    <row r="1821" spans="4:4" x14ac:dyDescent="0.2">
      <c r="D1821" s="189"/>
    </row>
    <row r="1822" spans="4:4" x14ac:dyDescent="0.2">
      <c r="D1822" s="189"/>
    </row>
    <row r="1823" spans="4:4" x14ac:dyDescent="0.2">
      <c r="D1823" s="189"/>
    </row>
    <row r="1824" spans="4:4" x14ac:dyDescent="0.2">
      <c r="D1824" s="189"/>
    </row>
    <row r="1825" spans="4:4" x14ac:dyDescent="0.2">
      <c r="D1825" s="189"/>
    </row>
    <row r="1826" spans="4:4" x14ac:dyDescent="0.2">
      <c r="D1826" s="189"/>
    </row>
    <row r="1827" spans="4:4" x14ac:dyDescent="0.2">
      <c r="D1827" s="189"/>
    </row>
    <row r="1828" spans="4:4" x14ac:dyDescent="0.2">
      <c r="D1828" s="189"/>
    </row>
    <row r="1829" spans="4:4" x14ac:dyDescent="0.2">
      <c r="D1829" s="189"/>
    </row>
    <row r="1830" spans="4:4" x14ac:dyDescent="0.2">
      <c r="D1830" s="189"/>
    </row>
    <row r="1831" spans="4:4" x14ac:dyDescent="0.2">
      <c r="D1831" s="189"/>
    </row>
    <row r="1832" spans="4:4" x14ac:dyDescent="0.2">
      <c r="D1832" s="189"/>
    </row>
    <row r="1833" spans="4:4" x14ac:dyDescent="0.2">
      <c r="D1833" s="189"/>
    </row>
    <row r="1834" spans="4:4" x14ac:dyDescent="0.2">
      <c r="D1834" s="189"/>
    </row>
    <row r="1835" spans="4:4" x14ac:dyDescent="0.2">
      <c r="D1835" s="189"/>
    </row>
    <row r="1836" spans="4:4" x14ac:dyDescent="0.2">
      <c r="D1836" s="189"/>
    </row>
    <row r="1837" spans="4:4" x14ac:dyDescent="0.2">
      <c r="D1837" s="189"/>
    </row>
    <row r="1838" spans="4:4" x14ac:dyDescent="0.2">
      <c r="D1838" s="189"/>
    </row>
    <row r="1839" spans="4:4" x14ac:dyDescent="0.2">
      <c r="D1839" s="189"/>
    </row>
    <row r="1840" spans="4:4" x14ac:dyDescent="0.2">
      <c r="D1840" s="189"/>
    </row>
    <row r="1841" spans="4:4" x14ac:dyDescent="0.2">
      <c r="D1841" s="189"/>
    </row>
    <row r="1842" spans="4:4" x14ac:dyDescent="0.2">
      <c r="D1842" s="189"/>
    </row>
    <row r="1843" spans="4:4" x14ac:dyDescent="0.2">
      <c r="D1843" s="189"/>
    </row>
    <row r="1844" spans="4:4" x14ac:dyDescent="0.2">
      <c r="D1844" s="189"/>
    </row>
    <row r="1845" spans="4:4" x14ac:dyDescent="0.2">
      <c r="D1845" s="189"/>
    </row>
    <row r="1846" spans="4:4" x14ac:dyDescent="0.2">
      <c r="D1846" s="189"/>
    </row>
    <row r="1847" spans="4:4" x14ac:dyDescent="0.2">
      <c r="D1847" s="189"/>
    </row>
    <row r="1848" spans="4:4" x14ac:dyDescent="0.2">
      <c r="D1848" s="189"/>
    </row>
    <row r="1849" spans="4:4" x14ac:dyDescent="0.2">
      <c r="D1849" s="189"/>
    </row>
    <row r="1850" spans="4:4" x14ac:dyDescent="0.2">
      <c r="D1850" s="189"/>
    </row>
    <row r="1851" spans="4:4" x14ac:dyDescent="0.2">
      <c r="D1851" s="189"/>
    </row>
    <row r="1852" spans="4:4" x14ac:dyDescent="0.2">
      <c r="D1852" s="189"/>
    </row>
    <row r="1853" spans="4:4" x14ac:dyDescent="0.2">
      <c r="D1853" s="189"/>
    </row>
    <row r="1854" spans="4:4" x14ac:dyDescent="0.2">
      <c r="D1854" s="189"/>
    </row>
    <row r="1855" spans="4:4" x14ac:dyDescent="0.2">
      <c r="D1855" s="189"/>
    </row>
    <row r="1856" spans="4:4" x14ac:dyDescent="0.2">
      <c r="D1856" s="189"/>
    </row>
    <row r="1857" spans="4:4" x14ac:dyDescent="0.2">
      <c r="D1857" s="189"/>
    </row>
    <row r="1858" spans="4:4" x14ac:dyDescent="0.2">
      <c r="D1858" s="189"/>
    </row>
    <row r="1859" spans="4:4" x14ac:dyDescent="0.2">
      <c r="D1859" s="189"/>
    </row>
    <row r="1860" spans="4:4" x14ac:dyDescent="0.2">
      <c r="D1860" s="189"/>
    </row>
    <row r="1861" spans="4:4" x14ac:dyDescent="0.2">
      <c r="D1861" s="189"/>
    </row>
    <row r="1862" spans="4:4" x14ac:dyDescent="0.2">
      <c r="D1862" s="189"/>
    </row>
    <row r="1863" spans="4:4" x14ac:dyDescent="0.2">
      <c r="D1863" s="189"/>
    </row>
    <row r="1864" spans="4:4" x14ac:dyDescent="0.2">
      <c r="D1864" s="189"/>
    </row>
    <row r="1865" spans="4:4" x14ac:dyDescent="0.2">
      <c r="D1865" s="189"/>
    </row>
    <row r="1866" spans="4:4" x14ac:dyDescent="0.2">
      <c r="D1866" s="189"/>
    </row>
    <row r="1867" spans="4:4" x14ac:dyDescent="0.2">
      <c r="D1867" s="189"/>
    </row>
    <row r="1868" spans="4:4" x14ac:dyDescent="0.2">
      <c r="D1868" s="189"/>
    </row>
    <row r="1869" spans="4:4" x14ac:dyDescent="0.2">
      <c r="D1869" s="189"/>
    </row>
    <row r="1870" spans="4:4" x14ac:dyDescent="0.2">
      <c r="D1870" s="189"/>
    </row>
    <row r="1871" spans="4:4" x14ac:dyDescent="0.2">
      <c r="D1871" s="189"/>
    </row>
    <row r="1872" spans="4:4" x14ac:dyDescent="0.2">
      <c r="D1872" s="189"/>
    </row>
    <row r="1873" spans="4:4" x14ac:dyDescent="0.2">
      <c r="D1873" s="189"/>
    </row>
    <row r="1874" spans="4:4" x14ac:dyDescent="0.2">
      <c r="D1874" s="189"/>
    </row>
    <row r="1875" spans="4:4" x14ac:dyDescent="0.2">
      <c r="D1875" s="189"/>
    </row>
    <row r="1876" spans="4:4" x14ac:dyDescent="0.2">
      <c r="D1876" s="189"/>
    </row>
    <row r="1877" spans="4:4" x14ac:dyDescent="0.2">
      <c r="D1877" s="189"/>
    </row>
    <row r="1878" spans="4:4" x14ac:dyDescent="0.2">
      <c r="D1878" s="189"/>
    </row>
    <row r="1879" spans="4:4" x14ac:dyDescent="0.2">
      <c r="D1879" s="189"/>
    </row>
    <row r="1880" spans="4:4" x14ac:dyDescent="0.2">
      <c r="D1880" s="189"/>
    </row>
    <row r="1881" spans="4:4" x14ac:dyDescent="0.2">
      <c r="D1881" s="189"/>
    </row>
    <row r="1882" spans="4:4" x14ac:dyDescent="0.2">
      <c r="D1882" s="189"/>
    </row>
    <row r="1883" spans="4:4" x14ac:dyDescent="0.2">
      <c r="D1883" s="189"/>
    </row>
    <row r="1884" spans="4:4" x14ac:dyDescent="0.2">
      <c r="D1884" s="189"/>
    </row>
    <row r="1885" spans="4:4" x14ac:dyDescent="0.2">
      <c r="D1885" s="189"/>
    </row>
    <row r="1886" spans="4:4" x14ac:dyDescent="0.2">
      <c r="D1886" s="189"/>
    </row>
    <row r="1887" spans="4:4" x14ac:dyDescent="0.2">
      <c r="D1887" s="189"/>
    </row>
    <row r="1888" spans="4:4" x14ac:dyDescent="0.2">
      <c r="D1888" s="189"/>
    </row>
    <row r="1889" spans="4:4" x14ac:dyDescent="0.2">
      <c r="D1889" s="189"/>
    </row>
    <row r="1890" spans="4:4" x14ac:dyDescent="0.2">
      <c r="D1890" s="189"/>
    </row>
    <row r="1891" spans="4:4" x14ac:dyDescent="0.2">
      <c r="D1891" s="189"/>
    </row>
    <row r="1892" spans="4:4" x14ac:dyDescent="0.2">
      <c r="D1892" s="189"/>
    </row>
    <row r="1893" spans="4:4" x14ac:dyDescent="0.2">
      <c r="D1893" s="189"/>
    </row>
    <row r="1894" spans="4:4" x14ac:dyDescent="0.2">
      <c r="D1894" s="189"/>
    </row>
    <row r="1895" spans="4:4" x14ac:dyDescent="0.2">
      <c r="D1895" s="189"/>
    </row>
    <row r="1896" spans="4:4" x14ac:dyDescent="0.2">
      <c r="D1896" s="189"/>
    </row>
    <row r="1897" spans="4:4" x14ac:dyDescent="0.2">
      <c r="D1897" s="189"/>
    </row>
    <row r="1898" spans="4:4" x14ac:dyDescent="0.2">
      <c r="D1898" s="189"/>
    </row>
    <row r="1899" spans="4:4" x14ac:dyDescent="0.2">
      <c r="D1899" s="189"/>
    </row>
    <row r="1900" spans="4:4" x14ac:dyDescent="0.2">
      <c r="D1900" s="189"/>
    </row>
    <row r="1901" spans="4:4" x14ac:dyDescent="0.2">
      <c r="D1901" s="189"/>
    </row>
    <row r="1902" spans="4:4" x14ac:dyDescent="0.2">
      <c r="D1902" s="189"/>
    </row>
    <row r="1903" spans="4:4" x14ac:dyDescent="0.2">
      <c r="D1903" s="189"/>
    </row>
    <row r="1904" spans="4:4" x14ac:dyDescent="0.2">
      <c r="D1904" s="189"/>
    </row>
    <row r="1905" spans="4:4" x14ac:dyDescent="0.2">
      <c r="D1905" s="189"/>
    </row>
    <row r="1906" spans="4:4" x14ac:dyDescent="0.2">
      <c r="D1906" s="189"/>
    </row>
    <row r="1907" spans="4:4" x14ac:dyDescent="0.2">
      <c r="D1907" s="189"/>
    </row>
    <row r="1908" spans="4:4" x14ac:dyDescent="0.2">
      <c r="D1908" s="189"/>
    </row>
    <row r="1909" spans="4:4" x14ac:dyDescent="0.2">
      <c r="D1909" s="189"/>
    </row>
    <row r="1910" spans="4:4" x14ac:dyDescent="0.2">
      <c r="D1910" s="189"/>
    </row>
    <row r="1911" spans="4:4" x14ac:dyDescent="0.2">
      <c r="D1911" s="189"/>
    </row>
    <row r="1912" spans="4:4" x14ac:dyDescent="0.2">
      <c r="D1912" s="189"/>
    </row>
    <row r="1913" spans="4:4" x14ac:dyDescent="0.2">
      <c r="D1913" s="189"/>
    </row>
    <row r="1914" spans="4:4" x14ac:dyDescent="0.2">
      <c r="D1914" s="189"/>
    </row>
    <row r="1915" spans="4:4" x14ac:dyDescent="0.2">
      <c r="D1915" s="189"/>
    </row>
    <row r="1916" spans="4:4" x14ac:dyDescent="0.2">
      <c r="D1916" s="189"/>
    </row>
    <row r="1917" spans="4:4" x14ac:dyDescent="0.2">
      <c r="D1917" s="189"/>
    </row>
    <row r="1918" spans="4:4" x14ac:dyDescent="0.2">
      <c r="D1918" s="189"/>
    </row>
    <row r="1919" spans="4:4" x14ac:dyDescent="0.2">
      <c r="D1919" s="189"/>
    </row>
    <row r="1920" spans="4:4" x14ac:dyDescent="0.2">
      <c r="D1920" s="189"/>
    </row>
    <row r="1921" spans="4:4" x14ac:dyDescent="0.2">
      <c r="D1921" s="189"/>
    </row>
    <row r="1922" spans="4:4" x14ac:dyDescent="0.2">
      <c r="D1922" s="189"/>
    </row>
    <row r="1923" spans="4:4" x14ac:dyDescent="0.2">
      <c r="D1923" s="189"/>
    </row>
    <row r="1924" spans="4:4" x14ac:dyDescent="0.2">
      <c r="D1924" s="189"/>
    </row>
    <row r="1925" spans="4:4" x14ac:dyDescent="0.2">
      <c r="D1925" s="189"/>
    </row>
    <row r="1926" spans="4:4" x14ac:dyDescent="0.2">
      <c r="D1926" s="189"/>
    </row>
    <row r="1927" spans="4:4" x14ac:dyDescent="0.2">
      <c r="D1927" s="189"/>
    </row>
    <row r="1928" spans="4:4" x14ac:dyDescent="0.2">
      <c r="D1928" s="189"/>
    </row>
    <row r="1929" spans="4:4" x14ac:dyDescent="0.2">
      <c r="D1929" s="189"/>
    </row>
    <row r="1930" spans="4:4" x14ac:dyDescent="0.2">
      <c r="D1930" s="189"/>
    </row>
    <row r="1931" spans="4:4" x14ac:dyDescent="0.2">
      <c r="D1931" s="189"/>
    </row>
    <row r="1932" spans="4:4" x14ac:dyDescent="0.2">
      <c r="D1932" s="189"/>
    </row>
    <row r="1933" spans="4:4" x14ac:dyDescent="0.2">
      <c r="D1933" s="189"/>
    </row>
    <row r="1934" spans="4:4" x14ac:dyDescent="0.2">
      <c r="D1934" s="189"/>
    </row>
    <row r="1935" spans="4:4" x14ac:dyDescent="0.2">
      <c r="D1935" s="189"/>
    </row>
    <row r="1936" spans="4:4" x14ac:dyDescent="0.2">
      <c r="D1936" s="189"/>
    </row>
    <row r="1937" spans="4:4" x14ac:dyDescent="0.2">
      <c r="D1937" s="189"/>
    </row>
    <row r="1938" spans="4:4" x14ac:dyDescent="0.2">
      <c r="D1938" s="189"/>
    </row>
    <row r="1939" spans="4:4" x14ac:dyDescent="0.2">
      <c r="D1939" s="189"/>
    </row>
    <row r="1940" spans="4:4" x14ac:dyDescent="0.2">
      <c r="D1940" s="189"/>
    </row>
    <row r="1941" spans="4:4" x14ac:dyDescent="0.2">
      <c r="D1941" s="189"/>
    </row>
    <row r="1942" spans="4:4" x14ac:dyDescent="0.2">
      <c r="D1942" s="189"/>
    </row>
    <row r="1943" spans="4:4" x14ac:dyDescent="0.2">
      <c r="D1943" s="189"/>
    </row>
    <row r="1944" spans="4:4" x14ac:dyDescent="0.2">
      <c r="D1944" s="189"/>
    </row>
    <row r="1945" spans="4:4" x14ac:dyDescent="0.2">
      <c r="D1945" s="189"/>
    </row>
    <row r="1946" spans="4:4" x14ac:dyDescent="0.2">
      <c r="D1946" s="189"/>
    </row>
    <row r="1947" spans="4:4" x14ac:dyDescent="0.2">
      <c r="D1947" s="189"/>
    </row>
    <row r="1948" spans="4:4" x14ac:dyDescent="0.2">
      <c r="D1948" s="189"/>
    </row>
    <row r="1949" spans="4:4" x14ac:dyDescent="0.2">
      <c r="D1949" s="189"/>
    </row>
    <row r="1950" spans="4:4" x14ac:dyDescent="0.2">
      <c r="D1950" s="189"/>
    </row>
    <row r="1951" spans="4:4" x14ac:dyDescent="0.2">
      <c r="D1951" s="189"/>
    </row>
    <row r="1952" spans="4:4" x14ac:dyDescent="0.2">
      <c r="D1952" s="189"/>
    </row>
    <row r="1953" spans="4:4" x14ac:dyDescent="0.2">
      <c r="D1953" s="189"/>
    </row>
    <row r="1954" spans="4:4" x14ac:dyDescent="0.2">
      <c r="D1954" s="189"/>
    </row>
    <row r="1955" spans="4:4" x14ac:dyDescent="0.2">
      <c r="D1955" s="189"/>
    </row>
    <row r="1956" spans="4:4" x14ac:dyDescent="0.2">
      <c r="D1956" s="189"/>
    </row>
    <row r="1957" spans="4:4" x14ac:dyDescent="0.2">
      <c r="D1957" s="189"/>
    </row>
    <row r="1958" spans="4:4" x14ac:dyDescent="0.2">
      <c r="D1958" s="189"/>
    </row>
    <row r="1959" spans="4:4" x14ac:dyDescent="0.2">
      <c r="D1959" s="189"/>
    </row>
    <row r="1960" spans="4:4" x14ac:dyDescent="0.2">
      <c r="D1960" s="189"/>
    </row>
    <row r="1961" spans="4:4" x14ac:dyDescent="0.2">
      <c r="D1961" s="189"/>
    </row>
    <row r="1962" spans="4:4" x14ac:dyDescent="0.2">
      <c r="D1962" s="189"/>
    </row>
    <row r="1963" spans="4:4" x14ac:dyDescent="0.2">
      <c r="D1963" s="189"/>
    </row>
    <row r="1964" spans="4:4" x14ac:dyDescent="0.2">
      <c r="D1964" s="189"/>
    </row>
    <row r="1965" spans="4:4" x14ac:dyDescent="0.2">
      <c r="D1965" s="189"/>
    </row>
    <row r="1966" spans="4:4" x14ac:dyDescent="0.2">
      <c r="D1966" s="189"/>
    </row>
    <row r="1967" spans="4:4" x14ac:dyDescent="0.2">
      <c r="D1967" s="189"/>
    </row>
    <row r="1968" spans="4:4" x14ac:dyDescent="0.2">
      <c r="D1968" s="189"/>
    </row>
    <row r="1969" spans="4:4" x14ac:dyDescent="0.2">
      <c r="D1969" s="189"/>
    </row>
    <row r="1970" spans="4:4" x14ac:dyDescent="0.2">
      <c r="D1970" s="189"/>
    </row>
    <row r="1971" spans="4:4" x14ac:dyDescent="0.2">
      <c r="D1971" s="189"/>
    </row>
    <row r="1972" spans="4:4" x14ac:dyDescent="0.2">
      <c r="D1972" s="189"/>
    </row>
    <row r="1973" spans="4:4" x14ac:dyDescent="0.2">
      <c r="D1973" s="189"/>
    </row>
    <row r="1974" spans="4:4" x14ac:dyDescent="0.2">
      <c r="D1974" s="189"/>
    </row>
    <row r="1975" spans="4:4" x14ac:dyDescent="0.2">
      <c r="D1975" s="189"/>
    </row>
    <row r="1976" spans="4:4" x14ac:dyDescent="0.2">
      <c r="D1976" s="189"/>
    </row>
    <row r="1977" spans="4:4" x14ac:dyDescent="0.2">
      <c r="D1977" s="189"/>
    </row>
    <row r="1978" spans="4:4" x14ac:dyDescent="0.2">
      <c r="D1978" s="189"/>
    </row>
    <row r="1979" spans="4:4" x14ac:dyDescent="0.2">
      <c r="D1979" s="189"/>
    </row>
    <row r="1980" spans="4:4" x14ac:dyDescent="0.2">
      <c r="D1980" s="189"/>
    </row>
    <row r="1981" spans="4:4" x14ac:dyDescent="0.2">
      <c r="D1981" s="189"/>
    </row>
    <row r="1982" spans="4:4" x14ac:dyDescent="0.2">
      <c r="D1982" s="189"/>
    </row>
    <row r="1983" spans="4:4" x14ac:dyDescent="0.2">
      <c r="D1983" s="189"/>
    </row>
    <row r="1984" spans="4:4" x14ac:dyDescent="0.2">
      <c r="D1984" s="189"/>
    </row>
    <row r="1985" spans="4:4" x14ac:dyDescent="0.2">
      <c r="D1985" s="189"/>
    </row>
    <row r="1986" spans="4:4" x14ac:dyDescent="0.2">
      <c r="D1986" s="189"/>
    </row>
    <row r="1987" spans="4:4" x14ac:dyDescent="0.2">
      <c r="D1987" s="189"/>
    </row>
    <row r="1988" spans="4:4" x14ac:dyDescent="0.2">
      <c r="D1988" s="189"/>
    </row>
    <row r="1989" spans="4:4" x14ac:dyDescent="0.2">
      <c r="D1989" s="189"/>
    </row>
    <row r="1990" spans="4:4" x14ac:dyDescent="0.2">
      <c r="D1990" s="189"/>
    </row>
    <row r="1991" spans="4:4" x14ac:dyDescent="0.2">
      <c r="D1991" s="189"/>
    </row>
    <row r="1992" spans="4:4" x14ac:dyDescent="0.2">
      <c r="D1992" s="189"/>
    </row>
    <row r="1993" spans="4:4" x14ac:dyDescent="0.2">
      <c r="D1993" s="189"/>
    </row>
    <row r="1994" spans="4:4" x14ac:dyDescent="0.2">
      <c r="D1994" s="189"/>
    </row>
    <row r="1995" spans="4:4" x14ac:dyDescent="0.2">
      <c r="D1995" s="189"/>
    </row>
    <row r="1996" spans="4:4" x14ac:dyDescent="0.2">
      <c r="D1996" s="189"/>
    </row>
    <row r="1997" spans="4:4" x14ac:dyDescent="0.2">
      <c r="D1997" s="189"/>
    </row>
    <row r="1998" spans="4:4" x14ac:dyDescent="0.2">
      <c r="D1998" s="189"/>
    </row>
    <row r="1999" spans="4:4" x14ac:dyDescent="0.2">
      <c r="D1999" s="189"/>
    </row>
    <row r="2000" spans="4:4" x14ac:dyDescent="0.2">
      <c r="D2000" s="189"/>
    </row>
    <row r="2001" spans="4:4" x14ac:dyDescent="0.2">
      <c r="D2001" s="189"/>
    </row>
    <row r="2002" spans="4:4" x14ac:dyDescent="0.2">
      <c r="D2002" s="189"/>
    </row>
    <row r="2003" spans="4:4" x14ac:dyDescent="0.2">
      <c r="D2003" s="189"/>
    </row>
    <row r="2004" spans="4:4" x14ac:dyDescent="0.2">
      <c r="D2004" s="189"/>
    </row>
    <row r="2005" spans="4:4" x14ac:dyDescent="0.2">
      <c r="D2005" s="189"/>
    </row>
    <row r="2006" spans="4:4" x14ac:dyDescent="0.2">
      <c r="D2006" s="189"/>
    </row>
    <row r="2007" spans="4:4" x14ac:dyDescent="0.2">
      <c r="D2007" s="189"/>
    </row>
    <row r="2008" spans="4:4" x14ac:dyDescent="0.2">
      <c r="D2008" s="189"/>
    </row>
    <row r="2009" spans="4:4" x14ac:dyDescent="0.2">
      <c r="D2009" s="189"/>
    </row>
    <row r="2010" spans="4:4" x14ac:dyDescent="0.2">
      <c r="D2010" s="189"/>
    </row>
    <row r="2011" spans="4:4" x14ac:dyDescent="0.2">
      <c r="D2011" s="189"/>
    </row>
    <row r="2012" spans="4:4" x14ac:dyDescent="0.2">
      <c r="D2012" s="189"/>
    </row>
    <row r="2013" spans="4:4" x14ac:dyDescent="0.2">
      <c r="D2013" s="189"/>
    </row>
    <row r="2014" spans="4:4" x14ac:dyDescent="0.2">
      <c r="D2014" s="189"/>
    </row>
    <row r="2015" spans="4:4" x14ac:dyDescent="0.2">
      <c r="D2015" s="189"/>
    </row>
    <row r="2016" spans="4:4" x14ac:dyDescent="0.2">
      <c r="D2016" s="189"/>
    </row>
    <row r="2017" spans="4:4" x14ac:dyDescent="0.2">
      <c r="D2017" s="189"/>
    </row>
    <row r="2018" spans="4:4" x14ac:dyDescent="0.2">
      <c r="D2018" s="189"/>
    </row>
    <row r="2019" spans="4:4" x14ac:dyDescent="0.2">
      <c r="D2019" s="189"/>
    </row>
    <row r="2020" spans="4:4" x14ac:dyDescent="0.2">
      <c r="D2020" s="189"/>
    </row>
    <row r="2021" spans="4:4" x14ac:dyDescent="0.2">
      <c r="D2021" s="189"/>
    </row>
    <row r="2022" spans="4:4" x14ac:dyDescent="0.2">
      <c r="D2022" s="189"/>
    </row>
    <row r="2023" spans="4:4" x14ac:dyDescent="0.2">
      <c r="D2023" s="189"/>
    </row>
    <row r="2024" spans="4:4" x14ac:dyDescent="0.2">
      <c r="D2024" s="189"/>
    </row>
    <row r="2025" spans="4:4" x14ac:dyDescent="0.2">
      <c r="D2025" s="189"/>
    </row>
    <row r="2026" spans="4:4" x14ac:dyDescent="0.2">
      <c r="D2026" s="189"/>
    </row>
    <row r="2027" spans="4:4" x14ac:dyDescent="0.2">
      <c r="D2027" s="189"/>
    </row>
    <row r="2028" spans="4:4" x14ac:dyDescent="0.2">
      <c r="D2028" s="189"/>
    </row>
    <row r="2029" spans="4:4" x14ac:dyDescent="0.2">
      <c r="D2029" s="189"/>
    </row>
    <row r="2030" spans="4:4" x14ac:dyDescent="0.2">
      <c r="D2030" s="189"/>
    </row>
    <row r="2031" spans="4:4" x14ac:dyDescent="0.2">
      <c r="D2031" s="189"/>
    </row>
    <row r="2032" spans="4:4" x14ac:dyDescent="0.2">
      <c r="D2032" s="189"/>
    </row>
    <row r="2033" spans="4:4" x14ac:dyDescent="0.2">
      <c r="D2033" s="189"/>
    </row>
    <row r="2034" spans="4:4" x14ac:dyDescent="0.2">
      <c r="D2034" s="189"/>
    </row>
    <row r="2035" spans="4:4" x14ac:dyDescent="0.2">
      <c r="D2035" s="189"/>
    </row>
    <row r="2036" spans="4:4" x14ac:dyDescent="0.2">
      <c r="D2036" s="189"/>
    </row>
    <row r="2037" spans="4:4" x14ac:dyDescent="0.2">
      <c r="D2037" s="189"/>
    </row>
    <row r="2038" spans="4:4" x14ac:dyDescent="0.2">
      <c r="D2038" s="189"/>
    </row>
    <row r="2039" spans="4:4" x14ac:dyDescent="0.2">
      <c r="D2039" s="189"/>
    </row>
    <row r="2040" spans="4:4" x14ac:dyDescent="0.2">
      <c r="D2040" s="189"/>
    </row>
    <row r="2041" spans="4:4" x14ac:dyDescent="0.2">
      <c r="D2041" s="189"/>
    </row>
    <row r="2042" spans="4:4" x14ac:dyDescent="0.2">
      <c r="D2042" s="189"/>
    </row>
    <row r="2043" spans="4:4" x14ac:dyDescent="0.2">
      <c r="D2043" s="189"/>
    </row>
    <row r="2044" spans="4:4" x14ac:dyDescent="0.2">
      <c r="D2044" s="189"/>
    </row>
    <row r="2045" spans="4:4" x14ac:dyDescent="0.2">
      <c r="D2045" s="189"/>
    </row>
    <row r="2046" spans="4:4" x14ac:dyDescent="0.2">
      <c r="D2046" s="189"/>
    </row>
    <row r="2047" spans="4:4" x14ac:dyDescent="0.2">
      <c r="D2047" s="189"/>
    </row>
    <row r="2048" spans="4:4" x14ac:dyDescent="0.2">
      <c r="D2048" s="189"/>
    </row>
    <row r="2049" spans="4:4" x14ac:dyDescent="0.2">
      <c r="D2049" s="189"/>
    </row>
    <row r="2050" spans="4:4" x14ac:dyDescent="0.2">
      <c r="D2050" s="189"/>
    </row>
    <row r="2051" spans="4:4" x14ac:dyDescent="0.2">
      <c r="D2051" s="189"/>
    </row>
    <row r="2052" spans="4:4" x14ac:dyDescent="0.2">
      <c r="D2052" s="189"/>
    </row>
    <row r="2053" spans="4:4" x14ac:dyDescent="0.2">
      <c r="D2053" s="189"/>
    </row>
    <row r="2054" spans="4:4" x14ac:dyDescent="0.2">
      <c r="D2054" s="189"/>
    </row>
    <row r="2055" spans="4:4" x14ac:dyDescent="0.2">
      <c r="D2055" s="189"/>
    </row>
    <row r="2056" spans="4:4" x14ac:dyDescent="0.2">
      <c r="D2056" s="189"/>
    </row>
    <row r="2057" spans="4:4" x14ac:dyDescent="0.2">
      <c r="D2057" s="189"/>
    </row>
    <row r="2058" spans="4:4" x14ac:dyDescent="0.2">
      <c r="D2058" s="189"/>
    </row>
    <row r="2059" spans="4:4" x14ac:dyDescent="0.2">
      <c r="D2059" s="189"/>
    </row>
    <row r="2060" spans="4:4" x14ac:dyDescent="0.2">
      <c r="D2060" s="189"/>
    </row>
    <row r="2061" spans="4:4" x14ac:dyDescent="0.2">
      <c r="D2061" s="189"/>
    </row>
    <row r="2062" spans="4:4" x14ac:dyDescent="0.2">
      <c r="D2062" s="189"/>
    </row>
    <row r="2063" spans="4:4" x14ac:dyDescent="0.2">
      <c r="D2063" s="189"/>
    </row>
    <row r="2064" spans="4:4" x14ac:dyDescent="0.2">
      <c r="D2064" s="189"/>
    </row>
    <row r="2065" spans="4:4" x14ac:dyDescent="0.2">
      <c r="D2065" s="189"/>
    </row>
    <row r="2066" spans="4:4" x14ac:dyDescent="0.2">
      <c r="D2066" s="189"/>
    </row>
    <row r="2067" spans="4:4" x14ac:dyDescent="0.2">
      <c r="D2067" s="189"/>
    </row>
    <row r="2068" spans="4:4" x14ac:dyDescent="0.2">
      <c r="D2068" s="189"/>
    </row>
    <row r="2069" spans="4:4" x14ac:dyDescent="0.2">
      <c r="D2069" s="189"/>
    </row>
    <row r="2070" spans="4:4" x14ac:dyDescent="0.2">
      <c r="D2070" s="189"/>
    </row>
    <row r="2071" spans="4:4" x14ac:dyDescent="0.2">
      <c r="D2071" s="189"/>
    </row>
    <row r="2072" spans="4:4" x14ac:dyDescent="0.2">
      <c r="D2072" s="189"/>
    </row>
    <row r="2073" spans="4:4" x14ac:dyDescent="0.2">
      <c r="D2073" s="189"/>
    </row>
    <row r="2074" spans="4:4" x14ac:dyDescent="0.2">
      <c r="D2074" s="189"/>
    </row>
    <row r="2075" spans="4:4" x14ac:dyDescent="0.2">
      <c r="D2075" s="189"/>
    </row>
    <row r="2076" spans="4:4" x14ac:dyDescent="0.2">
      <c r="D2076" s="189"/>
    </row>
    <row r="2077" spans="4:4" x14ac:dyDescent="0.2">
      <c r="D2077" s="189"/>
    </row>
    <row r="2078" spans="4:4" x14ac:dyDescent="0.2">
      <c r="D2078" s="189"/>
    </row>
    <row r="2079" spans="4:4" x14ac:dyDescent="0.2">
      <c r="D2079" s="189"/>
    </row>
    <row r="2080" spans="4:4" x14ac:dyDescent="0.2">
      <c r="D2080" s="189"/>
    </row>
    <row r="2081" spans="4:4" x14ac:dyDescent="0.2">
      <c r="D2081" s="189"/>
    </row>
    <row r="2082" spans="4:4" x14ac:dyDescent="0.2">
      <c r="D2082" s="189"/>
    </row>
    <row r="2083" spans="4:4" x14ac:dyDescent="0.2">
      <c r="D2083" s="189"/>
    </row>
    <row r="2084" spans="4:4" x14ac:dyDescent="0.2">
      <c r="D2084" s="189"/>
    </row>
    <row r="2085" spans="4:4" x14ac:dyDescent="0.2">
      <c r="D2085" s="189"/>
    </row>
    <row r="2086" spans="4:4" x14ac:dyDescent="0.2">
      <c r="D2086" s="189"/>
    </row>
    <row r="2087" spans="4:4" x14ac:dyDescent="0.2">
      <c r="D2087" s="189"/>
    </row>
    <row r="2088" spans="4:4" x14ac:dyDescent="0.2">
      <c r="D2088" s="189"/>
    </row>
    <row r="2089" spans="4:4" x14ac:dyDescent="0.2">
      <c r="D2089" s="189"/>
    </row>
    <row r="2090" spans="4:4" x14ac:dyDescent="0.2">
      <c r="D2090" s="189"/>
    </row>
    <row r="2091" spans="4:4" x14ac:dyDescent="0.2">
      <c r="D2091" s="189"/>
    </row>
    <row r="2092" spans="4:4" x14ac:dyDescent="0.2">
      <c r="D2092" s="189"/>
    </row>
    <row r="2093" spans="4:4" x14ac:dyDescent="0.2">
      <c r="D2093" s="189"/>
    </row>
    <row r="2094" spans="4:4" x14ac:dyDescent="0.2">
      <c r="D2094" s="189"/>
    </row>
    <row r="2095" spans="4:4" x14ac:dyDescent="0.2">
      <c r="D2095" s="189"/>
    </row>
    <row r="2096" spans="4:4" x14ac:dyDescent="0.2">
      <c r="D2096" s="189"/>
    </row>
    <row r="2097" spans="4:4" x14ac:dyDescent="0.2">
      <c r="D2097" s="189"/>
    </row>
    <row r="2098" spans="4:4" x14ac:dyDescent="0.2">
      <c r="D2098" s="189"/>
    </row>
    <row r="2099" spans="4:4" x14ac:dyDescent="0.2">
      <c r="D2099" s="189"/>
    </row>
    <row r="2100" spans="4:4" x14ac:dyDescent="0.2">
      <c r="D2100" s="189"/>
    </row>
    <row r="2101" spans="4:4" x14ac:dyDescent="0.2">
      <c r="D2101" s="189"/>
    </row>
    <row r="2102" spans="4:4" x14ac:dyDescent="0.2">
      <c r="D2102" s="189"/>
    </row>
    <row r="2103" spans="4:4" x14ac:dyDescent="0.2">
      <c r="D2103" s="189"/>
    </row>
    <row r="2104" spans="4:4" x14ac:dyDescent="0.2">
      <c r="D2104" s="189"/>
    </row>
    <row r="2105" spans="4:4" x14ac:dyDescent="0.2">
      <c r="D2105" s="189"/>
    </row>
    <row r="2106" spans="4:4" x14ac:dyDescent="0.2">
      <c r="D2106" s="189"/>
    </row>
    <row r="2107" spans="4:4" x14ac:dyDescent="0.2">
      <c r="D2107" s="189"/>
    </row>
    <row r="2108" spans="4:4" x14ac:dyDescent="0.2">
      <c r="D2108" s="189"/>
    </row>
    <row r="2109" spans="4:4" x14ac:dyDescent="0.2">
      <c r="D2109" s="189"/>
    </row>
    <row r="2110" spans="4:4" x14ac:dyDescent="0.2">
      <c r="D2110" s="189"/>
    </row>
    <row r="2111" spans="4:4" x14ac:dyDescent="0.2">
      <c r="D2111" s="189"/>
    </row>
    <row r="2112" spans="4:4" x14ac:dyDescent="0.2">
      <c r="D2112" s="189"/>
    </row>
    <row r="2113" spans="4:4" x14ac:dyDescent="0.2">
      <c r="D2113" s="189"/>
    </row>
    <row r="2114" spans="4:4" x14ac:dyDescent="0.2">
      <c r="D2114" s="189"/>
    </row>
    <row r="2115" spans="4:4" x14ac:dyDescent="0.2">
      <c r="D2115" s="189"/>
    </row>
    <row r="2116" spans="4:4" x14ac:dyDescent="0.2">
      <c r="D2116" s="189"/>
    </row>
    <row r="2117" spans="4:4" x14ac:dyDescent="0.2">
      <c r="D2117" s="189"/>
    </row>
    <row r="2118" spans="4:4" x14ac:dyDescent="0.2">
      <c r="D2118" s="189"/>
    </row>
    <row r="2119" spans="4:4" x14ac:dyDescent="0.2">
      <c r="D2119" s="189"/>
    </row>
    <row r="2120" spans="4:4" x14ac:dyDescent="0.2">
      <c r="D2120" s="189"/>
    </row>
    <row r="2121" spans="4:4" x14ac:dyDescent="0.2">
      <c r="D2121" s="189"/>
    </row>
    <row r="2122" spans="4:4" x14ac:dyDescent="0.2">
      <c r="D2122" s="189"/>
    </row>
    <row r="2123" spans="4:4" x14ac:dyDescent="0.2">
      <c r="D2123" s="189"/>
    </row>
    <row r="2124" spans="4:4" x14ac:dyDescent="0.2">
      <c r="D2124" s="189"/>
    </row>
    <row r="2125" spans="4:4" x14ac:dyDescent="0.2">
      <c r="D2125" s="189"/>
    </row>
    <row r="2126" spans="4:4" x14ac:dyDescent="0.2">
      <c r="D2126" s="189"/>
    </row>
    <row r="2127" spans="4:4" x14ac:dyDescent="0.2">
      <c r="D2127" s="189"/>
    </row>
    <row r="2128" spans="4:4" x14ac:dyDescent="0.2">
      <c r="D2128" s="189"/>
    </row>
    <row r="2129" spans="4:4" x14ac:dyDescent="0.2">
      <c r="D2129" s="189"/>
    </row>
    <row r="2130" spans="4:4" x14ac:dyDescent="0.2">
      <c r="D2130" s="189"/>
    </row>
    <row r="2131" spans="4:4" x14ac:dyDescent="0.2">
      <c r="D2131" s="189"/>
    </row>
    <row r="2132" spans="4:4" x14ac:dyDescent="0.2">
      <c r="D2132" s="189"/>
    </row>
    <row r="2133" spans="4:4" x14ac:dyDescent="0.2">
      <c r="D2133" s="189"/>
    </row>
    <row r="2134" spans="4:4" x14ac:dyDescent="0.2">
      <c r="D2134" s="189"/>
    </row>
    <row r="2135" spans="4:4" x14ac:dyDescent="0.2">
      <c r="D2135" s="189"/>
    </row>
    <row r="2136" spans="4:4" x14ac:dyDescent="0.2">
      <c r="D2136" s="189"/>
    </row>
    <row r="2137" spans="4:4" x14ac:dyDescent="0.2">
      <c r="D2137" s="189"/>
    </row>
    <row r="2138" spans="4:4" x14ac:dyDescent="0.2">
      <c r="D2138" s="189"/>
    </row>
    <row r="2139" spans="4:4" x14ac:dyDescent="0.2">
      <c r="D2139" s="189"/>
    </row>
    <row r="2140" spans="4:4" x14ac:dyDescent="0.2">
      <c r="D2140" s="189"/>
    </row>
    <row r="2141" spans="4:4" x14ac:dyDescent="0.2">
      <c r="D2141" s="189"/>
    </row>
    <row r="2142" spans="4:4" x14ac:dyDescent="0.2">
      <c r="D2142" s="189"/>
    </row>
    <row r="2143" spans="4:4" x14ac:dyDescent="0.2">
      <c r="D2143" s="189"/>
    </row>
    <row r="2144" spans="4:4" x14ac:dyDescent="0.2">
      <c r="D2144" s="189"/>
    </row>
    <row r="2145" spans="4:4" x14ac:dyDescent="0.2">
      <c r="D2145" s="189"/>
    </row>
    <row r="2146" spans="4:4" x14ac:dyDescent="0.2">
      <c r="D2146" s="189"/>
    </row>
    <row r="2147" spans="4:4" x14ac:dyDescent="0.2">
      <c r="D2147" s="189"/>
    </row>
    <row r="2148" spans="4:4" x14ac:dyDescent="0.2">
      <c r="D2148" s="189"/>
    </row>
    <row r="2149" spans="4:4" x14ac:dyDescent="0.2">
      <c r="D2149" s="189"/>
    </row>
    <row r="2150" spans="4:4" x14ac:dyDescent="0.2">
      <c r="D2150" s="189"/>
    </row>
    <row r="2151" spans="4:4" x14ac:dyDescent="0.2">
      <c r="D2151" s="189"/>
    </row>
    <row r="2152" spans="4:4" x14ac:dyDescent="0.2">
      <c r="D2152" s="189"/>
    </row>
    <row r="2153" spans="4:4" x14ac:dyDescent="0.2">
      <c r="D2153" s="189"/>
    </row>
    <row r="2154" spans="4:4" x14ac:dyDescent="0.2">
      <c r="D2154" s="189"/>
    </row>
    <row r="2155" spans="4:4" x14ac:dyDescent="0.2">
      <c r="D2155" s="189"/>
    </row>
    <row r="2156" spans="4:4" x14ac:dyDescent="0.2">
      <c r="D2156" s="189"/>
    </row>
    <row r="2157" spans="4:4" x14ac:dyDescent="0.2">
      <c r="D2157" s="189"/>
    </row>
    <row r="2158" spans="4:4" x14ac:dyDescent="0.2">
      <c r="D2158" s="189"/>
    </row>
    <row r="2159" spans="4:4" x14ac:dyDescent="0.2">
      <c r="D2159" s="189"/>
    </row>
    <row r="2160" spans="4:4" x14ac:dyDescent="0.2">
      <c r="D2160" s="189"/>
    </row>
    <row r="2161" spans="4:4" x14ac:dyDescent="0.2">
      <c r="D2161" s="189"/>
    </row>
    <row r="2162" spans="4:4" x14ac:dyDescent="0.2">
      <c r="D2162" s="189"/>
    </row>
    <row r="2163" spans="4:4" x14ac:dyDescent="0.2">
      <c r="D2163" s="189"/>
    </row>
    <row r="2164" spans="4:4" x14ac:dyDescent="0.2">
      <c r="D2164" s="189"/>
    </row>
    <row r="2165" spans="4:4" x14ac:dyDescent="0.2">
      <c r="D2165" s="189"/>
    </row>
    <row r="2166" spans="4:4" x14ac:dyDescent="0.2">
      <c r="D2166" s="189"/>
    </row>
    <row r="2167" spans="4:4" x14ac:dyDescent="0.2">
      <c r="D2167" s="189"/>
    </row>
    <row r="2168" spans="4:4" x14ac:dyDescent="0.2">
      <c r="D2168" s="189"/>
    </row>
    <row r="2169" spans="4:4" x14ac:dyDescent="0.2">
      <c r="D2169" s="189"/>
    </row>
    <row r="2170" spans="4:4" x14ac:dyDescent="0.2">
      <c r="D2170" s="189"/>
    </row>
    <row r="2171" spans="4:4" x14ac:dyDescent="0.2">
      <c r="D2171" s="189"/>
    </row>
    <row r="2172" spans="4:4" x14ac:dyDescent="0.2">
      <c r="D2172" s="189"/>
    </row>
    <row r="2173" spans="4:4" x14ac:dyDescent="0.2">
      <c r="D2173" s="189"/>
    </row>
    <row r="2174" spans="4:4" x14ac:dyDescent="0.2">
      <c r="D2174" s="189"/>
    </row>
    <row r="2175" spans="4:4" x14ac:dyDescent="0.2">
      <c r="D2175" s="189"/>
    </row>
    <row r="2176" spans="4:4" x14ac:dyDescent="0.2">
      <c r="D2176" s="189"/>
    </row>
    <row r="2177" spans="4:4" x14ac:dyDescent="0.2">
      <c r="D2177" s="189"/>
    </row>
    <row r="2178" spans="4:4" x14ac:dyDescent="0.2">
      <c r="D2178" s="189"/>
    </row>
    <row r="2179" spans="4:4" x14ac:dyDescent="0.2">
      <c r="D2179" s="189"/>
    </row>
    <row r="2180" spans="4:4" x14ac:dyDescent="0.2">
      <c r="D2180" s="189"/>
    </row>
    <row r="2181" spans="4:4" x14ac:dyDescent="0.2">
      <c r="D2181" s="189"/>
    </row>
    <row r="2182" spans="4:4" x14ac:dyDescent="0.2">
      <c r="D2182" s="189"/>
    </row>
    <row r="2183" spans="4:4" x14ac:dyDescent="0.2">
      <c r="D2183" s="189"/>
    </row>
    <row r="2184" spans="4:4" x14ac:dyDescent="0.2">
      <c r="D2184" s="189"/>
    </row>
    <row r="2185" spans="4:4" x14ac:dyDescent="0.2">
      <c r="D2185" s="189"/>
    </row>
    <row r="2186" spans="4:4" x14ac:dyDescent="0.2">
      <c r="D2186" s="189"/>
    </row>
    <row r="2187" spans="4:4" x14ac:dyDescent="0.2">
      <c r="D2187" s="189"/>
    </row>
    <row r="2188" spans="4:4" x14ac:dyDescent="0.2">
      <c r="D2188" s="189"/>
    </row>
    <row r="2189" spans="4:4" x14ac:dyDescent="0.2">
      <c r="D2189" s="189"/>
    </row>
    <row r="2190" spans="4:4" x14ac:dyDescent="0.2">
      <c r="D2190" s="189"/>
    </row>
    <row r="2191" spans="4:4" x14ac:dyDescent="0.2">
      <c r="D2191" s="189"/>
    </row>
    <row r="2192" spans="4:4" x14ac:dyDescent="0.2">
      <c r="D2192" s="189"/>
    </row>
    <row r="2193" spans="4:4" x14ac:dyDescent="0.2">
      <c r="D2193" s="189"/>
    </row>
    <row r="2194" spans="4:4" x14ac:dyDescent="0.2">
      <c r="D2194" s="189"/>
    </row>
    <row r="2195" spans="4:4" x14ac:dyDescent="0.2">
      <c r="D2195" s="189"/>
    </row>
    <row r="2196" spans="4:4" x14ac:dyDescent="0.2">
      <c r="D2196" s="189"/>
    </row>
    <row r="2197" spans="4:4" x14ac:dyDescent="0.2">
      <c r="D2197" s="189"/>
    </row>
    <row r="2198" spans="4:4" x14ac:dyDescent="0.2">
      <c r="D2198" s="189"/>
    </row>
    <row r="2199" spans="4:4" x14ac:dyDescent="0.2">
      <c r="D2199" s="189"/>
    </row>
    <row r="2200" spans="4:4" x14ac:dyDescent="0.2">
      <c r="D2200" s="189"/>
    </row>
    <row r="2201" spans="4:4" x14ac:dyDescent="0.2">
      <c r="D2201" s="189"/>
    </row>
    <row r="2202" spans="4:4" x14ac:dyDescent="0.2">
      <c r="D2202" s="189"/>
    </row>
    <row r="2203" spans="4:4" x14ac:dyDescent="0.2">
      <c r="D2203" s="189"/>
    </row>
    <row r="2204" spans="4:4" x14ac:dyDescent="0.2">
      <c r="D2204" s="189"/>
    </row>
    <row r="2205" spans="4:4" x14ac:dyDescent="0.2">
      <c r="D2205" s="189"/>
    </row>
    <row r="2206" spans="4:4" x14ac:dyDescent="0.2">
      <c r="D2206" s="189"/>
    </row>
    <row r="2207" spans="4:4" x14ac:dyDescent="0.2">
      <c r="D2207" s="189"/>
    </row>
    <row r="2208" spans="4:4" x14ac:dyDescent="0.2">
      <c r="D2208" s="189"/>
    </row>
    <row r="2209" spans="4:4" x14ac:dyDescent="0.2">
      <c r="D2209" s="189"/>
    </row>
    <row r="2210" spans="4:4" x14ac:dyDescent="0.2">
      <c r="D2210" s="189"/>
    </row>
    <row r="2211" spans="4:4" x14ac:dyDescent="0.2">
      <c r="D2211" s="189"/>
    </row>
    <row r="2212" spans="4:4" x14ac:dyDescent="0.2">
      <c r="D2212" s="189"/>
    </row>
    <row r="2213" spans="4:4" x14ac:dyDescent="0.2">
      <c r="D2213" s="189"/>
    </row>
    <row r="2214" spans="4:4" x14ac:dyDescent="0.2">
      <c r="D2214" s="189"/>
    </row>
    <row r="2215" spans="4:4" x14ac:dyDescent="0.2">
      <c r="D2215" s="189"/>
    </row>
    <row r="2216" spans="4:4" x14ac:dyDescent="0.2">
      <c r="D2216" s="189"/>
    </row>
    <row r="2217" spans="4:4" x14ac:dyDescent="0.2">
      <c r="D2217" s="189"/>
    </row>
    <row r="2218" spans="4:4" x14ac:dyDescent="0.2">
      <c r="D2218" s="189"/>
    </row>
    <row r="2219" spans="4:4" x14ac:dyDescent="0.2">
      <c r="D2219" s="189"/>
    </row>
    <row r="2220" spans="4:4" x14ac:dyDescent="0.2">
      <c r="D2220" s="189"/>
    </row>
    <row r="2221" spans="4:4" x14ac:dyDescent="0.2">
      <c r="D2221" s="189"/>
    </row>
    <row r="2222" spans="4:4" x14ac:dyDescent="0.2">
      <c r="D2222" s="189"/>
    </row>
    <row r="2223" spans="4:4" x14ac:dyDescent="0.2">
      <c r="D2223" s="189"/>
    </row>
    <row r="2224" spans="4:4" x14ac:dyDescent="0.2">
      <c r="D2224" s="189"/>
    </row>
    <row r="2225" spans="4:4" x14ac:dyDescent="0.2">
      <c r="D2225" s="189"/>
    </row>
    <row r="2226" spans="4:4" x14ac:dyDescent="0.2">
      <c r="D2226" s="189"/>
    </row>
    <row r="2227" spans="4:4" x14ac:dyDescent="0.2">
      <c r="D2227" s="189"/>
    </row>
    <row r="2228" spans="4:4" x14ac:dyDescent="0.2">
      <c r="D2228" s="189"/>
    </row>
    <row r="2229" spans="4:4" x14ac:dyDescent="0.2">
      <c r="D2229" s="189"/>
    </row>
    <row r="2230" spans="4:4" x14ac:dyDescent="0.2">
      <c r="D2230" s="189"/>
    </row>
    <row r="2231" spans="4:4" x14ac:dyDescent="0.2">
      <c r="D2231" s="189"/>
    </row>
    <row r="2232" spans="4:4" x14ac:dyDescent="0.2">
      <c r="D2232" s="189"/>
    </row>
    <row r="2233" spans="4:4" x14ac:dyDescent="0.2">
      <c r="D2233" s="189"/>
    </row>
    <row r="2234" spans="4:4" x14ac:dyDescent="0.2">
      <c r="D2234" s="189"/>
    </row>
    <row r="2235" spans="4:4" x14ac:dyDescent="0.2">
      <c r="D2235" s="189"/>
    </row>
    <row r="2236" spans="4:4" x14ac:dyDescent="0.2">
      <c r="D2236" s="189"/>
    </row>
    <row r="2237" spans="4:4" x14ac:dyDescent="0.2">
      <c r="D2237" s="189"/>
    </row>
    <row r="2238" spans="4:4" x14ac:dyDescent="0.2">
      <c r="D2238" s="189"/>
    </row>
    <row r="2239" spans="4:4" x14ac:dyDescent="0.2">
      <c r="D2239" s="189"/>
    </row>
    <row r="2240" spans="4:4" x14ac:dyDescent="0.2">
      <c r="D2240" s="189"/>
    </row>
    <row r="2241" spans="4:4" x14ac:dyDescent="0.2">
      <c r="D2241" s="189"/>
    </row>
    <row r="2242" spans="4:4" x14ac:dyDescent="0.2">
      <c r="D2242" s="189"/>
    </row>
    <row r="2243" spans="4:4" x14ac:dyDescent="0.2">
      <c r="D2243" s="189"/>
    </row>
    <row r="2244" spans="4:4" x14ac:dyDescent="0.2">
      <c r="D2244" s="189"/>
    </row>
    <row r="2245" spans="4:4" x14ac:dyDescent="0.2">
      <c r="D2245" s="189"/>
    </row>
    <row r="2246" spans="4:4" x14ac:dyDescent="0.2">
      <c r="D2246" s="189"/>
    </row>
    <row r="2247" spans="4:4" x14ac:dyDescent="0.2">
      <c r="D2247" s="189"/>
    </row>
    <row r="2248" spans="4:4" x14ac:dyDescent="0.2">
      <c r="D2248" s="189"/>
    </row>
    <row r="2249" spans="4:4" x14ac:dyDescent="0.2">
      <c r="D2249" s="189"/>
    </row>
    <row r="2250" spans="4:4" x14ac:dyDescent="0.2">
      <c r="D2250" s="189"/>
    </row>
    <row r="2251" spans="4:4" x14ac:dyDescent="0.2">
      <c r="D2251" s="189"/>
    </row>
    <row r="2252" spans="4:4" x14ac:dyDescent="0.2">
      <c r="D2252" s="189"/>
    </row>
    <row r="2253" spans="4:4" x14ac:dyDescent="0.2">
      <c r="D2253" s="189"/>
    </row>
    <row r="2254" spans="4:4" x14ac:dyDescent="0.2">
      <c r="D2254" s="189"/>
    </row>
    <row r="2255" spans="4:4" x14ac:dyDescent="0.2">
      <c r="D2255" s="189"/>
    </row>
    <row r="2256" spans="4:4" x14ac:dyDescent="0.2">
      <c r="D2256" s="189"/>
    </row>
    <row r="2257" spans="4:4" x14ac:dyDescent="0.2">
      <c r="D2257" s="189"/>
    </row>
    <row r="2258" spans="4:4" x14ac:dyDescent="0.2">
      <c r="D2258" s="189"/>
    </row>
    <row r="2259" spans="4:4" x14ac:dyDescent="0.2">
      <c r="D2259" s="189"/>
    </row>
    <row r="2260" spans="4:4" x14ac:dyDescent="0.2">
      <c r="D2260" s="189"/>
    </row>
    <row r="2261" spans="4:4" x14ac:dyDescent="0.2">
      <c r="D2261" s="189"/>
    </row>
    <row r="2262" spans="4:4" x14ac:dyDescent="0.2">
      <c r="D2262" s="189"/>
    </row>
    <row r="2263" spans="4:4" x14ac:dyDescent="0.2">
      <c r="D2263" s="189"/>
    </row>
    <row r="2264" spans="4:4" x14ac:dyDescent="0.2">
      <c r="D2264" s="189"/>
    </row>
    <row r="2265" spans="4:4" x14ac:dyDescent="0.2">
      <c r="D2265" s="189"/>
    </row>
    <row r="2266" spans="4:4" x14ac:dyDescent="0.2">
      <c r="D2266" s="189"/>
    </row>
    <row r="2267" spans="4:4" x14ac:dyDescent="0.2">
      <c r="D2267" s="189"/>
    </row>
    <row r="2268" spans="4:4" x14ac:dyDescent="0.2">
      <c r="D2268" s="189"/>
    </row>
    <row r="2269" spans="4:4" x14ac:dyDescent="0.2">
      <c r="D2269" s="189"/>
    </row>
    <row r="2270" spans="4:4" x14ac:dyDescent="0.2">
      <c r="D2270" s="189"/>
    </row>
    <row r="2271" spans="4:4" x14ac:dyDescent="0.2">
      <c r="D2271" s="189"/>
    </row>
    <row r="2272" spans="4:4" x14ac:dyDescent="0.2">
      <c r="D2272" s="189"/>
    </row>
    <row r="2273" spans="4:4" x14ac:dyDescent="0.2">
      <c r="D2273" s="189"/>
    </row>
    <row r="2274" spans="4:4" x14ac:dyDescent="0.2">
      <c r="D2274" s="189"/>
    </row>
    <row r="2275" spans="4:4" x14ac:dyDescent="0.2">
      <c r="D2275" s="189"/>
    </row>
    <row r="2276" spans="4:4" x14ac:dyDescent="0.2">
      <c r="D2276" s="189"/>
    </row>
    <row r="2277" spans="4:4" x14ac:dyDescent="0.2">
      <c r="D2277" s="189"/>
    </row>
    <row r="2278" spans="4:4" x14ac:dyDescent="0.2">
      <c r="D2278" s="189"/>
    </row>
    <row r="2279" spans="4:4" x14ac:dyDescent="0.2">
      <c r="D2279" s="189"/>
    </row>
    <row r="2280" spans="4:4" x14ac:dyDescent="0.2">
      <c r="D2280" s="189"/>
    </row>
    <row r="2281" spans="4:4" x14ac:dyDescent="0.2">
      <c r="D2281" s="189"/>
    </row>
    <row r="2282" spans="4:4" x14ac:dyDescent="0.2">
      <c r="D2282" s="189"/>
    </row>
    <row r="2283" spans="4:4" x14ac:dyDescent="0.2">
      <c r="D2283" s="189"/>
    </row>
    <row r="2284" spans="4:4" x14ac:dyDescent="0.2">
      <c r="D2284" s="189"/>
    </row>
    <row r="2285" spans="4:4" x14ac:dyDescent="0.2">
      <c r="D2285" s="189"/>
    </row>
    <row r="2286" spans="4:4" x14ac:dyDescent="0.2">
      <c r="D2286" s="189"/>
    </row>
    <row r="2287" spans="4:4" x14ac:dyDescent="0.2">
      <c r="D2287" s="189"/>
    </row>
    <row r="2288" spans="4:4" x14ac:dyDescent="0.2">
      <c r="D2288" s="189"/>
    </row>
    <row r="2289" spans="4:4" x14ac:dyDescent="0.2">
      <c r="D2289" s="189"/>
    </row>
    <row r="2290" spans="4:4" x14ac:dyDescent="0.2">
      <c r="D2290" s="189"/>
    </row>
    <row r="2291" spans="4:4" x14ac:dyDescent="0.2">
      <c r="D2291" s="189"/>
    </row>
    <row r="2292" spans="4:4" x14ac:dyDescent="0.2">
      <c r="D2292" s="189"/>
    </row>
    <row r="2293" spans="4:4" x14ac:dyDescent="0.2">
      <c r="D2293" s="189"/>
    </row>
    <row r="2294" spans="4:4" x14ac:dyDescent="0.2">
      <c r="D2294" s="189"/>
    </row>
    <row r="2295" spans="4:4" x14ac:dyDescent="0.2">
      <c r="D2295" s="189"/>
    </row>
    <row r="2296" spans="4:4" x14ac:dyDescent="0.2">
      <c r="D2296" s="189"/>
    </row>
    <row r="2297" spans="4:4" x14ac:dyDescent="0.2">
      <c r="D2297" s="189"/>
    </row>
    <row r="2298" spans="4:4" x14ac:dyDescent="0.2">
      <c r="D2298" s="189"/>
    </row>
    <row r="2299" spans="4:4" x14ac:dyDescent="0.2">
      <c r="D2299" s="189"/>
    </row>
    <row r="2300" spans="4:4" x14ac:dyDescent="0.2">
      <c r="D2300" s="189"/>
    </row>
    <row r="2301" spans="4:4" x14ac:dyDescent="0.2">
      <c r="D2301" s="189"/>
    </row>
    <row r="2302" spans="4:4" x14ac:dyDescent="0.2">
      <c r="D2302" s="189"/>
    </row>
    <row r="2303" spans="4:4" x14ac:dyDescent="0.2">
      <c r="D2303" s="189"/>
    </row>
    <row r="2304" spans="4:4" x14ac:dyDescent="0.2">
      <c r="D2304" s="189"/>
    </row>
    <row r="2305" spans="4:4" x14ac:dyDescent="0.2">
      <c r="D2305" s="189"/>
    </row>
    <row r="2306" spans="4:4" x14ac:dyDescent="0.2">
      <c r="D2306" s="189"/>
    </row>
    <row r="2307" spans="4:4" x14ac:dyDescent="0.2">
      <c r="D2307" s="189"/>
    </row>
    <row r="2308" spans="4:4" x14ac:dyDescent="0.2">
      <c r="D2308" s="189"/>
    </row>
    <row r="2309" spans="4:4" x14ac:dyDescent="0.2">
      <c r="D2309" s="189"/>
    </row>
    <row r="2310" spans="4:4" x14ac:dyDescent="0.2">
      <c r="D2310" s="189"/>
    </row>
    <row r="2311" spans="4:4" x14ac:dyDescent="0.2">
      <c r="D2311" s="189"/>
    </row>
    <row r="2312" spans="4:4" x14ac:dyDescent="0.2">
      <c r="D2312" s="189"/>
    </row>
    <row r="2313" spans="4:4" x14ac:dyDescent="0.2">
      <c r="D2313" s="189"/>
    </row>
    <row r="2314" spans="4:4" x14ac:dyDescent="0.2">
      <c r="D2314" s="189"/>
    </row>
    <row r="2315" spans="4:4" x14ac:dyDescent="0.2">
      <c r="D2315" s="189"/>
    </row>
    <row r="2316" spans="4:4" x14ac:dyDescent="0.2">
      <c r="D2316" s="189"/>
    </row>
    <row r="2317" spans="4:4" x14ac:dyDescent="0.2">
      <c r="D2317" s="189"/>
    </row>
    <row r="2318" spans="4:4" x14ac:dyDescent="0.2">
      <c r="D2318" s="189"/>
    </row>
    <row r="2319" spans="4:4" x14ac:dyDescent="0.2">
      <c r="D2319" s="189"/>
    </row>
    <row r="2320" spans="4:4" x14ac:dyDescent="0.2">
      <c r="D2320" s="189"/>
    </row>
    <row r="2321" spans="4:4" x14ac:dyDescent="0.2">
      <c r="D2321" s="189"/>
    </row>
    <row r="2322" spans="4:4" x14ac:dyDescent="0.2">
      <c r="D2322" s="189"/>
    </row>
    <row r="2323" spans="4:4" x14ac:dyDescent="0.2">
      <c r="D2323" s="189"/>
    </row>
    <row r="2324" spans="4:4" x14ac:dyDescent="0.2">
      <c r="D2324" s="189"/>
    </row>
    <row r="2325" spans="4:4" x14ac:dyDescent="0.2">
      <c r="D2325" s="189"/>
    </row>
    <row r="2326" spans="4:4" x14ac:dyDescent="0.2">
      <c r="D2326" s="189"/>
    </row>
    <row r="2327" spans="4:4" x14ac:dyDescent="0.2">
      <c r="D2327" s="189"/>
    </row>
    <row r="2328" spans="4:4" x14ac:dyDescent="0.2">
      <c r="D2328" s="189"/>
    </row>
    <row r="2329" spans="4:4" x14ac:dyDescent="0.2">
      <c r="D2329" s="189"/>
    </row>
    <row r="2330" spans="4:4" x14ac:dyDescent="0.2">
      <c r="D2330" s="189"/>
    </row>
    <row r="2331" spans="4:4" x14ac:dyDescent="0.2">
      <c r="D2331" s="189"/>
    </row>
    <row r="2332" spans="4:4" x14ac:dyDescent="0.2">
      <c r="D2332" s="189"/>
    </row>
    <row r="2333" spans="4:4" x14ac:dyDescent="0.2">
      <c r="D2333" s="189"/>
    </row>
    <row r="2334" spans="4:4" x14ac:dyDescent="0.2">
      <c r="D2334" s="189"/>
    </row>
    <row r="2335" spans="4:4" x14ac:dyDescent="0.2">
      <c r="D2335" s="189"/>
    </row>
    <row r="2336" spans="4:4" x14ac:dyDescent="0.2">
      <c r="D2336" s="189"/>
    </row>
    <row r="2337" spans="4:4" x14ac:dyDescent="0.2">
      <c r="D2337" s="189"/>
    </row>
    <row r="2338" spans="4:4" x14ac:dyDescent="0.2">
      <c r="D2338" s="189"/>
    </row>
    <row r="2339" spans="4:4" x14ac:dyDescent="0.2">
      <c r="D2339" s="189"/>
    </row>
    <row r="2340" spans="4:4" x14ac:dyDescent="0.2">
      <c r="D2340" s="189"/>
    </row>
    <row r="2341" spans="4:4" x14ac:dyDescent="0.2">
      <c r="D2341" s="189"/>
    </row>
    <row r="2342" spans="4:4" x14ac:dyDescent="0.2">
      <c r="D2342" s="189"/>
    </row>
    <row r="2343" spans="4:4" x14ac:dyDescent="0.2">
      <c r="D2343" s="189"/>
    </row>
    <row r="2344" spans="4:4" x14ac:dyDescent="0.2">
      <c r="D2344" s="189"/>
    </row>
    <row r="2345" spans="4:4" x14ac:dyDescent="0.2">
      <c r="D2345" s="189"/>
    </row>
    <row r="2346" spans="4:4" x14ac:dyDescent="0.2">
      <c r="D2346" s="189"/>
    </row>
    <row r="2347" spans="4:4" x14ac:dyDescent="0.2">
      <c r="D2347" s="189"/>
    </row>
    <row r="2348" spans="4:4" x14ac:dyDescent="0.2">
      <c r="D2348" s="189"/>
    </row>
    <row r="2349" spans="4:4" x14ac:dyDescent="0.2">
      <c r="D2349" s="189"/>
    </row>
    <row r="2350" spans="4:4" x14ac:dyDescent="0.2">
      <c r="D2350" s="189"/>
    </row>
    <row r="2351" spans="4:4" x14ac:dyDescent="0.2">
      <c r="D2351" s="189"/>
    </row>
    <row r="2352" spans="4:4" x14ac:dyDescent="0.2">
      <c r="D2352" s="189"/>
    </row>
    <row r="2353" spans="4:4" x14ac:dyDescent="0.2">
      <c r="D2353" s="189"/>
    </row>
    <row r="2354" spans="4:4" x14ac:dyDescent="0.2">
      <c r="D2354" s="189"/>
    </row>
    <row r="2355" spans="4:4" x14ac:dyDescent="0.2">
      <c r="D2355" s="189"/>
    </row>
    <row r="2356" spans="4:4" x14ac:dyDescent="0.2">
      <c r="D2356" s="189"/>
    </row>
    <row r="2357" spans="4:4" x14ac:dyDescent="0.2">
      <c r="D2357" s="189"/>
    </row>
    <row r="2358" spans="4:4" x14ac:dyDescent="0.2">
      <c r="D2358" s="189"/>
    </row>
    <row r="2359" spans="4:4" x14ac:dyDescent="0.2">
      <c r="D2359" s="189"/>
    </row>
    <row r="2360" spans="4:4" x14ac:dyDescent="0.2">
      <c r="D2360" s="189"/>
    </row>
    <row r="2361" spans="4:4" x14ac:dyDescent="0.2">
      <c r="D2361" s="189"/>
    </row>
    <row r="2362" spans="4:4" x14ac:dyDescent="0.2">
      <c r="D2362" s="189"/>
    </row>
    <row r="2363" spans="4:4" x14ac:dyDescent="0.2">
      <c r="D2363" s="189"/>
    </row>
    <row r="2364" spans="4:4" x14ac:dyDescent="0.2">
      <c r="D2364" s="189"/>
    </row>
    <row r="2365" spans="4:4" x14ac:dyDescent="0.2">
      <c r="D2365" s="189"/>
    </row>
    <row r="2366" spans="4:4" x14ac:dyDescent="0.2">
      <c r="D2366" s="189"/>
    </row>
    <row r="2367" spans="4:4" x14ac:dyDescent="0.2">
      <c r="D2367" s="189"/>
    </row>
    <row r="2368" spans="4:4" x14ac:dyDescent="0.2">
      <c r="D2368" s="189"/>
    </row>
    <row r="2369" spans="4:4" x14ac:dyDescent="0.2">
      <c r="D2369" s="189"/>
    </row>
    <row r="2370" spans="4:4" x14ac:dyDescent="0.2">
      <c r="D2370" s="189"/>
    </row>
    <row r="2371" spans="4:4" x14ac:dyDescent="0.2">
      <c r="D2371" s="189"/>
    </row>
    <row r="2372" spans="4:4" x14ac:dyDescent="0.2">
      <c r="D2372" s="189"/>
    </row>
    <row r="2373" spans="4:4" x14ac:dyDescent="0.2">
      <c r="D2373" s="189"/>
    </row>
    <row r="2374" spans="4:4" x14ac:dyDescent="0.2">
      <c r="D2374" s="189"/>
    </row>
    <row r="2375" spans="4:4" x14ac:dyDescent="0.2">
      <c r="D2375" s="189"/>
    </row>
    <row r="2376" spans="4:4" x14ac:dyDescent="0.2">
      <c r="D2376" s="189"/>
    </row>
    <row r="2377" spans="4:4" x14ac:dyDescent="0.2">
      <c r="D2377" s="189"/>
    </row>
    <row r="2378" spans="4:4" x14ac:dyDescent="0.2">
      <c r="D2378" s="189"/>
    </row>
    <row r="2379" spans="4:4" x14ac:dyDescent="0.2">
      <c r="D2379" s="189"/>
    </row>
    <row r="2380" spans="4:4" x14ac:dyDescent="0.2">
      <c r="D2380" s="189"/>
    </row>
    <row r="2381" spans="4:4" x14ac:dyDescent="0.2">
      <c r="D2381" s="189"/>
    </row>
    <row r="2382" spans="4:4" x14ac:dyDescent="0.2">
      <c r="D2382" s="189"/>
    </row>
    <row r="2383" spans="4:4" x14ac:dyDescent="0.2">
      <c r="D2383" s="189"/>
    </row>
    <row r="2384" spans="4:4" x14ac:dyDescent="0.2">
      <c r="D2384" s="189"/>
    </row>
    <row r="2385" spans="4:4" x14ac:dyDescent="0.2">
      <c r="D2385" s="189"/>
    </row>
    <row r="2386" spans="4:4" x14ac:dyDescent="0.2">
      <c r="D2386" s="189"/>
    </row>
    <row r="2387" spans="4:4" x14ac:dyDescent="0.2">
      <c r="D2387" s="189"/>
    </row>
    <row r="2388" spans="4:4" x14ac:dyDescent="0.2">
      <c r="D2388" s="189"/>
    </row>
    <row r="2389" spans="4:4" x14ac:dyDescent="0.2">
      <c r="D2389" s="189"/>
    </row>
    <row r="2390" spans="4:4" x14ac:dyDescent="0.2">
      <c r="D2390" s="189"/>
    </row>
    <row r="2391" spans="4:4" x14ac:dyDescent="0.2">
      <c r="D2391" s="189"/>
    </row>
    <row r="2392" spans="4:4" x14ac:dyDescent="0.2">
      <c r="D2392" s="189"/>
    </row>
    <row r="2393" spans="4:4" x14ac:dyDescent="0.2">
      <c r="D2393" s="189"/>
    </row>
    <row r="2394" spans="4:4" x14ac:dyDescent="0.2">
      <c r="D2394" s="189"/>
    </row>
    <row r="2395" spans="4:4" x14ac:dyDescent="0.2">
      <c r="D2395" s="189"/>
    </row>
    <row r="2396" spans="4:4" x14ac:dyDescent="0.2">
      <c r="D2396" s="189"/>
    </row>
    <row r="2397" spans="4:4" x14ac:dyDescent="0.2">
      <c r="D2397" s="189"/>
    </row>
    <row r="2398" spans="4:4" x14ac:dyDescent="0.2">
      <c r="D2398" s="189"/>
    </row>
    <row r="2399" spans="4:4" x14ac:dyDescent="0.2">
      <c r="D2399" s="189"/>
    </row>
    <row r="2400" spans="4:4" x14ac:dyDescent="0.2">
      <c r="D2400" s="189"/>
    </row>
    <row r="2401" spans="4:4" x14ac:dyDescent="0.2">
      <c r="D2401" s="189"/>
    </row>
    <row r="2402" spans="4:4" x14ac:dyDescent="0.2">
      <c r="D2402" s="189"/>
    </row>
    <row r="2403" spans="4:4" x14ac:dyDescent="0.2">
      <c r="D2403" s="189"/>
    </row>
    <row r="2404" spans="4:4" x14ac:dyDescent="0.2">
      <c r="D2404" s="189"/>
    </row>
    <row r="2405" spans="4:4" x14ac:dyDescent="0.2">
      <c r="D2405" s="189"/>
    </row>
    <row r="2406" spans="4:4" x14ac:dyDescent="0.2">
      <c r="D2406" s="189"/>
    </row>
    <row r="2407" spans="4:4" x14ac:dyDescent="0.2">
      <c r="D2407" s="189"/>
    </row>
    <row r="2408" spans="4:4" x14ac:dyDescent="0.2">
      <c r="D2408" s="189"/>
    </row>
    <row r="2409" spans="4:4" x14ac:dyDescent="0.2">
      <c r="D2409" s="189"/>
    </row>
    <row r="2410" spans="4:4" x14ac:dyDescent="0.2">
      <c r="D2410" s="189"/>
    </row>
    <row r="2411" spans="4:4" x14ac:dyDescent="0.2">
      <c r="D2411" s="189"/>
    </row>
    <row r="2412" spans="4:4" x14ac:dyDescent="0.2">
      <c r="D2412" s="189"/>
    </row>
    <row r="2413" spans="4:4" x14ac:dyDescent="0.2">
      <c r="D2413" s="189"/>
    </row>
    <row r="2414" spans="4:4" x14ac:dyDescent="0.2">
      <c r="D2414" s="189"/>
    </row>
    <row r="2415" spans="4:4" x14ac:dyDescent="0.2">
      <c r="D2415" s="189"/>
    </row>
    <row r="2416" spans="4:4" x14ac:dyDescent="0.2">
      <c r="D2416" s="189"/>
    </row>
    <row r="2417" spans="4:4" x14ac:dyDescent="0.2">
      <c r="D2417" s="189"/>
    </row>
    <row r="2418" spans="4:4" x14ac:dyDescent="0.2">
      <c r="D2418" s="189"/>
    </row>
    <row r="2419" spans="4:4" x14ac:dyDescent="0.2">
      <c r="D2419" s="189"/>
    </row>
    <row r="2420" spans="4:4" x14ac:dyDescent="0.2">
      <c r="D2420" s="189"/>
    </row>
    <row r="2421" spans="4:4" x14ac:dyDescent="0.2">
      <c r="D2421" s="189"/>
    </row>
    <row r="2422" spans="4:4" x14ac:dyDescent="0.2">
      <c r="D2422" s="189"/>
    </row>
    <row r="2423" spans="4:4" x14ac:dyDescent="0.2">
      <c r="D2423" s="189"/>
    </row>
    <row r="2424" spans="4:4" x14ac:dyDescent="0.2">
      <c r="D2424" s="189"/>
    </row>
    <row r="2425" spans="4:4" x14ac:dyDescent="0.2">
      <c r="D2425" s="189"/>
    </row>
    <row r="2426" spans="4:4" x14ac:dyDescent="0.2">
      <c r="D2426" s="189"/>
    </row>
    <row r="2427" spans="4:4" x14ac:dyDescent="0.2">
      <c r="D2427" s="189"/>
    </row>
    <row r="2428" spans="4:4" x14ac:dyDescent="0.2">
      <c r="D2428" s="189"/>
    </row>
    <row r="2429" spans="4:4" x14ac:dyDescent="0.2">
      <c r="D2429" s="189"/>
    </row>
    <row r="2430" spans="4:4" x14ac:dyDescent="0.2">
      <c r="D2430" s="189"/>
    </row>
    <row r="2431" spans="4:4" x14ac:dyDescent="0.2">
      <c r="D2431" s="189"/>
    </row>
    <row r="2432" spans="4:4" x14ac:dyDescent="0.2">
      <c r="D2432" s="189"/>
    </row>
    <row r="2433" spans="4:4" x14ac:dyDescent="0.2">
      <c r="D2433" s="189"/>
    </row>
    <row r="2434" spans="4:4" x14ac:dyDescent="0.2">
      <c r="D2434" s="189"/>
    </row>
    <row r="2435" spans="4:4" x14ac:dyDescent="0.2">
      <c r="D2435" s="189"/>
    </row>
    <row r="2436" spans="4:4" x14ac:dyDescent="0.2">
      <c r="D2436" s="189"/>
    </row>
    <row r="2437" spans="4:4" x14ac:dyDescent="0.2">
      <c r="D2437" s="189"/>
    </row>
    <row r="2438" spans="4:4" x14ac:dyDescent="0.2">
      <c r="D2438" s="189"/>
    </row>
    <row r="2439" spans="4:4" x14ac:dyDescent="0.2">
      <c r="D2439" s="189"/>
    </row>
    <row r="2440" spans="4:4" x14ac:dyDescent="0.2">
      <c r="D2440" s="189"/>
    </row>
    <row r="2441" spans="4:4" x14ac:dyDescent="0.2">
      <c r="D2441" s="189"/>
    </row>
    <row r="2442" spans="4:4" x14ac:dyDescent="0.2">
      <c r="D2442" s="189"/>
    </row>
    <row r="2443" spans="4:4" x14ac:dyDescent="0.2">
      <c r="D2443" s="189"/>
    </row>
    <row r="2444" spans="4:4" x14ac:dyDescent="0.2">
      <c r="D2444" s="189"/>
    </row>
    <row r="2445" spans="4:4" x14ac:dyDescent="0.2">
      <c r="D2445" s="189"/>
    </row>
    <row r="2446" spans="4:4" x14ac:dyDescent="0.2">
      <c r="D2446" s="189"/>
    </row>
    <row r="2447" spans="4:4" x14ac:dyDescent="0.2">
      <c r="D2447" s="189"/>
    </row>
    <row r="2448" spans="4:4" x14ac:dyDescent="0.2">
      <c r="D2448" s="189"/>
    </row>
    <row r="2449" spans="4:4" x14ac:dyDescent="0.2">
      <c r="D2449" s="189"/>
    </row>
    <row r="2450" spans="4:4" x14ac:dyDescent="0.2">
      <c r="D2450" s="189"/>
    </row>
    <row r="2451" spans="4:4" x14ac:dyDescent="0.2">
      <c r="D2451" s="189"/>
    </row>
    <row r="2452" spans="4:4" x14ac:dyDescent="0.2">
      <c r="D2452" s="189"/>
    </row>
    <row r="2453" spans="4:4" x14ac:dyDescent="0.2">
      <c r="D2453" s="189"/>
    </row>
    <row r="2454" spans="4:4" x14ac:dyDescent="0.2">
      <c r="D2454" s="189"/>
    </row>
    <row r="2455" spans="4:4" x14ac:dyDescent="0.2">
      <c r="D2455" s="189"/>
    </row>
    <row r="2456" spans="4:4" x14ac:dyDescent="0.2">
      <c r="D2456" s="189"/>
    </row>
    <row r="2457" spans="4:4" x14ac:dyDescent="0.2">
      <c r="D2457" s="189"/>
    </row>
    <row r="2458" spans="4:4" x14ac:dyDescent="0.2">
      <c r="D2458" s="189"/>
    </row>
    <row r="2459" spans="4:4" x14ac:dyDescent="0.2">
      <c r="D2459" s="189"/>
    </row>
    <row r="2460" spans="4:4" x14ac:dyDescent="0.2">
      <c r="D2460" s="189"/>
    </row>
    <row r="2461" spans="4:4" x14ac:dyDescent="0.2">
      <c r="D2461" s="189"/>
    </row>
    <row r="2462" spans="4:4" x14ac:dyDescent="0.2">
      <c r="D2462" s="189"/>
    </row>
    <row r="2463" spans="4:4" x14ac:dyDescent="0.2">
      <c r="D2463" s="189"/>
    </row>
    <row r="2464" spans="4:4" x14ac:dyDescent="0.2">
      <c r="D2464" s="189"/>
    </row>
    <row r="2465" spans="4:4" x14ac:dyDescent="0.2">
      <c r="D2465" s="189"/>
    </row>
    <row r="2466" spans="4:4" x14ac:dyDescent="0.2">
      <c r="D2466" s="189"/>
    </row>
    <row r="2467" spans="4:4" x14ac:dyDescent="0.2">
      <c r="D2467" s="189"/>
    </row>
    <row r="2468" spans="4:4" x14ac:dyDescent="0.2">
      <c r="D2468" s="189"/>
    </row>
    <row r="2469" spans="4:4" x14ac:dyDescent="0.2">
      <c r="D2469" s="189"/>
    </row>
    <row r="2470" spans="4:4" x14ac:dyDescent="0.2">
      <c r="D2470" s="189"/>
    </row>
    <row r="2471" spans="4:4" x14ac:dyDescent="0.2">
      <c r="D2471" s="189"/>
    </row>
    <row r="2472" spans="4:4" x14ac:dyDescent="0.2">
      <c r="D2472" s="189"/>
    </row>
    <row r="2473" spans="4:4" x14ac:dyDescent="0.2">
      <c r="D2473" s="189"/>
    </row>
    <row r="2474" spans="4:4" x14ac:dyDescent="0.2">
      <c r="D2474" s="189"/>
    </row>
    <row r="2475" spans="4:4" x14ac:dyDescent="0.2">
      <c r="D2475" s="189"/>
    </row>
    <row r="2476" spans="4:4" x14ac:dyDescent="0.2">
      <c r="D2476" s="189"/>
    </row>
    <row r="2477" spans="4:4" x14ac:dyDescent="0.2">
      <c r="D2477" s="189"/>
    </row>
    <row r="2478" spans="4:4" x14ac:dyDescent="0.2">
      <c r="D2478" s="189"/>
    </row>
    <row r="2479" spans="4:4" x14ac:dyDescent="0.2">
      <c r="D2479" s="189"/>
    </row>
    <row r="2480" spans="4:4" x14ac:dyDescent="0.2">
      <c r="D2480" s="189"/>
    </row>
    <row r="2481" spans="4:4" x14ac:dyDescent="0.2">
      <c r="D2481" s="189"/>
    </row>
    <row r="2482" spans="4:4" x14ac:dyDescent="0.2">
      <c r="D2482" s="189"/>
    </row>
    <row r="2483" spans="4:4" x14ac:dyDescent="0.2">
      <c r="D2483" s="189"/>
    </row>
    <row r="2484" spans="4:4" x14ac:dyDescent="0.2">
      <c r="D2484" s="189"/>
    </row>
    <row r="2485" spans="4:4" x14ac:dyDescent="0.2">
      <c r="D2485" s="189"/>
    </row>
    <row r="2486" spans="4:4" x14ac:dyDescent="0.2">
      <c r="D2486" s="189"/>
    </row>
    <row r="2487" spans="4:4" x14ac:dyDescent="0.2">
      <c r="D2487" s="189"/>
    </row>
    <row r="2488" spans="4:4" x14ac:dyDescent="0.2">
      <c r="D2488" s="189"/>
    </row>
    <row r="2489" spans="4:4" x14ac:dyDescent="0.2">
      <c r="D2489" s="189"/>
    </row>
    <row r="2490" spans="4:4" x14ac:dyDescent="0.2">
      <c r="D2490" s="189"/>
    </row>
    <row r="2491" spans="4:4" x14ac:dyDescent="0.2">
      <c r="D2491" s="189"/>
    </row>
    <row r="2492" spans="4:4" x14ac:dyDescent="0.2">
      <c r="D2492" s="189"/>
    </row>
    <row r="2493" spans="4:4" x14ac:dyDescent="0.2">
      <c r="D2493" s="189"/>
    </row>
    <row r="2494" spans="4:4" x14ac:dyDescent="0.2">
      <c r="D2494" s="189"/>
    </row>
    <row r="2495" spans="4:4" x14ac:dyDescent="0.2">
      <c r="D2495" s="189"/>
    </row>
    <row r="2496" spans="4:4" x14ac:dyDescent="0.2">
      <c r="D2496" s="189"/>
    </row>
    <row r="2497" spans="4:4" x14ac:dyDescent="0.2">
      <c r="D2497" s="189"/>
    </row>
    <row r="2498" spans="4:4" x14ac:dyDescent="0.2">
      <c r="D2498" s="189"/>
    </row>
    <row r="2499" spans="4:4" x14ac:dyDescent="0.2">
      <c r="D2499" s="189"/>
    </row>
    <row r="2500" spans="4:4" x14ac:dyDescent="0.2">
      <c r="D2500" s="189"/>
    </row>
    <row r="2501" spans="4:4" x14ac:dyDescent="0.2">
      <c r="D2501" s="189"/>
    </row>
    <row r="2502" spans="4:4" x14ac:dyDescent="0.2">
      <c r="D2502" s="189"/>
    </row>
    <row r="2503" spans="4:4" x14ac:dyDescent="0.2">
      <c r="D2503" s="189"/>
    </row>
    <row r="2504" spans="4:4" x14ac:dyDescent="0.2">
      <c r="D2504" s="189"/>
    </row>
    <row r="2505" spans="4:4" x14ac:dyDescent="0.2">
      <c r="D2505" s="189"/>
    </row>
    <row r="2506" spans="4:4" x14ac:dyDescent="0.2">
      <c r="D2506" s="189"/>
    </row>
    <row r="2507" spans="4:4" x14ac:dyDescent="0.2">
      <c r="D2507" s="189"/>
    </row>
    <row r="2508" spans="4:4" x14ac:dyDescent="0.2">
      <c r="D2508" s="189"/>
    </row>
    <row r="2509" spans="4:4" x14ac:dyDescent="0.2">
      <c r="D2509" s="189"/>
    </row>
    <row r="2510" spans="4:4" x14ac:dyDescent="0.2">
      <c r="D2510" s="189"/>
    </row>
    <row r="2511" spans="4:4" x14ac:dyDescent="0.2">
      <c r="D2511" s="189"/>
    </row>
    <row r="2512" spans="4:4" x14ac:dyDescent="0.2">
      <c r="D2512" s="189"/>
    </row>
    <row r="2513" spans="4:4" x14ac:dyDescent="0.2">
      <c r="D2513" s="189"/>
    </row>
    <row r="2514" spans="4:4" x14ac:dyDescent="0.2">
      <c r="D2514" s="189"/>
    </row>
    <row r="2515" spans="4:4" x14ac:dyDescent="0.2">
      <c r="D2515" s="189"/>
    </row>
    <row r="2516" spans="4:4" x14ac:dyDescent="0.2">
      <c r="D2516" s="189"/>
    </row>
    <row r="2517" spans="4:4" x14ac:dyDescent="0.2">
      <c r="D2517" s="189"/>
    </row>
    <row r="2518" spans="4:4" x14ac:dyDescent="0.2">
      <c r="D2518" s="189"/>
    </row>
    <row r="2519" spans="4:4" x14ac:dyDescent="0.2">
      <c r="D2519" s="189"/>
    </row>
    <row r="2520" spans="4:4" x14ac:dyDescent="0.2">
      <c r="D2520" s="189"/>
    </row>
    <row r="2521" spans="4:4" x14ac:dyDescent="0.2">
      <c r="D2521" s="189"/>
    </row>
    <row r="2522" spans="4:4" x14ac:dyDescent="0.2">
      <c r="D2522" s="189"/>
    </row>
    <row r="2523" spans="4:4" x14ac:dyDescent="0.2">
      <c r="D2523" s="189"/>
    </row>
    <row r="2524" spans="4:4" x14ac:dyDescent="0.2">
      <c r="D2524" s="189"/>
    </row>
    <row r="2525" spans="4:4" x14ac:dyDescent="0.2">
      <c r="D2525" s="189"/>
    </row>
    <row r="2526" spans="4:4" x14ac:dyDescent="0.2">
      <c r="D2526" s="189"/>
    </row>
    <row r="2527" spans="4:4" x14ac:dyDescent="0.2">
      <c r="D2527" s="189"/>
    </row>
    <row r="2528" spans="4:4" x14ac:dyDescent="0.2">
      <c r="D2528" s="189"/>
    </row>
    <row r="2529" spans="4:4" x14ac:dyDescent="0.2">
      <c r="D2529" s="189"/>
    </row>
    <row r="2530" spans="4:4" x14ac:dyDescent="0.2">
      <c r="D2530" s="189"/>
    </row>
    <row r="2531" spans="4:4" x14ac:dyDescent="0.2">
      <c r="D2531" s="189"/>
    </row>
    <row r="2532" spans="4:4" x14ac:dyDescent="0.2">
      <c r="D2532" s="189"/>
    </row>
    <row r="2533" spans="4:4" x14ac:dyDescent="0.2">
      <c r="D2533" s="189"/>
    </row>
    <row r="2534" spans="4:4" x14ac:dyDescent="0.2">
      <c r="D2534" s="189"/>
    </row>
    <row r="2535" spans="4:4" x14ac:dyDescent="0.2">
      <c r="D2535" s="189"/>
    </row>
    <row r="2536" spans="4:4" x14ac:dyDescent="0.2">
      <c r="D2536" s="189"/>
    </row>
    <row r="2537" spans="4:4" x14ac:dyDescent="0.2">
      <c r="D2537" s="189"/>
    </row>
    <row r="2538" spans="4:4" x14ac:dyDescent="0.2">
      <c r="D2538" s="189"/>
    </row>
    <row r="2539" spans="4:4" x14ac:dyDescent="0.2">
      <c r="D2539" s="189"/>
    </row>
    <row r="2540" spans="4:4" x14ac:dyDescent="0.2">
      <c r="D2540" s="189"/>
    </row>
    <row r="2541" spans="4:4" x14ac:dyDescent="0.2">
      <c r="D2541" s="189"/>
    </row>
    <row r="2542" spans="4:4" x14ac:dyDescent="0.2">
      <c r="D2542" s="189"/>
    </row>
    <row r="2543" spans="4:4" x14ac:dyDescent="0.2">
      <c r="D2543" s="189"/>
    </row>
    <row r="2544" spans="4:4" x14ac:dyDescent="0.2">
      <c r="D2544" s="189"/>
    </row>
    <row r="2545" spans="4:4" x14ac:dyDescent="0.2">
      <c r="D2545" s="189"/>
    </row>
    <row r="2546" spans="4:4" x14ac:dyDescent="0.2">
      <c r="D2546" s="189"/>
    </row>
    <row r="2547" spans="4:4" x14ac:dyDescent="0.2">
      <c r="D2547" s="189"/>
    </row>
    <row r="2548" spans="4:4" x14ac:dyDescent="0.2">
      <c r="D2548" s="189"/>
    </row>
    <row r="2549" spans="4:4" x14ac:dyDescent="0.2">
      <c r="D2549" s="189"/>
    </row>
    <row r="2550" spans="4:4" x14ac:dyDescent="0.2">
      <c r="D2550" s="189"/>
    </row>
    <row r="2551" spans="4:4" x14ac:dyDescent="0.2">
      <c r="D2551" s="189"/>
    </row>
    <row r="2552" spans="4:4" x14ac:dyDescent="0.2">
      <c r="D2552" s="189"/>
    </row>
    <row r="2553" spans="4:4" x14ac:dyDescent="0.2">
      <c r="D2553" s="189"/>
    </row>
    <row r="2554" spans="4:4" x14ac:dyDescent="0.2">
      <c r="D2554" s="189"/>
    </row>
    <row r="2555" spans="4:4" x14ac:dyDescent="0.2">
      <c r="D2555" s="189"/>
    </row>
    <row r="2556" spans="4:4" x14ac:dyDescent="0.2">
      <c r="D2556" s="189"/>
    </row>
    <row r="2557" spans="4:4" x14ac:dyDescent="0.2">
      <c r="D2557" s="189"/>
    </row>
    <row r="2558" spans="4:4" x14ac:dyDescent="0.2">
      <c r="D2558" s="189"/>
    </row>
    <row r="2559" spans="4:4" x14ac:dyDescent="0.2">
      <c r="D2559" s="189"/>
    </row>
    <row r="2560" spans="4:4" x14ac:dyDescent="0.2">
      <c r="D2560" s="189"/>
    </row>
    <row r="2561" spans="4:4" x14ac:dyDescent="0.2">
      <c r="D2561" s="189"/>
    </row>
    <row r="2562" spans="4:4" x14ac:dyDescent="0.2">
      <c r="D2562" s="189"/>
    </row>
    <row r="2563" spans="4:4" x14ac:dyDescent="0.2">
      <c r="D2563" s="189"/>
    </row>
    <row r="2564" spans="4:4" x14ac:dyDescent="0.2">
      <c r="D2564" s="189"/>
    </row>
    <row r="2565" spans="4:4" x14ac:dyDescent="0.2">
      <c r="D2565" s="189"/>
    </row>
    <row r="2566" spans="4:4" x14ac:dyDescent="0.2">
      <c r="D2566" s="189"/>
    </row>
    <row r="2567" spans="4:4" x14ac:dyDescent="0.2">
      <c r="D2567" s="189"/>
    </row>
    <row r="2568" spans="4:4" x14ac:dyDescent="0.2">
      <c r="D2568" s="189"/>
    </row>
    <row r="2569" spans="4:4" x14ac:dyDescent="0.2">
      <c r="D2569" s="189"/>
    </row>
    <row r="2570" spans="4:4" x14ac:dyDescent="0.2">
      <c r="D2570" s="189"/>
    </row>
    <row r="2571" spans="4:4" x14ac:dyDescent="0.2">
      <c r="D2571" s="189"/>
    </row>
    <row r="2572" spans="4:4" x14ac:dyDescent="0.2">
      <c r="D2572" s="189"/>
    </row>
    <row r="2573" spans="4:4" x14ac:dyDescent="0.2">
      <c r="D2573" s="189"/>
    </row>
    <row r="2574" spans="4:4" x14ac:dyDescent="0.2">
      <c r="D2574" s="189"/>
    </row>
    <row r="2575" spans="4:4" x14ac:dyDescent="0.2">
      <c r="D2575" s="189"/>
    </row>
    <row r="2576" spans="4:4" x14ac:dyDescent="0.2">
      <c r="D2576" s="189"/>
    </row>
    <row r="2577" spans="4:4" x14ac:dyDescent="0.2">
      <c r="D2577" s="189"/>
    </row>
    <row r="2578" spans="4:4" x14ac:dyDescent="0.2">
      <c r="D2578" s="189"/>
    </row>
    <row r="2579" spans="4:4" x14ac:dyDescent="0.2">
      <c r="D2579" s="189"/>
    </row>
    <row r="2580" spans="4:4" x14ac:dyDescent="0.2">
      <c r="D2580" s="189"/>
    </row>
    <row r="2581" spans="4:4" x14ac:dyDescent="0.2">
      <c r="D2581" s="189"/>
    </row>
    <row r="2582" spans="4:4" x14ac:dyDescent="0.2">
      <c r="D2582" s="189"/>
    </row>
    <row r="2583" spans="4:4" x14ac:dyDescent="0.2">
      <c r="D2583" s="189"/>
    </row>
    <row r="2584" spans="4:4" x14ac:dyDescent="0.2">
      <c r="D2584" s="189"/>
    </row>
    <row r="2585" spans="4:4" x14ac:dyDescent="0.2">
      <c r="D2585" s="189"/>
    </row>
    <row r="2586" spans="4:4" x14ac:dyDescent="0.2">
      <c r="D2586" s="189"/>
    </row>
    <row r="2587" spans="4:4" x14ac:dyDescent="0.2">
      <c r="D2587" s="189"/>
    </row>
    <row r="2588" spans="4:4" x14ac:dyDescent="0.2">
      <c r="D2588" s="189"/>
    </row>
    <row r="2589" spans="4:4" x14ac:dyDescent="0.2">
      <c r="D2589" s="189"/>
    </row>
    <row r="2590" spans="4:4" x14ac:dyDescent="0.2">
      <c r="D2590" s="189"/>
    </row>
    <row r="2591" spans="4:4" x14ac:dyDescent="0.2">
      <c r="D2591" s="189"/>
    </row>
    <row r="2592" spans="4:4" x14ac:dyDescent="0.2">
      <c r="D2592" s="189"/>
    </row>
    <row r="2593" spans="4:4" x14ac:dyDescent="0.2">
      <c r="D2593" s="189"/>
    </row>
    <row r="2594" spans="4:4" x14ac:dyDescent="0.2">
      <c r="D2594" s="189"/>
    </row>
    <row r="2595" spans="4:4" x14ac:dyDescent="0.2">
      <c r="D2595" s="189"/>
    </row>
    <row r="2596" spans="4:4" x14ac:dyDescent="0.2">
      <c r="D2596" s="189"/>
    </row>
    <row r="2597" spans="4:4" x14ac:dyDescent="0.2">
      <c r="D2597" s="189"/>
    </row>
    <row r="2598" spans="4:4" x14ac:dyDescent="0.2">
      <c r="D2598" s="189"/>
    </row>
    <row r="2599" spans="4:4" x14ac:dyDescent="0.2">
      <c r="D2599" s="189"/>
    </row>
    <row r="2600" spans="4:4" x14ac:dyDescent="0.2">
      <c r="D2600" s="189"/>
    </row>
    <row r="2601" spans="4:4" x14ac:dyDescent="0.2">
      <c r="D2601" s="189"/>
    </row>
    <row r="2602" spans="4:4" x14ac:dyDescent="0.2">
      <c r="D2602" s="189"/>
    </row>
    <row r="2603" spans="4:4" x14ac:dyDescent="0.2">
      <c r="D2603" s="189"/>
    </row>
    <row r="2604" spans="4:4" x14ac:dyDescent="0.2">
      <c r="D2604" s="189"/>
    </row>
    <row r="2605" spans="4:4" x14ac:dyDescent="0.2">
      <c r="D2605" s="189"/>
    </row>
    <row r="2606" spans="4:4" x14ac:dyDescent="0.2">
      <c r="D2606" s="189"/>
    </row>
    <row r="2607" spans="4:4" x14ac:dyDescent="0.2">
      <c r="D2607" s="189"/>
    </row>
    <row r="2608" spans="4:4" x14ac:dyDescent="0.2">
      <c r="D2608" s="189"/>
    </row>
    <row r="2609" spans="4:4" x14ac:dyDescent="0.2">
      <c r="D2609" s="189"/>
    </row>
    <row r="2610" spans="4:4" x14ac:dyDescent="0.2">
      <c r="D2610" s="189"/>
    </row>
    <row r="2611" spans="4:4" x14ac:dyDescent="0.2">
      <c r="D2611" s="189"/>
    </row>
    <row r="2612" spans="4:4" x14ac:dyDescent="0.2">
      <c r="D2612" s="189"/>
    </row>
    <row r="2613" spans="4:4" x14ac:dyDescent="0.2">
      <c r="D2613" s="189"/>
    </row>
    <row r="2614" spans="4:4" x14ac:dyDescent="0.2">
      <c r="D2614" s="189"/>
    </row>
    <row r="2615" spans="4:4" x14ac:dyDescent="0.2">
      <c r="D2615" s="189"/>
    </row>
    <row r="2616" spans="4:4" x14ac:dyDescent="0.2">
      <c r="D2616" s="189"/>
    </row>
    <row r="2617" spans="4:4" x14ac:dyDescent="0.2">
      <c r="D2617" s="189"/>
    </row>
    <row r="2618" spans="4:4" x14ac:dyDescent="0.2">
      <c r="D2618" s="189"/>
    </row>
    <row r="2619" spans="4:4" x14ac:dyDescent="0.2">
      <c r="D2619" s="189"/>
    </row>
    <row r="2620" spans="4:4" x14ac:dyDescent="0.2">
      <c r="D2620" s="189"/>
    </row>
    <row r="2621" spans="4:4" x14ac:dyDescent="0.2">
      <c r="D2621" s="189"/>
    </row>
    <row r="2622" spans="4:4" x14ac:dyDescent="0.2">
      <c r="D2622" s="189"/>
    </row>
    <row r="2623" spans="4:4" x14ac:dyDescent="0.2">
      <c r="D2623" s="189"/>
    </row>
    <row r="2624" spans="4:4" x14ac:dyDescent="0.2">
      <c r="D2624" s="189"/>
    </row>
    <row r="2625" spans="4:4" x14ac:dyDescent="0.2">
      <c r="D2625" s="189"/>
    </row>
    <row r="2626" spans="4:4" x14ac:dyDescent="0.2">
      <c r="D2626" s="189"/>
    </row>
    <row r="2627" spans="4:4" x14ac:dyDescent="0.2">
      <c r="D2627" s="189"/>
    </row>
    <row r="2628" spans="4:4" x14ac:dyDescent="0.2">
      <c r="D2628" s="189"/>
    </row>
    <row r="2629" spans="4:4" x14ac:dyDescent="0.2">
      <c r="D2629" s="189"/>
    </row>
    <row r="2630" spans="4:4" x14ac:dyDescent="0.2">
      <c r="D2630" s="189"/>
    </row>
    <row r="2631" spans="4:4" x14ac:dyDescent="0.2">
      <c r="D2631" s="189"/>
    </row>
    <row r="2632" spans="4:4" x14ac:dyDescent="0.2">
      <c r="D2632" s="189"/>
    </row>
    <row r="2633" spans="4:4" x14ac:dyDescent="0.2">
      <c r="D2633" s="189"/>
    </row>
    <row r="2634" spans="4:4" x14ac:dyDescent="0.2">
      <c r="D2634" s="189"/>
    </row>
    <row r="2635" spans="4:4" x14ac:dyDescent="0.2">
      <c r="D2635" s="189"/>
    </row>
    <row r="2636" spans="4:4" x14ac:dyDescent="0.2">
      <c r="D2636" s="189"/>
    </row>
    <row r="2637" spans="4:4" x14ac:dyDescent="0.2">
      <c r="D2637" s="189"/>
    </row>
    <row r="2638" spans="4:4" x14ac:dyDescent="0.2">
      <c r="D2638" s="189"/>
    </row>
    <row r="2639" spans="4:4" x14ac:dyDescent="0.2">
      <c r="D2639" s="189"/>
    </row>
    <row r="2640" spans="4:4" x14ac:dyDescent="0.2">
      <c r="D2640" s="189"/>
    </row>
    <row r="2641" spans="4:4" x14ac:dyDescent="0.2">
      <c r="D2641" s="189"/>
    </row>
    <row r="2642" spans="4:4" x14ac:dyDescent="0.2">
      <c r="D2642" s="189"/>
    </row>
    <row r="2643" spans="4:4" x14ac:dyDescent="0.2">
      <c r="D2643" s="189"/>
    </row>
    <row r="2644" spans="4:4" x14ac:dyDescent="0.2">
      <c r="D2644" s="189"/>
    </row>
    <row r="2645" spans="4:4" x14ac:dyDescent="0.2">
      <c r="D2645" s="189"/>
    </row>
    <row r="2646" spans="4:4" x14ac:dyDescent="0.2">
      <c r="D2646" s="189"/>
    </row>
    <row r="2647" spans="4:4" x14ac:dyDescent="0.2">
      <c r="D2647" s="189"/>
    </row>
    <row r="2648" spans="4:4" x14ac:dyDescent="0.2">
      <c r="D2648" s="189"/>
    </row>
    <row r="2649" spans="4:4" x14ac:dyDescent="0.2">
      <c r="D2649" s="189"/>
    </row>
    <row r="2650" spans="4:4" x14ac:dyDescent="0.2">
      <c r="D2650" s="189"/>
    </row>
    <row r="2651" spans="4:4" x14ac:dyDescent="0.2">
      <c r="D2651" s="189"/>
    </row>
    <row r="2652" spans="4:4" x14ac:dyDescent="0.2">
      <c r="D2652" s="189"/>
    </row>
    <row r="2653" spans="4:4" x14ac:dyDescent="0.2">
      <c r="D2653" s="189"/>
    </row>
    <row r="2654" spans="4:4" x14ac:dyDescent="0.2">
      <c r="D2654" s="189"/>
    </row>
    <row r="2655" spans="4:4" x14ac:dyDescent="0.2">
      <c r="D2655" s="189"/>
    </row>
    <row r="2656" spans="4:4" x14ac:dyDescent="0.2">
      <c r="D2656" s="189"/>
    </row>
    <row r="2657" spans="4:4" x14ac:dyDescent="0.2">
      <c r="D2657" s="189"/>
    </row>
    <row r="2658" spans="4:4" x14ac:dyDescent="0.2">
      <c r="D2658" s="189"/>
    </row>
    <row r="2659" spans="4:4" x14ac:dyDescent="0.2">
      <c r="D2659" s="189"/>
    </row>
    <row r="2660" spans="4:4" x14ac:dyDescent="0.2">
      <c r="D2660" s="189"/>
    </row>
    <row r="2661" spans="4:4" x14ac:dyDescent="0.2">
      <c r="D2661" s="189"/>
    </row>
    <row r="2662" spans="4:4" x14ac:dyDescent="0.2">
      <c r="D2662" s="189"/>
    </row>
    <row r="2663" spans="4:4" x14ac:dyDescent="0.2">
      <c r="D2663" s="189"/>
    </row>
    <row r="2664" spans="4:4" x14ac:dyDescent="0.2">
      <c r="D2664" s="189"/>
    </row>
    <row r="2665" spans="4:4" x14ac:dyDescent="0.2">
      <c r="D2665" s="189"/>
    </row>
    <row r="2666" spans="4:4" x14ac:dyDescent="0.2">
      <c r="D2666" s="189"/>
    </row>
    <row r="2667" spans="4:4" x14ac:dyDescent="0.2">
      <c r="D2667" s="189"/>
    </row>
    <row r="2668" spans="4:4" x14ac:dyDescent="0.2">
      <c r="D2668" s="189"/>
    </row>
    <row r="2669" spans="4:4" x14ac:dyDescent="0.2">
      <c r="D2669" s="189"/>
    </row>
    <row r="2670" spans="4:4" x14ac:dyDescent="0.2">
      <c r="D2670" s="189"/>
    </row>
    <row r="2671" spans="4:4" x14ac:dyDescent="0.2">
      <c r="D2671" s="189"/>
    </row>
    <row r="2672" spans="4:4" x14ac:dyDescent="0.2">
      <c r="D2672" s="189"/>
    </row>
    <row r="2673" spans="4:4" x14ac:dyDescent="0.2">
      <c r="D2673" s="189"/>
    </row>
    <row r="2674" spans="4:4" x14ac:dyDescent="0.2">
      <c r="D2674" s="189"/>
    </row>
    <row r="2675" spans="4:4" x14ac:dyDescent="0.2">
      <c r="D2675" s="189"/>
    </row>
    <row r="2676" spans="4:4" x14ac:dyDescent="0.2">
      <c r="D2676" s="189"/>
    </row>
    <row r="2677" spans="4:4" x14ac:dyDescent="0.2">
      <c r="D2677" s="189"/>
    </row>
    <row r="2678" spans="4:4" x14ac:dyDescent="0.2">
      <c r="D2678" s="189"/>
    </row>
    <row r="2679" spans="4:4" x14ac:dyDescent="0.2">
      <c r="D2679" s="189"/>
    </row>
    <row r="2680" spans="4:4" x14ac:dyDescent="0.2">
      <c r="D2680" s="189"/>
    </row>
    <row r="2681" spans="4:4" x14ac:dyDescent="0.2">
      <c r="D2681" s="189"/>
    </row>
    <row r="2682" spans="4:4" x14ac:dyDescent="0.2">
      <c r="D2682" s="189"/>
    </row>
    <row r="2683" spans="4:4" x14ac:dyDescent="0.2">
      <c r="D2683" s="189"/>
    </row>
    <row r="2684" spans="4:4" x14ac:dyDescent="0.2">
      <c r="D2684" s="189"/>
    </row>
    <row r="2685" spans="4:4" x14ac:dyDescent="0.2">
      <c r="D2685" s="189"/>
    </row>
    <row r="2686" spans="4:4" x14ac:dyDescent="0.2">
      <c r="D2686" s="189"/>
    </row>
    <row r="2687" spans="4:4" x14ac:dyDescent="0.2">
      <c r="D2687" s="189"/>
    </row>
    <row r="2688" spans="4:4" x14ac:dyDescent="0.2">
      <c r="D2688" s="189"/>
    </row>
    <row r="2689" spans="4:4" x14ac:dyDescent="0.2">
      <c r="D2689" s="189"/>
    </row>
    <row r="2690" spans="4:4" x14ac:dyDescent="0.2">
      <c r="D2690" s="189"/>
    </row>
    <row r="2691" spans="4:4" x14ac:dyDescent="0.2">
      <c r="D2691" s="189"/>
    </row>
    <row r="2692" spans="4:4" x14ac:dyDescent="0.2">
      <c r="D2692" s="189"/>
    </row>
    <row r="2693" spans="4:4" x14ac:dyDescent="0.2">
      <c r="D2693" s="189"/>
    </row>
    <row r="2694" spans="4:4" x14ac:dyDescent="0.2">
      <c r="D2694" s="189"/>
    </row>
    <row r="2695" spans="4:4" x14ac:dyDescent="0.2">
      <c r="D2695" s="189"/>
    </row>
    <row r="2696" spans="4:4" x14ac:dyDescent="0.2">
      <c r="D2696" s="189"/>
    </row>
    <row r="2697" spans="4:4" x14ac:dyDescent="0.2">
      <c r="D2697" s="189"/>
    </row>
    <row r="2698" spans="4:4" x14ac:dyDescent="0.2">
      <c r="D2698" s="189"/>
    </row>
    <row r="2699" spans="4:4" x14ac:dyDescent="0.2">
      <c r="D2699" s="189"/>
    </row>
    <row r="2700" spans="4:4" x14ac:dyDescent="0.2">
      <c r="D2700" s="189"/>
    </row>
    <row r="2701" spans="4:4" x14ac:dyDescent="0.2">
      <c r="D2701" s="189"/>
    </row>
    <row r="2702" spans="4:4" x14ac:dyDescent="0.2">
      <c r="D2702" s="189"/>
    </row>
    <row r="2703" spans="4:4" x14ac:dyDescent="0.2">
      <c r="D2703" s="189"/>
    </row>
    <row r="2704" spans="4:4" x14ac:dyDescent="0.2">
      <c r="D2704" s="189"/>
    </row>
    <row r="2705" spans="4:4" x14ac:dyDescent="0.2">
      <c r="D2705" s="189"/>
    </row>
    <row r="2706" spans="4:4" x14ac:dyDescent="0.2">
      <c r="D2706" s="189"/>
    </row>
    <row r="2707" spans="4:4" x14ac:dyDescent="0.2">
      <c r="D2707" s="189"/>
    </row>
    <row r="2708" spans="4:4" x14ac:dyDescent="0.2">
      <c r="D2708" s="189"/>
    </row>
    <row r="2709" spans="4:4" x14ac:dyDescent="0.2">
      <c r="D2709" s="189"/>
    </row>
    <row r="2710" spans="4:4" x14ac:dyDescent="0.2">
      <c r="D2710" s="189"/>
    </row>
    <row r="2711" spans="4:4" x14ac:dyDescent="0.2">
      <c r="D2711" s="189"/>
    </row>
    <row r="2712" spans="4:4" x14ac:dyDescent="0.2">
      <c r="D2712" s="189"/>
    </row>
    <row r="2713" spans="4:4" x14ac:dyDescent="0.2">
      <c r="D2713" s="189"/>
    </row>
    <row r="2714" spans="4:4" x14ac:dyDescent="0.2">
      <c r="D2714" s="189"/>
    </row>
    <row r="2715" spans="4:4" x14ac:dyDescent="0.2">
      <c r="D2715" s="189"/>
    </row>
    <row r="2716" spans="4:4" x14ac:dyDescent="0.2">
      <c r="D2716" s="189"/>
    </row>
    <row r="2717" spans="4:4" x14ac:dyDescent="0.2">
      <c r="D2717" s="189"/>
    </row>
    <row r="2718" spans="4:4" x14ac:dyDescent="0.2">
      <c r="D2718" s="189"/>
    </row>
    <row r="2719" spans="4:4" x14ac:dyDescent="0.2">
      <c r="D2719" s="189"/>
    </row>
    <row r="2720" spans="4:4" x14ac:dyDescent="0.2">
      <c r="D2720" s="189"/>
    </row>
    <row r="2721" spans="4:4" x14ac:dyDescent="0.2">
      <c r="D2721" s="189"/>
    </row>
    <row r="2722" spans="4:4" x14ac:dyDescent="0.2">
      <c r="D2722" s="189"/>
    </row>
    <row r="2723" spans="4:4" x14ac:dyDescent="0.2">
      <c r="D2723" s="189"/>
    </row>
    <row r="2724" spans="4:4" x14ac:dyDescent="0.2">
      <c r="D2724" s="189"/>
    </row>
    <row r="2725" spans="4:4" x14ac:dyDescent="0.2">
      <c r="D2725" s="189"/>
    </row>
    <row r="2726" spans="4:4" x14ac:dyDescent="0.2">
      <c r="D2726" s="189"/>
    </row>
    <row r="2727" spans="4:4" x14ac:dyDescent="0.2">
      <c r="D2727" s="189"/>
    </row>
    <row r="2728" spans="4:4" x14ac:dyDescent="0.2">
      <c r="D2728" s="189"/>
    </row>
    <row r="2729" spans="4:4" x14ac:dyDescent="0.2">
      <c r="D2729" s="189"/>
    </row>
    <row r="2730" spans="4:4" x14ac:dyDescent="0.2">
      <c r="D2730" s="189"/>
    </row>
    <row r="2731" spans="4:4" x14ac:dyDescent="0.2">
      <c r="D2731" s="189"/>
    </row>
    <row r="2732" spans="4:4" x14ac:dyDescent="0.2">
      <c r="D2732" s="189"/>
    </row>
    <row r="2733" spans="4:4" x14ac:dyDescent="0.2">
      <c r="D2733" s="189"/>
    </row>
    <row r="2734" spans="4:4" x14ac:dyDescent="0.2">
      <c r="D2734" s="189"/>
    </row>
    <row r="2735" spans="4:4" x14ac:dyDescent="0.2">
      <c r="D2735" s="189"/>
    </row>
    <row r="2736" spans="4:4" x14ac:dyDescent="0.2">
      <c r="D2736" s="189"/>
    </row>
    <row r="2737" spans="4:4" x14ac:dyDescent="0.2">
      <c r="D2737" s="189"/>
    </row>
    <row r="2738" spans="4:4" x14ac:dyDescent="0.2">
      <c r="D2738" s="189"/>
    </row>
    <row r="2739" spans="4:4" x14ac:dyDescent="0.2">
      <c r="D2739" s="189"/>
    </row>
    <row r="2740" spans="4:4" x14ac:dyDescent="0.2">
      <c r="D2740" s="189"/>
    </row>
    <row r="2741" spans="4:4" x14ac:dyDescent="0.2">
      <c r="D2741" s="189"/>
    </row>
    <row r="2742" spans="4:4" x14ac:dyDescent="0.2">
      <c r="D2742" s="189"/>
    </row>
    <row r="2743" spans="4:4" x14ac:dyDescent="0.2">
      <c r="D2743" s="189"/>
    </row>
    <row r="2744" spans="4:4" x14ac:dyDescent="0.2">
      <c r="D2744" s="189"/>
    </row>
    <row r="2745" spans="4:4" x14ac:dyDescent="0.2">
      <c r="D2745" s="189"/>
    </row>
    <row r="2746" spans="4:4" x14ac:dyDescent="0.2">
      <c r="D2746" s="189"/>
    </row>
    <row r="2747" spans="4:4" x14ac:dyDescent="0.2">
      <c r="D2747" s="189"/>
    </row>
    <row r="2748" spans="4:4" x14ac:dyDescent="0.2">
      <c r="D2748" s="189"/>
    </row>
    <row r="2749" spans="4:4" x14ac:dyDescent="0.2">
      <c r="D2749" s="189"/>
    </row>
    <row r="2750" spans="4:4" x14ac:dyDescent="0.2">
      <c r="D2750" s="189"/>
    </row>
    <row r="2751" spans="4:4" x14ac:dyDescent="0.2">
      <c r="D2751" s="189"/>
    </row>
    <row r="2752" spans="4:4" x14ac:dyDescent="0.2">
      <c r="D2752" s="189"/>
    </row>
    <row r="2753" spans="4:4" x14ac:dyDescent="0.2">
      <c r="D2753" s="189"/>
    </row>
    <row r="2754" spans="4:4" x14ac:dyDescent="0.2">
      <c r="D2754" s="189"/>
    </row>
    <row r="2755" spans="4:4" x14ac:dyDescent="0.2">
      <c r="D2755" s="189"/>
    </row>
    <row r="2756" spans="4:4" x14ac:dyDescent="0.2">
      <c r="D2756" s="189"/>
    </row>
    <row r="2757" spans="4:4" x14ac:dyDescent="0.2">
      <c r="D2757" s="189"/>
    </row>
    <row r="2758" spans="4:4" x14ac:dyDescent="0.2">
      <c r="D2758" s="189"/>
    </row>
    <row r="2759" spans="4:4" x14ac:dyDescent="0.2">
      <c r="D2759" s="189"/>
    </row>
    <row r="2760" spans="4:4" x14ac:dyDescent="0.2">
      <c r="D2760" s="189"/>
    </row>
    <row r="2761" spans="4:4" x14ac:dyDescent="0.2">
      <c r="D2761" s="189"/>
    </row>
    <row r="2762" spans="4:4" x14ac:dyDescent="0.2">
      <c r="D2762" s="189"/>
    </row>
    <row r="2763" spans="4:4" x14ac:dyDescent="0.2">
      <c r="D2763" s="189"/>
    </row>
    <row r="2764" spans="4:4" x14ac:dyDescent="0.2">
      <c r="D2764" s="189"/>
    </row>
    <row r="2765" spans="4:4" x14ac:dyDescent="0.2">
      <c r="D2765" s="189"/>
    </row>
    <row r="2766" spans="4:4" x14ac:dyDescent="0.2">
      <c r="D2766" s="189"/>
    </row>
    <row r="2767" spans="4:4" x14ac:dyDescent="0.2">
      <c r="D2767" s="189"/>
    </row>
    <row r="2768" spans="4:4" x14ac:dyDescent="0.2">
      <c r="D2768" s="189"/>
    </row>
    <row r="2769" spans="4:4" x14ac:dyDescent="0.2">
      <c r="D2769" s="189"/>
    </row>
    <row r="2770" spans="4:4" x14ac:dyDescent="0.2">
      <c r="D2770" s="189"/>
    </row>
    <row r="2771" spans="4:4" x14ac:dyDescent="0.2">
      <c r="D2771" s="189"/>
    </row>
    <row r="2772" spans="4:4" x14ac:dyDescent="0.2">
      <c r="D2772" s="189"/>
    </row>
    <row r="2773" spans="4:4" x14ac:dyDescent="0.2">
      <c r="D2773" s="189"/>
    </row>
    <row r="2774" spans="4:4" x14ac:dyDescent="0.2">
      <c r="D2774" s="189"/>
    </row>
    <row r="2775" spans="4:4" x14ac:dyDescent="0.2">
      <c r="D2775" s="189"/>
    </row>
    <row r="2776" spans="4:4" x14ac:dyDescent="0.2">
      <c r="D2776" s="189"/>
    </row>
    <row r="2777" spans="4:4" x14ac:dyDescent="0.2">
      <c r="D2777" s="189"/>
    </row>
    <row r="2778" spans="4:4" x14ac:dyDescent="0.2">
      <c r="D2778" s="189"/>
    </row>
    <row r="2779" spans="4:4" x14ac:dyDescent="0.2">
      <c r="D2779" s="189"/>
    </row>
    <row r="2780" spans="4:4" x14ac:dyDescent="0.2">
      <c r="D2780" s="189"/>
    </row>
    <row r="2781" spans="4:4" x14ac:dyDescent="0.2">
      <c r="D2781" s="189"/>
    </row>
    <row r="2782" spans="4:4" x14ac:dyDescent="0.2">
      <c r="D2782" s="189"/>
    </row>
    <row r="2783" spans="4:4" x14ac:dyDescent="0.2">
      <c r="D2783" s="189"/>
    </row>
    <row r="2784" spans="4:4" x14ac:dyDescent="0.2">
      <c r="D2784" s="189"/>
    </row>
    <row r="2785" spans="4:4" x14ac:dyDescent="0.2">
      <c r="D2785" s="189"/>
    </row>
    <row r="2786" spans="4:4" x14ac:dyDescent="0.2">
      <c r="D2786" s="189"/>
    </row>
    <row r="2787" spans="4:4" x14ac:dyDescent="0.2">
      <c r="D2787" s="189"/>
    </row>
    <row r="2788" spans="4:4" x14ac:dyDescent="0.2">
      <c r="D2788" s="189"/>
    </row>
    <row r="2789" spans="4:4" x14ac:dyDescent="0.2">
      <c r="D2789" s="189"/>
    </row>
    <row r="2790" spans="4:4" x14ac:dyDescent="0.2">
      <c r="D2790" s="189"/>
    </row>
    <row r="2791" spans="4:4" x14ac:dyDescent="0.2">
      <c r="D2791" s="189"/>
    </row>
    <row r="2792" spans="4:4" x14ac:dyDescent="0.2">
      <c r="D2792" s="189"/>
    </row>
    <row r="2793" spans="4:4" x14ac:dyDescent="0.2">
      <c r="D2793" s="189"/>
    </row>
    <row r="2794" spans="4:4" x14ac:dyDescent="0.2">
      <c r="D2794" s="189"/>
    </row>
    <row r="2795" spans="4:4" x14ac:dyDescent="0.2">
      <c r="D2795" s="189"/>
    </row>
    <row r="2796" spans="4:4" x14ac:dyDescent="0.2">
      <c r="D2796" s="189"/>
    </row>
    <row r="2797" spans="4:4" x14ac:dyDescent="0.2">
      <c r="D2797" s="189"/>
    </row>
    <row r="2798" spans="4:4" x14ac:dyDescent="0.2">
      <c r="D2798" s="189"/>
    </row>
    <row r="2799" spans="4:4" x14ac:dyDescent="0.2">
      <c r="D2799" s="189"/>
    </row>
    <row r="2800" spans="4:4" x14ac:dyDescent="0.2">
      <c r="D2800" s="189"/>
    </row>
    <row r="2801" spans="4:4" x14ac:dyDescent="0.2">
      <c r="D2801" s="189"/>
    </row>
    <row r="2802" spans="4:4" x14ac:dyDescent="0.2">
      <c r="D2802" s="189"/>
    </row>
    <row r="2803" spans="4:4" x14ac:dyDescent="0.2">
      <c r="D2803" s="189"/>
    </row>
    <row r="2804" spans="4:4" x14ac:dyDescent="0.2">
      <c r="D2804" s="189"/>
    </row>
    <row r="2805" spans="4:4" x14ac:dyDescent="0.2">
      <c r="D2805" s="189"/>
    </row>
    <row r="2806" spans="4:4" x14ac:dyDescent="0.2">
      <c r="D2806" s="189"/>
    </row>
    <row r="2807" spans="4:4" x14ac:dyDescent="0.2">
      <c r="D2807" s="189"/>
    </row>
    <row r="2808" spans="4:4" x14ac:dyDescent="0.2">
      <c r="D2808" s="189"/>
    </row>
    <row r="2809" spans="4:4" x14ac:dyDescent="0.2">
      <c r="D2809" s="189"/>
    </row>
    <row r="2810" spans="4:4" x14ac:dyDescent="0.2">
      <c r="D2810" s="189"/>
    </row>
    <row r="2811" spans="4:4" x14ac:dyDescent="0.2">
      <c r="D2811" s="189"/>
    </row>
    <row r="2812" spans="4:4" x14ac:dyDescent="0.2">
      <c r="D2812" s="189"/>
    </row>
    <row r="2813" spans="4:4" x14ac:dyDescent="0.2">
      <c r="D2813" s="189"/>
    </row>
    <row r="2814" spans="4:4" x14ac:dyDescent="0.2">
      <c r="D2814" s="189"/>
    </row>
    <row r="2815" spans="4:4" x14ac:dyDescent="0.2">
      <c r="D2815" s="189"/>
    </row>
    <row r="2816" spans="4:4" x14ac:dyDescent="0.2">
      <c r="D2816" s="189"/>
    </row>
    <row r="2817" spans="4:4" x14ac:dyDescent="0.2">
      <c r="D2817" s="189"/>
    </row>
    <row r="2818" spans="4:4" x14ac:dyDescent="0.2">
      <c r="D2818" s="189"/>
    </row>
    <row r="2819" spans="4:4" x14ac:dyDescent="0.2">
      <c r="D2819" s="189"/>
    </row>
    <row r="2820" spans="4:4" x14ac:dyDescent="0.2">
      <c r="D2820" s="189"/>
    </row>
    <row r="2821" spans="4:4" x14ac:dyDescent="0.2">
      <c r="D2821" s="189"/>
    </row>
    <row r="2822" spans="4:4" x14ac:dyDescent="0.2">
      <c r="D2822" s="189"/>
    </row>
    <row r="2823" spans="4:4" x14ac:dyDescent="0.2">
      <c r="D2823" s="189"/>
    </row>
    <row r="2824" spans="4:4" x14ac:dyDescent="0.2">
      <c r="D2824" s="189"/>
    </row>
    <row r="2825" spans="4:4" x14ac:dyDescent="0.2">
      <c r="D2825" s="189"/>
    </row>
    <row r="2826" spans="4:4" x14ac:dyDescent="0.2">
      <c r="D2826" s="189"/>
    </row>
    <row r="2827" spans="4:4" x14ac:dyDescent="0.2">
      <c r="D2827" s="189"/>
    </row>
    <row r="2828" spans="4:4" x14ac:dyDescent="0.2">
      <c r="D2828" s="189"/>
    </row>
    <row r="2829" spans="4:4" x14ac:dyDescent="0.2">
      <c r="D2829" s="189"/>
    </row>
    <row r="2830" spans="4:4" x14ac:dyDescent="0.2">
      <c r="D2830" s="189"/>
    </row>
    <row r="2831" spans="4:4" x14ac:dyDescent="0.2">
      <c r="D2831" s="189"/>
    </row>
    <row r="2832" spans="4:4" x14ac:dyDescent="0.2">
      <c r="D2832" s="189"/>
    </row>
    <row r="2833" spans="4:4" x14ac:dyDescent="0.2">
      <c r="D2833" s="189"/>
    </row>
    <row r="2834" spans="4:4" x14ac:dyDescent="0.2">
      <c r="D2834" s="189"/>
    </row>
    <row r="2835" spans="4:4" x14ac:dyDescent="0.2">
      <c r="D2835" s="189"/>
    </row>
    <row r="2836" spans="4:4" x14ac:dyDescent="0.2">
      <c r="D2836" s="189"/>
    </row>
    <row r="2837" spans="4:4" x14ac:dyDescent="0.2">
      <c r="D2837" s="189"/>
    </row>
    <row r="2838" spans="4:4" x14ac:dyDescent="0.2">
      <c r="D2838" s="189"/>
    </row>
    <row r="2839" spans="4:4" x14ac:dyDescent="0.2">
      <c r="D2839" s="189"/>
    </row>
    <row r="2840" spans="4:4" x14ac:dyDescent="0.2">
      <c r="D2840" s="189"/>
    </row>
    <row r="2841" spans="4:4" x14ac:dyDescent="0.2">
      <c r="D2841" s="189"/>
    </row>
    <row r="2842" spans="4:4" x14ac:dyDescent="0.2">
      <c r="D2842" s="189"/>
    </row>
    <row r="2843" spans="4:4" x14ac:dyDescent="0.2">
      <c r="D2843" s="189"/>
    </row>
    <row r="2844" spans="4:4" x14ac:dyDescent="0.2">
      <c r="D2844" s="189"/>
    </row>
    <row r="2845" spans="4:4" x14ac:dyDescent="0.2">
      <c r="D2845" s="189"/>
    </row>
    <row r="2846" spans="4:4" x14ac:dyDescent="0.2">
      <c r="D2846" s="189"/>
    </row>
    <row r="2847" spans="4:4" x14ac:dyDescent="0.2">
      <c r="D2847" s="189"/>
    </row>
    <row r="2848" spans="4:4" x14ac:dyDescent="0.2">
      <c r="D2848" s="189"/>
    </row>
    <row r="2849" spans="4:4" x14ac:dyDescent="0.2">
      <c r="D2849" s="189"/>
    </row>
    <row r="2850" spans="4:4" x14ac:dyDescent="0.2">
      <c r="D2850" s="189"/>
    </row>
    <row r="2851" spans="4:4" x14ac:dyDescent="0.2">
      <c r="D2851" s="189"/>
    </row>
    <row r="2852" spans="4:4" x14ac:dyDescent="0.2">
      <c r="D2852" s="189"/>
    </row>
    <row r="2853" spans="4:4" x14ac:dyDescent="0.2">
      <c r="D2853" s="189"/>
    </row>
    <row r="2854" spans="4:4" x14ac:dyDescent="0.2">
      <c r="D2854" s="189"/>
    </row>
    <row r="2855" spans="4:4" x14ac:dyDescent="0.2">
      <c r="D2855" s="189"/>
    </row>
    <row r="2856" spans="4:4" x14ac:dyDescent="0.2">
      <c r="D2856" s="189"/>
    </row>
    <row r="2857" spans="4:4" x14ac:dyDescent="0.2">
      <c r="D2857" s="189"/>
    </row>
    <row r="2858" spans="4:4" x14ac:dyDescent="0.2">
      <c r="D2858" s="189"/>
    </row>
    <row r="2859" spans="4:4" x14ac:dyDescent="0.2">
      <c r="D2859" s="189"/>
    </row>
    <row r="2860" spans="4:4" x14ac:dyDescent="0.2">
      <c r="D2860" s="189"/>
    </row>
    <row r="2861" spans="4:4" x14ac:dyDescent="0.2">
      <c r="D2861" s="189"/>
    </row>
    <row r="2862" spans="4:4" x14ac:dyDescent="0.2">
      <c r="D2862" s="189"/>
    </row>
    <row r="2863" spans="4:4" x14ac:dyDescent="0.2">
      <c r="D2863" s="189"/>
    </row>
    <row r="2864" spans="4:4" x14ac:dyDescent="0.2">
      <c r="D2864" s="189"/>
    </row>
    <row r="2865" spans="4:4" x14ac:dyDescent="0.2">
      <c r="D2865" s="189"/>
    </row>
    <row r="2866" spans="4:4" x14ac:dyDescent="0.2">
      <c r="D2866" s="189"/>
    </row>
    <row r="2867" spans="4:4" x14ac:dyDescent="0.2">
      <c r="D2867" s="189"/>
    </row>
    <row r="2868" spans="4:4" x14ac:dyDescent="0.2">
      <c r="D2868" s="189"/>
    </row>
    <row r="2869" spans="4:4" x14ac:dyDescent="0.2">
      <c r="D2869" s="189"/>
    </row>
    <row r="2870" spans="4:4" x14ac:dyDescent="0.2">
      <c r="D2870" s="189"/>
    </row>
    <row r="2871" spans="4:4" x14ac:dyDescent="0.2">
      <c r="D2871" s="189"/>
    </row>
    <row r="2872" spans="4:4" x14ac:dyDescent="0.2">
      <c r="D2872" s="189"/>
    </row>
    <row r="2873" spans="4:4" x14ac:dyDescent="0.2">
      <c r="D2873" s="189"/>
    </row>
    <row r="2874" spans="4:4" x14ac:dyDescent="0.2">
      <c r="D2874" s="189"/>
    </row>
    <row r="2875" spans="4:4" x14ac:dyDescent="0.2">
      <c r="D2875" s="189"/>
    </row>
    <row r="2876" spans="4:4" x14ac:dyDescent="0.2">
      <c r="D2876" s="189"/>
    </row>
    <row r="2877" spans="4:4" x14ac:dyDescent="0.2">
      <c r="D2877" s="189"/>
    </row>
    <row r="2878" spans="4:4" x14ac:dyDescent="0.2">
      <c r="D2878" s="189"/>
    </row>
    <row r="2879" spans="4:4" x14ac:dyDescent="0.2">
      <c r="D2879" s="189"/>
    </row>
    <row r="2880" spans="4:4" x14ac:dyDescent="0.2">
      <c r="D2880" s="189"/>
    </row>
    <row r="2881" spans="4:4" x14ac:dyDescent="0.2">
      <c r="D2881" s="189"/>
    </row>
    <row r="2882" spans="4:4" x14ac:dyDescent="0.2">
      <c r="D2882" s="189"/>
    </row>
    <row r="2883" spans="4:4" x14ac:dyDescent="0.2">
      <c r="D2883" s="189"/>
    </row>
    <row r="2884" spans="4:4" x14ac:dyDescent="0.2">
      <c r="D2884" s="189"/>
    </row>
    <row r="2885" spans="4:4" x14ac:dyDescent="0.2">
      <c r="D2885" s="189"/>
    </row>
    <row r="2886" spans="4:4" x14ac:dyDescent="0.2">
      <c r="D2886" s="189"/>
    </row>
    <row r="2887" spans="4:4" x14ac:dyDescent="0.2">
      <c r="D2887" s="189"/>
    </row>
    <row r="2888" spans="4:4" x14ac:dyDescent="0.2">
      <c r="D2888" s="189"/>
    </row>
    <row r="2889" spans="4:4" x14ac:dyDescent="0.2">
      <c r="D2889" s="189"/>
    </row>
    <row r="2890" spans="4:4" x14ac:dyDescent="0.2">
      <c r="D2890" s="189"/>
    </row>
    <row r="2891" spans="4:4" x14ac:dyDescent="0.2">
      <c r="D2891" s="189"/>
    </row>
    <row r="2892" spans="4:4" x14ac:dyDescent="0.2">
      <c r="D2892" s="189"/>
    </row>
    <row r="2893" spans="4:4" x14ac:dyDescent="0.2">
      <c r="D2893" s="189"/>
    </row>
    <row r="2894" spans="4:4" x14ac:dyDescent="0.2">
      <c r="D2894" s="189"/>
    </row>
    <row r="2895" spans="4:4" x14ac:dyDescent="0.2">
      <c r="D2895" s="189"/>
    </row>
    <row r="2896" spans="4:4" x14ac:dyDescent="0.2">
      <c r="D2896" s="189"/>
    </row>
    <row r="2897" spans="4:4" x14ac:dyDescent="0.2">
      <c r="D2897" s="189"/>
    </row>
    <row r="2898" spans="4:4" x14ac:dyDescent="0.2">
      <c r="D2898" s="189"/>
    </row>
    <row r="2899" spans="4:4" x14ac:dyDescent="0.2">
      <c r="D2899" s="189"/>
    </row>
    <row r="2900" spans="4:4" x14ac:dyDescent="0.2">
      <c r="D2900" s="189"/>
    </row>
    <row r="2901" spans="4:4" x14ac:dyDescent="0.2">
      <c r="D2901" s="189"/>
    </row>
    <row r="2902" spans="4:4" x14ac:dyDescent="0.2">
      <c r="D2902" s="189"/>
    </row>
    <row r="2903" spans="4:4" x14ac:dyDescent="0.2">
      <c r="D2903" s="189"/>
    </row>
    <row r="2904" spans="4:4" x14ac:dyDescent="0.2">
      <c r="D2904" s="189"/>
    </row>
    <row r="2905" spans="4:4" x14ac:dyDescent="0.2">
      <c r="D2905" s="189"/>
    </row>
    <row r="2906" spans="4:4" x14ac:dyDescent="0.2">
      <c r="D2906" s="189"/>
    </row>
    <row r="2907" spans="4:4" x14ac:dyDescent="0.2">
      <c r="D2907" s="189"/>
    </row>
    <row r="2908" spans="4:4" x14ac:dyDescent="0.2">
      <c r="D2908" s="189"/>
    </row>
    <row r="2909" spans="4:4" x14ac:dyDescent="0.2">
      <c r="D2909" s="189"/>
    </row>
    <row r="2910" spans="4:4" x14ac:dyDescent="0.2">
      <c r="D2910" s="189"/>
    </row>
    <row r="2911" spans="4:4" x14ac:dyDescent="0.2">
      <c r="D2911" s="189"/>
    </row>
    <row r="2912" spans="4:4" x14ac:dyDescent="0.2">
      <c r="D2912" s="189"/>
    </row>
    <row r="2913" spans="4:4" x14ac:dyDescent="0.2">
      <c r="D2913" s="189"/>
    </row>
    <row r="2914" spans="4:4" x14ac:dyDescent="0.2">
      <c r="D2914" s="189"/>
    </row>
    <row r="2915" spans="4:4" x14ac:dyDescent="0.2">
      <c r="D2915" s="189"/>
    </row>
    <row r="2916" spans="4:4" x14ac:dyDescent="0.2">
      <c r="D2916" s="189"/>
    </row>
    <row r="2917" spans="4:4" x14ac:dyDescent="0.2">
      <c r="D2917" s="189"/>
    </row>
    <row r="2918" spans="4:4" x14ac:dyDescent="0.2">
      <c r="D2918" s="189"/>
    </row>
    <row r="2919" spans="4:4" x14ac:dyDescent="0.2">
      <c r="D2919" s="189"/>
    </row>
    <row r="2920" spans="4:4" x14ac:dyDescent="0.2">
      <c r="D2920" s="189"/>
    </row>
    <row r="2921" spans="4:4" x14ac:dyDescent="0.2">
      <c r="D2921" s="189"/>
    </row>
    <row r="2922" spans="4:4" x14ac:dyDescent="0.2">
      <c r="D2922" s="189"/>
    </row>
    <row r="2923" spans="4:4" x14ac:dyDescent="0.2">
      <c r="D2923" s="189"/>
    </row>
    <row r="2924" spans="4:4" x14ac:dyDescent="0.2">
      <c r="D2924" s="189"/>
    </row>
    <row r="2925" spans="4:4" x14ac:dyDescent="0.2">
      <c r="D2925" s="189"/>
    </row>
    <row r="2926" spans="4:4" x14ac:dyDescent="0.2">
      <c r="D2926" s="189"/>
    </row>
    <row r="2927" spans="4:4" x14ac:dyDescent="0.2">
      <c r="D2927" s="189"/>
    </row>
    <row r="2928" spans="4:4" x14ac:dyDescent="0.2">
      <c r="D2928" s="189"/>
    </row>
    <row r="2929" spans="4:4" x14ac:dyDescent="0.2">
      <c r="D2929" s="189"/>
    </row>
    <row r="2930" spans="4:4" x14ac:dyDescent="0.2">
      <c r="D2930" s="189"/>
    </row>
    <row r="2931" spans="4:4" x14ac:dyDescent="0.2">
      <c r="D2931" s="189"/>
    </row>
    <row r="2932" spans="4:4" x14ac:dyDescent="0.2">
      <c r="D2932" s="189"/>
    </row>
    <row r="2933" spans="4:4" x14ac:dyDescent="0.2">
      <c r="D2933" s="189"/>
    </row>
    <row r="2934" spans="4:4" x14ac:dyDescent="0.2">
      <c r="D2934" s="189"/>
    </row>
    <row r="2935" spans="4:4" x14ac:dyDescent="0.2">
      <c r="D2935" s="189"/>
    </row>
    <row r="2936" spans="4:4" x14ac:dyDescent="0.2">
      <c r="D2936" s="189"/>
    </row>
    <row r="2937" spans="4:4" x14ac:dyDescent="0.2">
      <c r="D2937" s="189"/>
    </row>
    <row r="2938" spans="4:4" x14ac:dyDescent="0.2">
      <c r="D2938" s="189"/>
    </row>
    <row r="2939" spans="4:4" x14ac:dyDescent="0.2">
      <c r="D2939" s="189"/>
    </row>
    <row r="2940" spans="4:4" x14ac:dyDescent="0.2">
      <c r="D2940" s="189"/>
    </row>
    <row r="2941" spans="4:4" x14ac:dyDescent="0.2">
      <c r="D2941" s="189"/>
    </row>
    <row r="2942" spans="4:4" x14ac:dyDescent="0.2">
      <c r="D2942" s="189"/>
    </row>
    <row r="2943" spans="4:4" x14ac:dyDescent="0.2">
      <c r="D2943" s="189"/>
    </row>
    <row r="2944" spans="4:4" x14ac:dyDescent="0.2">
      <c r="D2944" s="189"/>
    </row>
    <row r="2945" spans="4:4" x14ac:dyDescent="0.2">
      <c r="D2945" s="189"/>
    </row>
    <row r="2946" spans="4:4" x14ac:dyDescent="0.2">
      <c r="D2946" s="189"/>
    </row>
    <row r="2947" spans="4:4" x14ac:dyDescent="0.2">
      <c r="D2947" s="189"/>
    </row>
    <row r="2948" spans="4:4" x14ac:dyDescent="0.2">
      <c r="D2948" s="189"/>
    </row>
    <row r="2949" spans="4:4" x14ac:dyDescent="0.2">
      <c r="D2949" s="189"/>
    </row>
    <row r="2950" spans="4:4" x14ac:dyDescent="0.2">
      <c r="D2950" s="189"/>
    </row>
    <row r="2951" spans="4:4" x14ac:dyDescent="0.2">
      <c r="D2951" s="189"/>
    </row>
    <row r="2952" spans="4:4" x14ac:dyDescent="0.2">
      <c r="D2952" s="189"/>
    </row>
    <row r="2953" spans="4:4" x14ac:dyDescent="0.2">
      <c r="D2953" s="189"/>
    </row>
    <row r="2954" spans="4:4" x14ac:dyDescent="0.2">
      <c r="D2954" s="189"/>
    </row>
    <row r="2955" spans="4:4" x14ac:dyDescent="0.2">
      <c r="D2955" s="189"/>
    </row>
    <row r="2956" spans="4:4" x14ac:dyDescent="0.2">
      <c r="D2956" s="189"/>
    </row>
    <row r="2957" spans="4:4" x14ac:dyDescent="0.2">
      <c r="D2957" s="189"/>
    </row>
    <row r="2958" spans="4:4" x14ac:dyDescent="0.2">
      <c r="D2958" s="189"/>
    </row>
    <row r="2959" spans="4:4" x14ac:dyDescent="0.2">
      <c r="D2959" s="189"/>
    </row>
    <row r="2960" spans="4:4" x14ac:dyDescent="0.2">
      <c r="D2960" s="189"/>
    </row>
    <row r="2961" spans="4:4" x14ac:dyDescent="0.2">
      <c r="D2961" s="189"/>
    </row>
    <row r="2962" spans="4:4" x14ac:dyDescent="0.2">
      <c r="D2962" s="189"/>
    </row>
    <row r="2963" spans="4:4" x14ac:dyDescent="0.2">
      <c r="D2963" s="189"/>
    </row>
    <row r="2964" spans="4:4" x14ac:dyDescent="0.2">
      <c r="D2964" s="189"/>
    </row>
    <row r="2965" spans="4:4" x14ac:dyDescent="0.2">
      <c r="D2965" s="189"/>
    </row>
    <row r="2966" spans="4:4" x14ac:dyDescent="0.2">
      <c r="D2966" s="189"/>
    </row>
    <row r="2967" spans="4:4" x14ac:dyDescent="0.2">
      <c r="D2967" s="189"/>
    </row>
    <row r="2968" spans="4:4" x14ac:dyDescent="0.2">
      <c r="D2968" s="189"/>
    </row>
    <row r="2969" spans="4:4" x14ac:dyDescent="0.2">
      <c r="D2969" s="189"/>
    </row>
    <row r="2970" spans="4:4" x14ac:dyDescent="0.2">
      <c r="D2970" s="189"/>
    </row>
    <row r="2971" spans="4:4" x14ac:dyDescent="0.2">
      <c r="D2971" s="189"/>
    </row>
    <row r="2972" spans="4:4" x14ac:dyDescent="0.2">
      <c r="D2972" s="189"/>
    </row>
    <row r="2973" spans="4:4" x14ac:dyDescent="0.2">
      <c r="D2973" s="189"/>
    </row>
    <row r="2974" spans="4:4" x14ac:dyDescent="0.2">
      <c r="D2974" s="189"/>
    </row>
    <row r="2975" spans="4:4" x14ac:dyDescent="0.2">
      <c r="D2975" s="189"/>
    </row>
    <row r="2976" spans="4:4" x14ac:dyDescent="0.2">
      <c r="D2976" s="189"/>
    </row>
    <row r="2977" spans="4:4" x14ac:dyDescent="0.2">
      <c r="D2977" s="189"/>
    </row>
    <row r="2978" spans="4:4" x14ac:dyDescent="0.2">
      <c r="D2978" s="189"/>
    </row>
    <row r="2979" spans="4:4" x14ac:dyDescent="0.2">
      <c r="D2979" s="189"/>
    </row>
    <row r="2980" spans="4:4" x14ac:dyDescent="0.2">
      <c r="D2980" s="189"/>
    </row>
    <row r="2981" spans="4:4" x14ac:dyDescent="0.2">
      <c r="D2981" s="189"/>
    </row>
    <row r="2982" spans="4:4" x14ac:dyDescent="0.2">
      <c r="D2982" s="189"/>
    </row>
    <row r="2983" spans="4:4" x14ac:dyDescent="0.2">
      <c r="D2983" s="189"/>
    </row>
    <row r="2984" spans="4:4" x14ac:dyDescent="0.2">
      <c r="D2984" s="189"/>
    </row>
    <row r="2985" spans="4:4" x14ac:dyDescent="0.2">
      <c r="D2985" s="189"/>
    </row>
    <row r="2986" spans="4:4" x14ac:dyDescent="0.2">
      <c r="D2986" s="189"/>
    </row>
    <row r="2987" spans="4:4" x14ac:dyDescent="0.2">
      <c r="D2987" s="189"/>
    </row>
    <row r="2988" spans="4:4" x14ac:dyDescent="0.2">
      <c r="D2988" s="189"/>
    </row>
    <row r="2989" spans="4:4" x14ac:dyDescent="0.2">
      <c r="D2989" s="189"/>
    </row>
    <row r="2990" spans="4:4" x14ac:dyDescent="0.2">
      <c r="D2990" s="189"/>
    </row>
    <row r="2991" spans="4:4" x14ac:dyDescent="0.2">
      <c r="D2991" s="189"/>
    </row>
    <row r="2992" spans="4:4" x14ac:dyDescent="0.2">
      <c r="D2992" s="189"/>
    </row>
    <row r="2993" spans="4:4" x14ac:dyDescent="0.2">
      <c r="D2993" s="189"/>
    </row>
    <row r="2994" spans="4:4" x14ac:dyDescent="0.2">
      <c r="D2994" s="189"/>
    </row>
    <row r="2995" spans="4:4" x14ac:dyDescent="0.2">
      <c r="D2995" s="189"/>
    </row>
    <row r="2996" spans="4:4" x14ac:dyDescent="0.2">
      <c r="D2996" s="189"/>
    </row>
    <row r="2997" spans="4:4" x14ac:dyDescent="0.2">
      <c r="D2997" s="189"/>
    </row>
    <row r="2998" spans="4:4" x14ac:dyDescent="0.2">
      <c r="D2998" s="189"/>
    </row>
    <row r="2999" spans="4:4" x14ac:dyDescent="0.2">
      <c r="D2999" s="189"/>
    </row>
    <row r="3000" spans="4:4" x14ac:dyDescent="0.2">
      <c r="D3000" s="189"/>
    </row>
    <row r="3001" spans="4:4" x14ac:dyDescent="0.2">
      <c r="D3001" s="189"/>
    </row>
    <row r="3002" spans="4:4" x14ac:dyDescent="0.2">
      <c r="D3002" s="189"/>
    </row>
    <row r="3003" spans="4:4" x14ac:dyDescent="0.2">
      <c r="D3003" s="189"/>
    </row>
    <row r="3004" spans="4:4" x14ac:dyDescent="0.2">
      <c r="D3004" s="189"/>
    </row>
    <row r="3005" spans="4:4" x14ac:dyDescent="0.2">
      <c r="D3005" s="189"/>
    </row>
    <row r="3006" spans="4:4" x14ac:dyDescent="0.2">
      <c r="D3006" s="189"/>
    </row>
    <row r="3007" spans="4:4" x14ac:dyDescent="0.2">
      <c r="D3007" s="189"/>
    </row>
    <row r="3008" spans="4:4" x14ac:dyDescent="0.2">
      <c r="D3008" s="189"/>
    </row>
    <row r="3009" spans="4:4" x14ac:dyDescent="0.2">
      <c r="D3009" s="189"/>
    </row>
    <row r="3010" spans="4:4" x14ac:dyDescent="0.2">
      <c r="D3010" s="189"/>
    </row>
    <row r="3011" spans="4:4" x14ac:dyDescent="0.2">
      <c r="D3011" s="189"/>
    </row>
    <row r="3012" spans="4:4" x14ac:dyDescent="0.2">
      <c r="D3012" s="189"/>
    </row>
    <row r="3013" spans="4:4" x14ac:dyDescent="0.2">
      <c r="D3013" s="189"/>
    </row>
    <row r="3014" spans="4:4" x14ac:dyDescent="0.2">
      <c r="D3014" s="189"/>
    </row>
    <row r="3015" spans="4:4" x14ac:dyDescent="0.2">
      <c r="D3015" s="189"/>
    </row>
    <row r="3016" spans="4:4" x14ac:dyDescent="0.2">
      <c r="D3016" s="189"/>
    </row>
    <row r="3017" spans="4:4" x14ac:dyDescent="0.2">
      <c r="D3017" s="189"/>
    </row>
    <row r="3018" spans="4:4" x14ac:dyDescent="0.2">
      <c r="D3018" s="189"/>
    </row>
    <row r="3019" spans="4:4" x14ac:dyDescent="0.2">
      <c r="D3019" s="189"/>
    </row>
    <row r="3020" spans="4:4" x14ac:dyDescent="0.2">
      <c r="D3020" s="189"/>
    </row>
    <row r="3021" spans="4:4" x14ac:dyDescent="0.2">
      <c r="D3021" s="189"/>
    </row>
    <row r="3022" spans="4:4" x14ac:dyDescent="0.2">
      <c r="D3022" s="189"/>
    </row>
    <row r="3023" spans="4:4" x14ac:dyDescent="0.2">
      <c r="D3023" s="189"/>
    </row>
    <row r="3024" spans="4:4" x14ac:dyDescent="0.2">
      <c r="D3024" s="189"/>
    </row>
    <row r="3025" spans="4:4" x14ac:dyDescent="0.2">
      <c r="D3025" s="189"/>
    </row>
    <row r="3026" spans="4:4" x14ac:dyDescent="0.2">
      <c r="D3026" s="189"/>
    </row>
    <row r="3027" spans="4:4" x14ac:dyDescent="0.2">
      <c r="D3027" s="189"/>
    </row>
    <row r="3028" spans="4:4" x14ac:dyDescent="0.2">
      <c r="D3028" s="189"/>
    </row>
    <row r="3029" spans="4:4" x14ac:dyDescent="0.2">
      <c r="D3029" s="189"/>
    </row>
    <row r="3030" spans="4:4" x14ac:dyDescent="0.2">
      <c r="D3030" s="189"/>
    </row>
    <row r="3031" spans="4:4" x14ac:dyDescent="0.2">
      <c r="D3031" s="189"/>
    </row>
    <row r="3032" spans="4:4" x14ac:dyDescent="0.2">
      <c r="D3032" s="189"/>
    </row>
    <row r="3033" spans="4:4" x14ac:dyDescent="0.2">
      <c r="D3033" s="189"/>
    </row>
    <row r="3034" spans="4:4" x14ac:dyDescent="0.2">
      <c r="D3034" s="189"/>
    </row>
    <row r="3035" spans="4:4" x14ac:dyDescent="0.2">
      <c r="D3035" s="189"/>
    </row>
    <row r="3036" spans="4:4" x14ac:dyDescent="0.2">
      <c r="D3036" s="189"/>
    </row>
    <row r="3037" spans="4:4" x14ac:dyDescent="0.2">
      <c r="D3037" s="189"/>
    </row>
    <row r="3038" spans="4:4" x14ac:dyDescent="0.2">
      <c r="D3038" s="189"/>
    </row>
    <row r="3039" spans="4:4" x14ac:dyDescent="0.2">
      <c r="D3039" s="189"/>
    </row>
    <row r="3040" spans="4:4" x14ac:dyDescent="0.2">
      <c r="D3040" s="189"/>
    </row>
    <row r="3041" spans="4:4" x14ac:dyDescent="0.2">
      <c r="D3041" s="189"/>
    </row>
    <row r="3042" spans="4:4" x14ac:dyDescent="0.2">
      <c r="D3042" s="189"/>
    </row>
    <row r="3043" spans="4:4" x14ac:dyDescent="0.2">
      <c r="D3043" s="189"/>
    </row>
    <row r="3044" spans="4:4" x14ac:dyDescent="0.2">
      <c r="D3044" s="189"/>
    </row>
    <row r="3045" spans="4:4" x14ac:dyDescent="0.2">
      <c r="D3045" s="189"/>
    </row>
    <row r="3046" spans="4:4" x14ac:dyDescent="0.2">
      <c r="D3046" s="189"/>
    </row>
    <row r="3047" spans="4:4" x14ac:dyDescent="0.2">
      <c r="D3047" s="189"/>
    </row>
    <row r="3048" spans="4:4" x14ac:dyDescent="0.2">
      <c r="D3048" s="189"/>
    </row>
    <row r="3049" spans="4:4" x14ac:dyDescent="0.2">
      <c r="D3049" s="189"/>
    </row>
    <row r="3050" spans="4:4" x14ac:dyDescent="0.2">
      <c r="D3050" s="189"/>
    </row>
    <row r="3051" spans="4:4" x14ac:dyDescent="0.2">
      <c r="D3051" s="189"/>
    </row>
    <row r="3052" spans="4:4" x14ac:dyDescent="0.2">
      <c r="D3052" s="189"/>
    </row>
    <row r="3053" spans="4:4" x14ac:dyDescent="0.2">
      <c r="D3053" s="189"/>
    </row>
    <row r="3054" spans="4:4" x14ac:dyDescent="0.2">
      <c r="D3054" s="189"/>
    </row>
    <row r="3055" spans="4:4" x14ac:dyDescent="0.2">
      <c r="D3055" s="189"/>
    </row>
    <row r="3056" spans="4:4" x14ac:dyDescent="0.2">
      <c r="D3056" s="189"/>
    </row>
    <row r="3057" spans="4:4" x14ac:dyDescent="0.2">
      <c r="D3057" s="189"/>
    </row>
    <row r="3058" spans="4:4" x14ac:dyDescent="0.2">
      <c r="D3058" s="189"/>
    </row>
    <row r="3059" spans="4:4" x14ac:dyDescent="0.2">
      <c r="D3059" s="189"/>
    </row>
    <row r="3060" spans="4:4" x14ac:dyDescent="0.2">
      <c r="D3060" s="189"/>
    </row>
    <row r="3061" spans="4:4" x14ac:dyDescent="0.2">
      <c r="D3061" s="189"/>
    </row>
    <row r="3062" spans="4:4" x14ac:dyDescent="0.2">
      <c r="D3062" s="189"/>
    </row>
    <row r="3063" spans="4:4" x14ac:dyDescent="0.2">
      <c r="D3063" s="189"/>
    </row>
    <row r="3064" spans="4:4" x14ac:dyDescent="0.2">
      <c r="D3064" s="189"/>
    </row>
    <row r="3065" spans="4:4" x14ac:dyDescent="0.2">
      <c r="D3065" s="189"/>
    </row>
    <row r="3066" spans="4:4" x14ac:dyDescent="0.2">
      <c r="D3066" s="189"/>
    </row>
    <row r="3067" spans="4:4" x14ac:dyDescent="0.2">
      <c r="D3067" s="189"/>
    </row>
    <row r="3068" spans="4:4" x14ac:dyDescent="0.2">
      <c r="D3068" s="189"/>
    </row>
    <row r="3069" spans="4:4" x14ac:dyDescent="0.2">
      <c r="D3069" s="189"/>
    </row>
    <row r="3070" spans="4:4" x14ac:dyDescent="0.2">
      <c r="D3070" s="189"/>
    </row>
    <row r="3071" spans="4:4" x14ac:dyDescent="0.2">
      <c r="D3071" s="189"/>
    </row>
    <row r="3072" spans="4:4" x14ac:dyDescent="0.2">
      <c r="D3072" s="189"/>
    </row>
    <row r="3073" spans="4:4" x14ac:dyDescent="0.2">
      <c r="D3073" s="189"/>
    </row>
    <row r="3074" spans="4:4" x14ac:dyDescent="0.2">
      <c r="D3074" s="189"/>
    </row>
    <row r="3075" spans="4:4" x14ac:dyDescent="0.2">
      <c r="D3075" s="189"/>
    </row>
    <row r="3076" spans="4:4" x14ac:dyDescent="0.2">
      <c r="D3076" s="189"/>
    </row>
    <row r="3077" spans="4:4" x14ac:dyDescent="0.2">
      <c r="D3077" s="189"/>
    </row>
    <row r="3078" spans="4:4" x14ac:dyDescent="0.2">
      <c r="D3078" s="189"/>
    </row>
    <row r="3079" spans="4:4" x14ac:dyDescent="0.2">
      <c r="D3079" s="189"/>
    </row>
    <row r="3080" spans="4:4" x14ac:dyDescent="0.2">
      <c r="D3080" s="189"/>
    </row>
    <row r="3081" spans="4:4" x14ac:dyDescent="0.2">
      <c r="D3081" s="189"/>
    </row>
    <row r="3082" spans="4:4" x14ac:dyDescent="0.2">
      <c r="D3082" s="189"/>
    </row>
    <row r="3083" spans="4:4" x14ac:dyDescent="0.2">
      <c r="D3083" s="189"/>
    </row>
    <row r="3084" spans="4:4" x14ac:dyDescent="0.2">
      <c r="D3084" s="189"/>
    </row>
    <row r="3085" spans="4:4" x14ac:dyDescent="0.2">
      <c r="D3085" s="189"/>
    </row>
    <row r="3086" spans="4:4" x14ac:dyDescent="0.2">
      <c r="D3086" s="189"/>
    </row>
    <row r="3087" spans="4:4" x14ac:dyDescent="0.2">
      <c r="D3087" s="189"/>
    </row>
    <row r="3088" spans="4:4" x14ac:dyDescent="0.2">
      <c r="D3088" s="189"/>
    </row>
    <row r="3089" spans="4:4" x14ac:dyDescent="0.2">
      <c r="D3089" s="189"/>
    </row>
    <row r="3090" spans="4:4" x14ac:dyDescent="0.2">
      <c r="D3090" s="189"/>
    </row>
    <row r="3091" spans="4:4" x14ac:dyDescent="0.2">
      <c r="D3091" s="189"/>
    </row>
    <row r="3092" spans="4:4" x14ac:dyDescent="0.2">
      <c r="D3092" s="189"/>
    </row>
    <row r="3093" spans="4:4" x14ac:dyDescent="0.2">
      <c r="D3093" s="189"/>
    </row>
    <row r="3094" spans="4:4" x14ac:dyDescent="0.2">
      <c r="D3094" s="189"/>
    </row>
    <row r="3095" spans="4:4" x14ac:dyDescent="0.2">
      <c r="D3095" s="189"/>
    </row>
    <row r="3096" spans="4:4" x14ac:dyDescent="0.2">
      <c r="D3096" s="189"/>
    </row>
    <row r="3097" spans="4:4" x14ac:dyDescent="0.2">
      <c r="D3097" s="189"/>
    </row>
    <row r="3098" spans="4:4" x14ac:dyDescent="0.2">
      <c r="D3098" s="189"/>
    </row>
    <row r="3099" spans="4:4" x14ac:dyDescent="0.2">
      <c r="D3099" s="189"/>
    </row>
    <row r="3100" spans="4:4" x14ac:dyDescent="0.2">
      <c r="D3100" s="189"/>
    </row>
    <row r="3101" spans="4:4" x14ac:dyDescent="0.2">
      <c r="D3101" s="189"/>
    </row>
    <row r="3102" spans="4:4" x14ac:dyDescent="0.2">
      <c r="D3102" s="189"/>
    </row>
    <row r="3103" spans="4:4" x14ac:dyDescent="0.2">
      <c r="D3103" s="189"/>
    </row>
    <row r="3104" spans="4:4" x14ac:dyDescent="0.2">
      <c r="D3104" s="189"/>
    </row>
    <row r="3105" spans="4:4" x14ac:dyDescent="0.2">
      <c r="D3105" s="189"/>
    </row>
    <row r="3106" spans="4:4" x14ac:dyDescent="0.2">
      <c r="D3106" s="189"/>
    </row>
    <row r="3107" spans="4:4" x14ac:dyDescent="0.2">
      <c r="D3107" s="189"/>
    </row>
    <row r="3108" spans="4:4" x14ac:dyDescent="0.2">
      <c r="D3108" s="189"/>
    </row>
    <row r="3109" spans="4:4" x14ac:dyDescent="0.2">
      <c r="D3109" s="189"/>
    </row>
    <row r="3110" spans="4:4" x14ac:dyDescent="0.2">
      <c r="D3110" s="189"/>
    </row>
    <row r="3111" spans="4:4" x14ac:dyDescent="0.2">
      <c r="D3111" s="189"/>
    </row>
    <row r="3112" spans="4:4" x14ac:dyDescent="0.2">
      <c r="D3112" s="189"/>
    </row>
    <row r="3113" spans="4:4" x14ac:dyDescent="0.2">
      <c r="D3113" s="189"/>
    </row>
    <row r="3114" spans="4:4" x14ac:dyDescent="0.2">
      <c r="D3114" s="189"/>
    </row>
    <row r="3115" spans="4:4" x14ac:dyDescent="0.2">
      <c r="D3115" s="189"/>
    </row>
    <row r="3116" spans="4:4" x14ac:dyDescent="0.2">
      <c r="D3116" s="189"/>
    </row>
    <row r="3117" spans="4:4" x14ac:dyDescent="0.2">
      <c r="D3117" s="189"/>
    </row>
    <row r="3118" spans="4:4" x14ac:dyDescent="0.2">
      <c r="D3118" s="189"/>
    </row>
    <row r="3119" spans="4:4" x14ac:dyDescent="0.2">
      <c r="D3119" s="189"/>
    </row>
    <row r="3120" spans="4:4" x14ac:dyDescent="0.2">
      <c r="D3120" s="189"/>
    </row>
    <row r="3121" spans="4:4" x14ac:dyDescent="0.2">
      <c r="D3121" s="189"/>
    </row>
    <row r="3122" spans="4:4" x14ac:dyDescent="0.2">
      <c r="D3122" s="189"/>
    </row>
    <row r="3123" spans="4:4" x14ac:dyDescent="0.2">
      <c r="D3123" s="189"/>
    </row>
    <row r="3124" spans="4:4" x14ac:dyDescent="0.2">
      <c r="D3124" s="189"/>
    </row>
    <row r="3125" spans="4:4" x14ac:dyDescent="0.2">
      <c r="D3125" s="189"/>
    </row>
    <row r="3126" spans="4:4" x14ac:dyDescent="0.2">
      <c r="D3126" s="189"/>
    </row>
    <row r="3127" spans="4:4" x14ac:dyDescent="0.2">
      <c r="D3127" s="189"/>
    </row>
    <row r="3128" spans="4:4" x14ac:dyDescent="0.2">
      <c r="D3128" s="189"/>
    </row>
    <row r="3129" spans="4:4" x14ac:dyDescent="0.2">
      <c r="D3129" s="189"/>
    </row>
    <row r="3130" spans="4:4" x14ac:dyDescent="0.2">
      <c r="D3130" s="189"/>
    </row>
    <row r="3131" spans="4:4" x14ac:dyDescent="0.2">
      <c r="D3131" s="189"/>
    </row>
    <row r="3132" spans="4:4" x14ac:dyDescent="0.2">
      <c r="D3132" s="189"/>
    </row>
    <row r="3133" spans="4:4" x14ac:dyDescent="0.2">
      <c r="D3133" s="189"/>
    </row>
    <row r="3134" spans="4:4" x14ac:dyDescent="0.2">
      <c r="D3134" s="189"/>
    </row>
    <row r="3135" spans="4:4" x14ac:dyDescent="0.2">
      <c r="D3135" s="189"/>
    </row>
    <row r="3136" spans="4:4" x14ac:dyDescent="0.2">
      <c r="D3136" s="189"/>
    </row>
    <row r="3137" spans="4:4" x14ac:dyDescent="0.2">
      <c r="D3137" s="189"/>
    </row>
    <row r="3138" spans="4:4" x14ac:dyDescent="0.2">
      <c r="D3138" s="189"/>
    </row>
    <row r="3139" spans="4:4" x14ac:dyDescent="0.2">
      <c r="D3139" s="189"/>
    </row>
    <row r="3140" spans="4:4" x14ac:dyDescent="0.2">
      <c r="D3140" s="189"/>
    </row>
    <row r="3141" spans="4:4" x14ac:dyDescent="0.2">
      <c r="D3141" s="189"/>
    </row>
    <row r="3142" spans="4:4" x14ac:dyDescent="0.2">
      <c r="D3142" s="189"/>
    </row>
    <row r="3143" spans="4:4" x14ac:dyDescent="0.2">
      <c r="D3143" s="189"/>
    </row>
    <row r="3144" spans="4:4" x14ac:dyDescent="0.2">
      <c r="D3144" s="189"/>
    </row>
    <row r="3145" spans="4:4" x14ac:dyDescent="0.2">
      <c r="D3145" s="189"/>
    </row>
    <row r="3146" spans="4:4" x14ac:dyDescent="0.2">
      <c r="D3146" s="189"/>
    </row>
    <row r="3147" spans="4:4" x14ac:dyDescent="0.2">
      <c r="D3147" s="189"/>
    </row>
    <row r="3148" spans="4:4" x14ac:dyDescent="0.2">
      <c r="D3148" s="189"/>
    </row>
    <row r="3149" spans="4:4" x14ac:dyDescent="0.2">
      <c r="D3149" s="189"/>
    </row>
    <row r="3150" spans="4:4" x14ac:dyDescent="0.2">
      <c r="D3150" s="189"/>
    </row>
    <row r="3151" spans="4:4" x14ac:dyDescent="0.2">
      <c r="D3151" s="189"/>
    </row>
    <row r="3152" spans="4:4" x14ac:dyDescent="0.2">
      <c r="D3152" s="189"/>
    </row>
    <row r="3153" spans="4:4" x14ac:dyDescent="0.2">
      <c r="D3153" s="189"/>
    </row>
    <row r="3154" spans="4:4" x14ac:dyDescent="0.2">
      <c r="D3154" s="189"/>
    </row>
    <row r="3155" spans="4:4" x14ac:dyDescent="0.2">
      <c r="D3155" s="189"/>
    </row>
    <row r="3156" spans="4:4" x14ac:dyDescent="0.2">
      <c r="D3156" s="189"/>
    </row>
    <row r="3157" spans="4:4" x14ac:dyDescent="0.2">
      <c r="D3157" s="189"/>
    </row>
    <row r="3158" spans="4:4" x14ac:dyDescent="0.2">
      <c r="D3158" s="189"/>
    </row>
    <row r="3159" spans="4:4" x14ac:dyDescent="0.2">
      <c r="D3159" s="189"/>
    </row>
    <row r="3160" spans="4:4" x14ac:dyDescent="0.2">
      <c r="D3160" s="189"/>
    </row>
    <row r="3161" spans="4:4" x14ac:dyDescent="0.2">
      <c r="D3161" s="189"/>
    </row>
    <row r="3162" spans="4:4" x14ac:dyDescent="0.2">
      <c r="D3162" s="189"/>
    </row>
    <row r="3163" spans="4:4" x14ac:dyDescent="0.2">
      <c r="D3163" s="189"/>
    </row>
    <row r="3164" spans="4:4" x14ac:dyDescent="0.2">
      <c r="D3164" s="189"/>
    </row>
    <row r="3165" spans="4:4" x14ac:dyDescent="0.2">
      <c r="D3165" s="189"/>
    </row>
    <row r="3166" spans="4:4" x14ac:dyDescent="0.2">
      <c r="D3166" s="189"/>
    </row>
    <row r="3167" spans="4:4" x14ac:dyDescent="0.2">
      <c r="D3167" s="189"/>
    </row>
    <row r="3168" spans="4:4" x14ac:dyDescent="0.2">
      <c r="D3168" s="189"/>
    </row>
    <row r="3169" spans="4:4" x14ac:dyDescent="0.2">
      <c r="D3169" s="189"/>
    </row>
    <row r="3170" spans="4:4" x14ac:dyDescent="0.2">
      <c r="D3170" s="189"/>
    </row>
    <row r="3171" spans="4:4" x14ac:dyDescent="0.2">
      <c r="D3171" s="189"/>
    </row>
    <row r="3172" spans="4:4" x14ac:dyDescent="0.2">
      <c r="D3172" s="189"/>
    </row>
    <row r="3173" spans="4:4" x14ac:dyDescent="0.2">
      <c r="D3173" s="189"/>
    </row>
    <row r="3174" spans="4:4" x14ac:dyDescent="0.2">
      <c r="D3174" s="189"/>
    </row>
    <row r="3175" spans="4:4" x14ac:dyDescent="0.2">
      <c r="D3175" s="189"/>
    </row>
    <row r="3176" spans="4:4" x14ac:dyDescent="0.2">
      <c r="D3176" s="189"/>
    </row>
    <row r="3177" spans="4:4" x14ac:dyDescent="0.2">
      <c r="D3177" s="189"/>
    </row>
    <row r="3178" spans="4:4" x14ac:dyDescent="0.2">
      <c r="D3178" s="189"/>
    </row>
    <row r="3179" spans="4:4" x14ac:dyDescent="0.2">
      <c r="D3179" s="189"/>
    </row>
    <row r="3180" spans="4:4" x14ac:dyDescent="0.2">
      <c r="D3180" s="189"/>
    </row>
    <row r="3181" spans="4:4" x14ac:dyDescent="0.2">
      <c r="D3181" s="189"/>
    </row>
    <row r="3182" spans="4:4" x14ac:dyDescent="0.2">
      <c r="D3182" s="189"/>
    </row>
    <row r="3183" spans="4:4" x14ac:dyDescent="0.2">
      <c r="D3183" s="189"/>
    </row>
    <row r="3184" spans="4:4" x14ac:dyDescent="0.2">
      <c r="D3184" s="189"/>
    </row>
    <row r="3185" spans="4:4" x14ac:dyDescent="0.2">
      <c r="D3185" s="189"/>
    </row>
    <row r="3186" spans="4:4" x14ac:dyDescent="0.2">
      <c r="D3186" s="189"/>
    </row>
    <row r="3187" spans="4:4" x14ac:dyDescent="0.2">
      <c r="D3187" s="189"/>
    </row>
    <row r="3188" spans="4:4" x14ac:dyDescent="0.2">
      <c r="D3188" s="189"/>
    </row>
    <row r="3189" spans="4:4" x14ac:dyDescent="0.2">
      <c r="D3189" s="189"/>
    </row>
    <row r="3190" spans="4:4" x14ac:dyDescent="0.2">
      <c r="D3190" s="189"/>
    </row>
    <row r="3191" spans="4:4" x14ac:dyDescent="0.2">
      <c r="D3191" s="189"/>
    </row>
    <row r="3192" spans="4:4" x14ac:dyDescent="0.2">
      <c r="D3192" s="189"/>
    </row>
    <row r="3193" spans="4:4" x14ac:dyDescent="0.2">
      <c r="D3193" s="189"/>
    </row>
    <row r="3194" spans="4:4" x14ac:dyDescent="0.2">
      <c r="D3194" s="189"/>
    </row>
    <row r="3195" spans="4:4" x14ac:dyDescent="0.2">
      <c r="D3195" s="189"/>
    </row>
    <row r="3196" spans="4:4" x14ac:dyDescent="0.2">
      <c r="D3196" s="189"/>
    </row>
    <row r="3197" spans="4:4" x14ac:dyDescent="0.2">
      <c r="D3197" s="189"/>
    </row>
    <row r="3198" spans="4:4" x14ac:dyDescent="0.2">
      <c r="D3198" s="189"/>
    </row>
    <row r="3199" spans="4:4" x14ac:dyDescent="0.2">
      <c r="D3199" s="189"/>
    </row>
    <row r="3200" spans="4:4" x14ac:dyDescent="0.2">
      <c r="D3200" s="189"/>
    </row>
    <row r="3201" spans="4:4" x14ac:dyDescent="0.2">
      <c r="D3201" s="189"/>
    </row>
    <row r="3202" spans="4:4" x14ac:dyDescent="0.2">
      <c r="D3202" s="189"/>
    </row>
    <row r="3203" spans="4:4" x14ac:dyDescent="0.2">
      <c r="D3203" s="189"/>
    </row>
    <row r="3204" spans="4:4" x14ac:dyDescent="0.2">
      <c r="D3204" s="189"/>
    </row>
    <row r="3205" spans="4:4" x14ac:dyDescent="0.2">
      <c r="D3205" s="189"/>
    </row>
    <row r="3206" spans="4:4" x14ac:dyDescent="0.2">
      <c r="D3206" s="189"/>
    </row>
    <row r="3207" spans="4:4" x14ac:dyDescent="0.2">
      <c r="D3207" s="189"/>
    </row>
    <row r="3208" spans="4:4" x14ac:dyDescent="0.2">
      <c r="D3208" s="189"/>
    </row>
    <row r="3209" spans="4:4" x14ac:dyDescent="0.2">
      <c r="D3209" s="189"/>
    </row>
    <row r="3210" spans="4:4" x14ac:dyDescent="0.2">
      <c r="D3210" s="189"/>
    </row>
    <row r="3211" spans="4:4" x14ac:dyDescent="0.2">
      <c r="D3211" s="189"/>
    </row>
    <row r="3212" spans="4:4" x14ac:dyDescent="0.2">
      <c r="D3212" s="189"/>
    </row>
    <row r="3213" spans="4:4" x14ac:dyDescent="0.2">
      <c r="D3213" s="189"/>
    </row>
    <row r="3214" spans="4:4" x14ac:dyDescent="0.2">
      <c r="D3214" s="189"/>
    </row>
    <row r="3215" spans="4:4" x14ac:dyDescent="0.2">
      <c r="D3215" s="189"/>
    </row>
    <row r="3216" spans="4:4" x14ac:dyDescent="0.2">
      <c r="D3216" s="189"/>
    </row>
    <row r="3217" spans="4:4" x14ac:dyDescent="0.2">
      <c r="D3217" s="189"/>
    </row>
    <row r="3218" spans="4:4" x14ac:dyDescent="0.2">
      <c r="D3218" s="189"/>
    </row>
    <row r="3219" spans="4:4" x14ac:dyDescent="0.2">
      <c r="D3219" s="189"/>
    </row>
    <row r="3220" spans="4:4" x14ac:dyDescent="0.2">
      <c r="D3220" s="189"/>
    </row>
    <row r="3221" spans="4:4" x14ac:dyDescent="0.2">
      <c r="D3221" s="189"/>
    </row>
    <row r="3222" spans="4:4" x14ac:dyDescent="0.2">
      <c r="D3222" s="189"/>
    </row>
    <row r="3223" spans="4:4" x14ac:dyDescent="0.2">
      <c r="D3223" s="189"/>
    </row>
    <row r="3224" spans="4:4" x14ac:dyDescent="0.2">
      <c r="D3224" s="189"/>
    </row>
    <row r="3225" spans="4:4" x14ac:dyDescent="0.2">
      <c r="D3225" s="189"/>
    </row>
    <row r="3226" spans="4:4" x14ac:dyDescent="0.2">
      <c r="D3226" s="189"/>
    </row>
    <row r="3227" spans="4:4" x14ac:dyDescent="0.2">
      <c r="D3227" s="189"/>
    </row>
    <row r="3228" spans="4:4" x14ac:dyDescent="0.2">
      <c r="D3228" s="189"/>
    </row>
    <row r="3229" spans="4:4" x14ac:dyDescent="0.2">
      <c r="D3229" s="189"/>
    </row>
    <row r="3230" spans="4:4" x14ac:dyDescent="0.2">
      <c r="D3230" s="189"/>
    </row>
    <row r="3231" spans="4:4" x14ac:dyDescent="0.2">
      <c r="D3231" s="189"/>
    </row>
    <row r="3232" spans="4:4" x14ac:dyDescent="0.2">
      <c r="D3232" s="189"/>
    </row>
    <row r="3233" spans="4:4" x14ac:dyDescent="0.2">
      <c r="D3233" s="189"/>
    </row>
    <row r="3234" spans="4:4" x14ac:dyDescent="0.2">
      <c r="D3234" s="189"/>
    </row>
    <row r="3235" spans="4:4" x14ac:dyDescent="0.2">
      <c r="D3235" s="189"/>
    </row>
    <row r="3236" spans="4:4" x14ac:dyDescent="0.2">
      <c r="D3236" s="189"/>
    </row>
    <row r="3237" spans="4:4" x14ac:dyDescent="0.2">
      <c r="D3237" s="189"/>
    </row>
    <row r="3238" spans="4:4" x14ac:dyDescent="0.2">
      <c r="D3238" s="189"/>
    </row>
    <row r="3239" spans="4:4" x14ac:dyDescent="0.2">
      <c r="D3239" s="189"/>
    </row>
    <row r="3240" spans="4:4" x14ac:dyDescent="0.2">
      <c r="D3240" s="189"/>
    </row>
    <row r="3241" spans="4:4" x14ac:dyDescent="0.2">
      <c r="D3241" s="189"/>
    </row>
    <row r="3242" spans="4:4" x14ac:dyDescent="0.2">
      <c r="D3242" s="189"/>
    </row>
    <row r="3243" spans="4:4" x14ac:dyDescent="0.2">
      <c r="D3243" s="189"/>
    </row>
    <row r="3244" spans="4:4" x14ac:dyDescent="0.2">
      <c r="D3244" s="189"/>
    </row>
    <row r="3245" spans="4:4" x14ac:dyDescent="0.2">
      <c r="D3245" s="189"/>
    </row>
    <row r="3246" spans="4:4" x14ac:dyDescent="0.2">
      <c r="D3246" s="189"/>
    </row>
    <row r="3247" spans="4:4" x14ac:dyDescent="0.2">
      <c r="D3247" s="189"/>
    </row>
    <row r="3248" spans="4:4" x14ac:dyDescent="0.2">
      <c r="D3248" s="189"/>
    </row>
    <row r="3249" spans="4:4" x14ac:dyDescent="0.2">
      <c r="D3249" s="189"/>
    </row>
    <row r="3250" spans="4:4" x14ac:dyDescent="0.2">
      <c r="D3250" s="189"/>
    </row>
    <row r="3251" spans="4:4" x14ac:dyDescent="0.2">
      <c r="D3251" s="189"/>
    </row>
    <row r="3252" spans="4:4" x14ac:dyDescent="0.2">
      <c r="D3252" s="189"/>
    </row>
    <row r="3253" spans="4:4" x14ac:dyDescent="0.2">
      <c r="D3253" s="189"/>
    </row>
    <row r="3254" spans="4:4" x14ac:dyDescent="0.2">
      <c r="D3254" s="189"/>
    </row>
    <row r="3255" spans="4:4" x14ac:dyDescent="0.2">
      <c r="D3255" s="189"/>
    </row>
    <row r="3256" spans="4:4" x14ac:dyDescent="0.2">
      <c r="D3256" s="189"/>
    </row>
    <row r="3257" spans="4:4" x14ac:dyDescent="0.2">
      <c r="D3257" s="189"/>
    </row>
    <row r="3258" spans="4:4" x14ac:dyDescent="0.2">
      <c r="D3258" s="189"/>
    </row>
    <row r="3259" spans="4:4" x14ac:dyDescent="0.2">
      <c r="D3259" s="189"/>
    </row>
    <row r="3260" spans="4:4" x14ac:dyDescent="0.2">
      <c r="D3260" s="189"/>
    </row>
    <row r="3261" spans="4:4" x14ac:dyDescent="0.2">
      <c r="D3261" s="189"/>
    </row>
    <row r="3262" spans="4:4" x14ac:dyDescent="0.2">
      <c r="D3262" s="189"/>
    </row>
    <row r="3263" spans="4:4" x14ac:dyDescent="0.2">
      <c r="D3263" s="189"/>
    </row>
    <row r="3264" spans="4:4" x14ac:dyDescent="0.2">
      <c r="D3264" s="189"/>
    </row>
    <row r="3265" spans="4:4" x14ac:dyDescent="0.2">
      <c r="D3265" s="189"/>
    </row>
    <row r="3266" spans="4:4" x14ac:dyDescent="0.2">
      <c r="D3266" s="189"/>
    </row>
    <row r="3267" spans="4:4" x14ac:dyDescent="0.2">
      <c r="D3267" s="189"/>
    </row>
    <row r="3268" spans="4:4" x14ac:dyDescent="0.2">
      <c r="D3268" s="189"/>
    </row>
    <row r="3269" spans="4:4" x14ac:dyDescent="0.2">
      <c r="D3269" s="189"/>
    </row>
    <row r="3270" spans="4:4" x14ac:dyDescent="0.2">
      <c r="D3270" s="189"/>
    </row>
    <row r="3271" spans="4:4" x14ac:dyDescent="0.2">
      <c r="D3271" s="189"/>
    </row>
    <row r="3272" spans="4:4" x14ac:dyDescent="0.2">
      <c r="D3272" s="189"/>
    </row>
    <row r="3273" spans="4:4" x14ac:dyDescent="0.2">
      <c r="D3273" s="189"/>
    </row>
    <row r="3274" spans="4:4" x14ac:dyDescent="0.2">
      <c r="D3274" s="189"/>
    </row>
    <row r="3275" spans="4:4" x14ac:dyDescent="0.2">
      <c r="D3275" s="189"/>
    </row>
    <row r="3276" spans="4:4" x14ac:dyDescent="0.2">
      <c r="D3276" s="189"/>
    </row>
    <row r="3277" spans="4:4" x14ac:dyDescent="0.2">
      <c r="D3277" s="189"/>
    </row>
    <row r="3278" spans="4:4" x14ac:dyDescent="0.2">
      <c r="D3278" s="189"/>
    </row>
    <row r="3279" spans="4:4" x14ac:dyDescent="0.2">
      <c r="D3279" s="189"/>
    </row>
    <row r="3280" spans="4:4" x14ac:dyDescent="0.2">
      <c r="D3280" s="189"/>
    </row>
    <row r="3281" spans="4:4" x14ac:dyDescent="0.2">
      <c r="D3281" s="189"/>
    </row>
    <row r="3282" spans="4:4" x14ac:dyDescent="0.2">
      <c r="D3282" s="189"/>
    </row>
    <row r="3283" spans="4:4" x14ac:dyDescent="0.2">
      <c r="D3283" s="189"/>
    </row>
    <row r="3284" spans="4:4" x14ac:dyDescent="0.2">
      <c r="D3284" s="189"/>
    </row>
    <row r="3285" spans="4:4" x14ac:dyDescent="0.2">
      <c r="D3285" s="189"/>
    </row>
    <row r="3286" spans="4:4" x14ac:dyDescent="0.2">
      <c r="D3286" s="189"/>
    </row>
    <row r="3287" spans="4:4" x14ac:dyDescent="0.2">
      <c r="D3287" s="189"/>
    </row>
    <row r="3288" spans="4:4" x14ac:dyDescent="0.2">
      <c r="D3288" s="189"/>
    </row>
    <row r="3289" spans="4:4" x14ac:dyDescent="0.2">
      <c r="D3289" s="189"/>
    </row>
    <row r="3290" spans="4:4" x14ac:dyDescent="0.2">
      <c r="D3290" s="189"/>
    </row>
    <row r="3291" spans="4:4" x14ac:dyDescent="0.2">
      <c r="D3291" s="189"/>
    </row>
    <row r="3292" spans="4:4" x14ac:dyDescent="0.2">
      <c r="D3292" s="189"/>
    </row>
    <row r="3293" spans="4:4" x14ac:dyDescent="0.2">
      <c r="D3293" s="189"/>
    </row>
    <row r="3294" spans="4:4" x14ac:dyDescent="0.2">
      <c r="D3294" s="189"/>
    </row>
    <row r="3295" spans="4:4" x14ac:dyDescent="0.2">
      <c r="D3295" s="189"/>
    </row>
    <row r="3296" spans="4:4" x14ac:dyDescent="0.2">
      <c r="D3296" s="189"/>
    </row>
    <row r="3297" spans="4:4" x14ac:dyDescent="0.2">
      <c r="D3297" s="189"/>
    </row>
    <row r="3298" spans="4:4" x14ac:dyDescent="0.2">
      <c r="D3298" s="189"/>
    </row>
    <row r="3299" spans="4:4" x14ac:dyDescent="0.2">
      <c r="D3299" s="189"/>
    </row>
    <row r="3300" spans="4:4" x14ac:dyDescent="0.2">
      <c r="D3300" s="189"/>
    </row>
    <row r="3301" spans="4:4" x14ac:dyDescent="0.2">
      <c r="D3301" s="189"/>
    </row>
    <row r="3302" spans="4:4" x14ac:dyDescent="0.2">
      <c r="D3302" s="189"/>
    </row>
    <row r="3303" spans="4:4" x14ac:dyDescent="0.2">
      <c r="D3303" s="189"/>
    </row>
    <row r="3304" spans="4:4" x14ac:dyDescent="0.2">
      <c r="D3304" s="189"/>
    </row>
    <row r="3305" spans="4:4" x14ac:dyDescent="0.2">
      <c r="D3305" s="189"/>
    </row>
    <row r="3306" spans="4:4" x14ac:dyDescent="0.2">
      <c r="D3306" s="189"/>
    </row>
    <row r="3307" spans="4:4" x14ac:dyDescent="0.2">
      <c r="D3307" s="189"/>
    </row>
    <row r="3308" spans="4:4" x14ac:dyDescent="0.2">
      <c r="D3308" s="189"/>
    </row>
    <row r="3309" spans="4:4" x14ac:dyDescent="0.2">
      <c r="D3309" s="189"/>
    </row>
    <row r="3310" spans="4:4" x14ac:dyDescent="0.2">
      <c r="D3310" s="189"/>
    </row>
    <row r="3311" spans="4:4" x14ac:dyDescent="0.2">
      <c r="D3311" s="189"/>
    </row>
    <row r="3312" spans="4:4" x14ac:dyDescent="0.2">
      <c r="D3312" s="189"/>
    </row>
    <row r="3313" spans="4:4" x14ac:dyDescent="0.2">
      <c r="D3313" s="189"/>
    </row>
    <row r="3314" spans="4:4" x14ac:dyDescent="0.2">
      <c r="D3314" s="189"/>
    </row>
    <row r="3315" spans="4:4" x14ac:dyDescent="0.2">
      <c r="D3315" s="189"/>
    </row>
    <row r="3316" spans="4:4" x14ac:dyDescent="0.2">
      <c r="D3316" s="189"/>
    </row>
    <row r="3317" spans="4:4" x14ac:dyDescent="0.2">
      <c r="D3317" s="189"/>
    </row>
    <row r="3318" spans="4:4" x14ac:dyDescent="0.2">
      <c r="D3318" s="189"/>
    </row>
    <row r="3319" spans="4:4" x14ac:dyDescent="0.2">
      <c r="D3319" s="189"/>
    </row>
    <row r="3320" spans="4:4" x14ac:dyDescent="0.2">
      <c r="D3320" s="189"/>
    </row>
    <row r="3321" spans="4:4" x14ac:dyDescent="0.2">
      <c r="D3321" s="189"/>
    </row>
    <row r="3322" spans="4:4" x14ac:dyDescent="0.2">
      <c r="D3322" s="189"/>
    </row>
    <row r="3323" spans="4:4" x14ac:dyDescent="0.2">
      <c r="D3323" s="189"/>
    </row>
    <row r="3324" spans="4:4" x14ac:dyDescent="0.2">
      <c r="D3324" s="189"/>
    </row>
    <row r="3325" spans="4:4" x14ac:dyDescent="0.2">
      <c r="D3325" s="189"/>
    </row>
    <row r="3326" spans="4:4" x14ac:dyDescent="0.2">
      <c r="D3326" s="189"/>
    </row>
    <row r="3327" spans="4:4" x14ac:dyDescent="0.2">
      <c r="D3327" s="189"/>
    </row>
    <row r="3328" spans="4:4" x14ac:dyDescent="0.2">
      <c r="D3328" s="189"/>
    </row>
    <row r="3329" spans="4:4" x14ac:dyDescent="0.2">
      <c r="D3329" s="189"/>
    </row>
    <row r="3330" spans="4:4" x14ac:dyDescent="0.2">
      <c r="D3330" s="189"/>
    </row>
    <row r="3331" spans="4:4" x14ac:dyDescent="0.2">
      <c r="D3331" s="189"/>
    </row>
    <row r="3332" spans="4:4" x14ac:dyDescent="0.2">
      <c r="D3332" s="189"/>
    </row>
    <row r="3333" spans="4:4" x14ac:dyDescent="0.2">
      <c r="D3333" s="189"/>
    </row>
    <row r="3334" spans="4:4" x14ac:dyDescent="0.2">
      <c r="D3334" s="189"/>
    </row>
    <row r="3335" spans="4:4" x14ac:dyDescent="0.2">
      <c r="D3335" s="189"/>
    </row>
    <row r="3336" spans="4:4" x14ac:dyDescent="0.2">
      <c r="D3336" s="189"/>
    </row>
    <row r="3337" spans="4:4" x14ac:dyDescent="0.2">
      <c r="D3337" s="189"/>
    </row>
    <row r="3338" spans="4:4" x14ac:dyDescent="0.2">
      <c r="D3338" s="189"/>
    </row>
    <row r="3339" spans="4:4" x14ac:dyDescent="0.2">
      <c r="D3339" s="189"/>
    </row>
    <row r="3340" spans="4:4" x14ac:dyDescent="0.2">
      <c r="D3340" s="189"/>
    </row>
    <row r="3341" spans="4:4" x14ac:dyDescent="0.2">
      <c r="D3341" s="189"/>
    </row>
    <row r="3342" spans="4:4" x14ac:dyDescent="0.2">
      <c r="D3342" s="189"/>
    </row>
    <row r="3343" spans="4:4" x14ac:dyDescent="0.2">
      <c r="D3343" s="189"/>
    </row>
    <row r="3344" spans="4:4" x14ac:dyDescent="0.2">
      <c r="D3344" s="189"/>
    </row>
    <row r="3345" spans="4:4" x14ac:dyDescent="0.2">
      <c r="D3345" s="189"/>
    </row>
    <row r="3346" spans="4:4" x14ac:dyDescent="0.2">
      <c r="D3346" s="189"/>
    </row>
    <row r="3347" spans="4:4" x14ac:dyDescent="0.2">
      <c r="D3347" s="189"/>
    </row>
    <row r="3348" spans="4:4" x14ac:dyDescent="0.2">
      <c r="D3348" s="189"/>
    </row>
    <row r="3349" spans="4:4" x14ac:dyDescent="0.2">
      <c r="D3349" s="189"/>
    </row>
    <row r="3350" spans="4:4" x14ac:dyDescent="0.2">
      <c r="D3350" s="189"/>
    </row>
    <row r="3351" spans="4:4" x14ac:dyDescent="0.2">
      <c r="D3351" s="189"/>
    </row>
    <row r="3352" spans="4:4" x14ac:dyDescent="0.2">
      <c r="D3352" s="189"/>
    </row>
    <row r="3353" spans="4:4" x14ac:dyDescent="0.2">
      <c r="D3353" s="189"/>
    </row>
    <row r="3354" spans="4:4" x14ac:dyDescent="0.2">
      <c r="D3354" s="189"/>
    </row>
    <row r="3355" spans="4:4" x14ac:dyDescent="0.2">
      <c r="D3355" s="189"/>
    </row>
    <row r="3356" spans="4:4" x14ac:dyDescent="0.2">
      <c r="D3356" s="189"/>
    </row>
    <row r="3357" spans="4:4" x14ac:dyDescent="0.2">
      <c r="D3357" s="189"/>
    </row>
    <row r="3358" spans="4:4" x14ac:dyDescent="0.2">
      <c r="D3358" s="189"/>
    </row>
    <row r="3359" spans="4:4" x14ac:dyDescent="0.2">
      <c r="D3359" s="189"/>
    </row>
    <row r="3360" spans="4:4" x14ac:dyDescent="0.2">
      <c r="D3360" s="189"/>
    </row>
    <row r="3361" spans="4:4" x14ac:dyDescent="0.2">
      <c r="D3361" s="189"/>
    </row>
    <row r="3362" spans="4:4" x14ac:dyDescent="0.2">
      <c r="D3362" s="189"/>
    </row>
    <row r="3363" spans="4:4" x14ac:dyDescent="0.2">
      <c r="D3363" s="189"/>
    </row>
    <row r="3364" spans="4:4" x14ac:dyDescent="0.2">
      <c r="D3364" s="189"/>
    </row>
    <row r="3365" spans="4:4" x14ac:dyDescent="0.2">
      <c r="D3365" s="189"/>
    </row>
    <row r="3366" spans="4:4" x14ac:dyDescent="0.2">
      <c r="D3366" s="189"/>
    </row>
    <row r="3367" spans="4:4" x14ac:dyDescent="0.2">
      <c r="D3367" s="189"/>
    </row>
    <row r="3368" spans="4:4" x14ac:dyDescent="0.2">
      <c r="D3368" s="189"/>
    </row>
    <row r="3369" spans="4:4" x14ac:dyDescent="0.2">
      <c r="D3369" s="189"/>
    </row>
    <row r="3370" spans="4:4" x14ac:dyDescent="0.2">
      <c r="D3370" s="189"/>
    </row>
    <row r="3371" spans="4:4" x14ac:dyDescent="0.2">
      <c r="D3371" s="189"/>
    </row>
    <row r="3372" spans="4:4" x14ac:dyDescent="0.2">
      <c r="D3372" s="189"/>
    </row>
    <row r="3373" spans="4:4" x14ac:dyDescent="0.2">
      <c r="D3373" s="189"/>
    </row>
    <row r="3374" spans="4:4" x14ac:dyDescent="0.2">
      <c r="D3374" s="189"/>
    </row>
    <row r="3375" spans="4:4" x14ac:dyDescent="0.2">
      <c r="D3375" s="189"/>
    </row>
    <row r="3376" spans="4:4" x14ac:dyDescent="0.2">
      <c r="D3376" s="189"/>
    </row>
    <row r="3377" spans="4:4" x14ac:dyDescent="0.2">
      <c r="D3377" s="189"/>
    </row>
    <row r="3378" spans="4:4" x14ac:dyDescent="0.2">
      <c r="D3378" s="189"/>
    </row>
    <row r="3379" spans="4:4" x14ac:dyDescent="0.2">
      <c r="D3379" s="189"/>
    </row>
    <row r="3380" spans="4:4" x14ac:dyDescent="0.2">
      <c r="D3380" s="189"/>
    </row>
    <row r="3381" spans="4:4" x14ac:dyDescent="0.2">
      <c r="D3381" s="189"/>
    </row>
    <row r="3382" spans="4:4" x14ac:dyDescent="0.2">
      <c r="D3382" s="189"/>
    </row>
    <row r="3383" spans="4:4" x14ac:dyDescent="0.2">
      <c r="D3383" s="189"/>
    </row>
    <row r="3384" spans="4:4" x14ac:dyDescent="0.2">
      <c r="D3384" s="189"/>
    </row>
    <row r="3385" spans="4:4" x14ac:dyDescent="0.2">
      <c r="D3385" s="189"/>
    </row>
    <row r="3386" spans="4:4" x14ac:dyDescent="0.2">
      <c r="D3386" s="189"/>
    </row>
    <row r="3387" spans="4:4" x14ac:dyDescent="0.2">
      <c r="D3387" s="189"/>
    </row>
    <row r="3388" spans="4:4" x14ac:dyDescent="0.2">
      <c r="D3388" s="189"/>
    </row>
    <row r="3389" spans="4:4" x14ac:dyDescent="0.2">
      <c r="D3389" s="189"/>
    </row>
    <row r="3390" spans="4:4" x14ac:dyDescent="0.2">
      <c r="D3390" s="189"/>
    </row>
    <row r="3391" spans="4:4" x14ac:dyDescent="0.2">
      <c r="D3391" s="189"/>
    </row>
    <row r="3392" spans="4:4" x14ac:dyDescent="0.2">
      <c r="D3392" s="189"/>
    </row>
    <row r="3393" spans="4:4" x14ac:dyDescent="0.2">
      <c r="D3393" s="189"/>
    </row>
    <row r="3394" spans="4:4" x14ac:dyDescent="0.2">
      <c r="D3394" s="189"/>
    </row>
    <row r="3395" spans="4:4" x14ac:dyDescent="0.2">
      <c r="D3395" s="189"/>
    </row>
    <row r="3396" spans="4:4" x14ac:dyDescent="0.2">
      <c r="D3396" s="189"/>
    </row>
    <row r="3397" spans="4:4" x14ac:dyDescent="0.2">
      <c r="D3397" s="189"/>
    </row>
    <row r="3398" spans="4:4" x14ac:dyDescent="0.2">
      <c r="D3398" s="189"/>
    </row>
    <row r="3399" spans="4:4" x14ac:dyDescent="0.2">
      <c r="D3399" s="189"/>
    </row>
    <row r="3400" spans="4:4" x14ac:dyDescent="0.2">
      <c r="D3400" s="189"/>
    </row>
    <row r="3401" spans="4:4" x14ac:dyDescent="0.2">
      <c r="D3401" s="189"/>
    </row>
    <row r="3402" spans="4:4" x14ac:dyDescent="0.2">
      <c r="D3402" s="189"/>
    </row>
    <row r="3403" spans="4:4" x14ac:dyDescent="0.2">
      <c r="D3403" s="189"/>
    </row>
    <row r="3404" spans="4:4" x14ac:dyDescent="0.2">
      <c r="D3404" s="189"/>
    </row>
    <row r="3405" spans="4:4" x14ac:dyDescent="0.2">
      <c r="D3405" s="189"/>
    </row>
    <row r="3406" spans="4:4" x14ac:dyDescent="0.2">
      <c r="D3406" s="189"/>
    </row>
    <row r="3407" spans="4:4" x14ac:dyDescent="0.2">
      <c r="D3407" s="189"/>
    </row>
    <row r="3408" spans="4:4" x14ac:dyDescent="0.2">
      <c r="D3408" s="189"/>
    </row>
    <row r="3409" spans="4:4" x14ac:dyDescent="0.2">
      <c r="D3409" s="189"/>
    </row>
    <row r="3410" spans="4:4" x14ac:dyDescent="0.2">
      <c r="D3410" s="189"/>
    </row>
    <row r="3411" spans="4:4" x14ac:dyDescent="0.2">
      <c r="D3411" s="189"/>
    </row>
    <row r="3412" spans="4:4" x14ac:dyDescent="0.2">
      <c r="D3412" s="189"/>
    </row>
    <row r="3413" spans="4:4" x14ac:dyDescent="0.2">
      <c r="D3413" s="189"/>
    </row>
    <row r="3414" spans="4:4" x14ac:dyDescent="0.2">
      <c r="D3414" s="189"/>
    </row>
    <row r="3415" spans="4:4" x14ac:dyDescent="0.2">
      <c r="D3415" s="189"/>
    </row>
    <row r="3416" spans="4:4" x14ac:dyDescent="0.2">
      <c r="D3416" s="189"/>
    </row>
    <row r="3417" spans="4:4" x14ac:dyDescent="0.2">
      <c r="D3417" s="189"/>
    </row>
    <row r="3418" spans="4:4" x14ac:dyDescent="0.2">
      <c r="D3418" s="189"/>
    </row>
    <row r="3419" spans="4:4" x14ac:dyDescent="0.2">
      <c r="D3419" s="189"/>
    </row>
    <row r="3420" spans="4:4" x14ac:dyDescent="0.2">
      <c r="D3420" s="189"/>
    </row>
    <row r="3421" spans="4:4" x14ac:dyDescent="0.2">
      <c r="D3421" s="189"/>
    </row>
    <row r="3422" spans="4:4" x14ac:dyDescent="0.2">
      <c r="D3422" s="189"/>
    </row>
    <row r="3423" spans="4:4" x14ac:dyDescent="0.2">
      <c r="D3423" s="189"/>
    </row>
    <row r="3424" spans="4:4" x14ac:dyDescent="0.2">
      <c r="D3424" s="189"/>
    </row>
    <row r="3425" spans="4:4" x14ac:dyDescent="0.2">
      <c r="D3425" s="189"/>
    </row>
    <row r="3426" spans="4:4" x14ac:dyDescent="0.2">
      <c r="D3426" s="189"/>
    </row>
    <row r="3427" spans="4:4" x14ac:dyDescent="0.2">
      <c r="D3427" s="189"/>
    </row>
    <row r="3428" spans="4:4" x14ac:dyDescent="0.2">
      <c r="D3428" s="189"/>
    </row>
    <row r="3429" spans="4:4" x14ac:dyDescent="0.2">
      <c r="D3429" s="189"/>
    </row>
    <row r="3430" spans="4:4" x14ac:dyDescent="0.2">
      <c r="D3430" s="189"/>
    </row>
    <row r="3431" spans="4:4" x14ac:dyDescent="0.2">
      <c r="D3431" s="189"/>
    </row>
    <row r="3432" spans="4:4" x14ac:dyDescent="0.2">
      <c r="D3432" s="189"/>
    </row>
    <row r="3433" spans="4:4" x14ac:dyDescent="0.2">
      <c r="D3433" s="189"/>
    </row>
    <row r="3434" spans="4:4" x14ac:dyDescent="0.2">
      <c r="D3434" s="189"/>
    </row>
    <row r="3435" spans="4:4" x14ac:dyDescent="0.2">
      <c r="D3435" s="189"/>
    </row>
    <row r="3436" spans="4:4" x14ac:dyDescent="0.2">
      <c r="D3436" s="189"/>
    </row>
    <row r="3437" spans="4:4" x14ac:dyDescent="0.2">
      <c r="D3437" s="189"/>
    </row>
    <row r="3438" spans="4:4" x14ac:dyDescent="0.2">
      <c r="D3438" s="189"/>
    </row>
    <row r="3439" spans="4:4" x14ac:dyDescent="0.2">
      <c r="D3439" s="189"/>
    </row>
    <row r="3440" spans="4:4" x14ac:dyDescent="0.2">
      <c r="D3440" s="189"/>
    </row>
    <row r="3441" spans="4:4" x14ac:dyDescent="0.2">
      <c r="D3441" s="189"/>
    </row>
    <row r="3442" spans="4:4" x14ac:dyDescent="0.2">
      <c r="D3442" s="189"/>
    </row>
    <row r="3443" spans="4:4" x14ac:dyDescent="0.2">
      <c r="D3443" s="189"/>
    </row>
    <row r="3444" spans="4:4" x14ac:dyDescent="0.2">
      <c r="D3444" s="189"/>
    </row>
    <row r="3445" spans="4:4" x14ac:dyDescent="0.2">
      <c r="D3445" s="189"/>
    </row>
    <row r="3446" spans="4:4" x14ac:dyDescent="0.2">
      <c r="D3446" s="189"/>
    </row>
    <row r="3447" spans="4:4" x14ac:dyDescent="0.2">
      <c r="D3447" s="189"/>
    </row>
    <row r="3448" spans="4:4" x14ac:dyDescent="0.2">
      <c r="D3448" s="189"/>
    </row>
    <row r="3449" spans="4:4" x14ac:dyDescent="0.2">
      <c r="D3449" s="189"/>
    </row>
    <row r="3450" spans="4:4" x14ac:dyDescent="0.2">
      <c r="D3450" s="189"/>
    </row>
    <row r="3451" spans="4:4" x14ac:dyDescent="0.2">
      <c r="D3451" s="189"/>
    </row>
    <row r="3452" spans="4:4" x14ac:dyDescent="0.2">
      <c r="D3452" s="189"/>
    </row>
    <row r="3453" spans="4:4" x14ac:dyDescent="0.2">
      <c r="D3453" s="189"/>
    </row>
    <row r="3454" spans="4:4" x14ac:dyDescent="0.2">
      <c r="D3454" s="189"/>
    </row>
    <row r="3455" spans="4:4" x14ac:dyDescent="0.2">
      <c r="D3455" s="189"/>
    </row>
    <row r="3456" spans="4:4" x14ac:dyDescent="0.2">
      <c r="D3456" s="189"/>
    </row>
    <row r="3457" spans="4:4" x14ac:dyDescent="0.2">
      <c r="D3457" s="189"/>
    </row>
    <row r="3458" spans="4:4" x14ac:dyDescent="0.2">
      <c r="D3458" s="189"/>
    </row>
    <row r="3459" spans="4:4" x14ac:dyDescent="0.2">
      <c r="D3459" s="189"/>
    </row>
    <row r="3460" spans="4:4" x14ac:dyDescent="0.2">
      <c r="D3460" s="189"/>
    </row>
    <row r="3461" spans="4:4" x14ac:dyDescent="0.2">
      <c r="D3461" s="189"/>
    </row>
    <row r="3462" spans="4:4" x14ac:dyDescent="0.2">
      <c r="D3462" s="189"/>
    </row>
    <row r="3463" spans="4:4" x14ac:dyDescent="0.2">
      <c r="D3463" s="189"/>
    </row>
    <row r="3464" spans="4:4" x14ac:dyDescent="0.2">
      <c r="D3464" s="189"/>
    </row>
    <row r="3465" spans="4:4" x14ac:dyDescent="0.2">
      <c r="D3465" s="189"/>
    </row>
    <row r="3466" spans="4:4" x14ac:dyDescent="0.2">
      <c r="D3466" s="189"/>
    </row>
    <row r="3467" spans="4:4" x14ac:dyDescent="0.2">
      <c r="D3467" s="189"/>
    </row>
    <row r="3468" spans="4:4" x14ac:dyDescent="0.2">
      <c r="D3468" s="189"/>
    </row>
    <row r="3469" spans="4:4" x14ac:dyDescent="0.2">
      <c r="D3469" s="189"/>
    </row>
    <row r="3470" spans="4:4" x14ac:dyDescent="0.2">
      <c r="D3470" s="189"/>
    </row>
    <row r="3471" spans="4:4" x14ac:dyDescent="0.2">
      <c r="D3471" s="189"/>
    </row>
    <row r="3472" spans="4:4" x14ac:dyDescent="0.2">
      <c r="D3472" s="189"/>
    </row>
    <row r="3473" spans="4:4" x14ac:dyDescent="0.2">
      <c r="D3473" s="189"/>
    </row>
    <row r="3474" spans="4:4" x14ac:dyDescent="0.2">
      <c r="D3474" s="189"/>
    </row>
    <row r="3475" spans="4:4" x14ac:dyDescent="0.2">
      <c r="D3475" s="189"/>
    </row>
    <row r="3476" spans="4:4" x14ac:dyDescent="0.2">
      <c r="D3476" s="189"/>
    </row>
    <row r="3477" spans="4:4" x14ac:dyDescent="0.2">
      <c r="D3477" s="189"/>
    </row>
    <row r="3478" spans="4:4" x14ac:dyDescent="0.2">
      <c r="D3478" s="189"/>
    </row>
    <row r="3479" spans="4:4" x14ac:dyDescent="0.2">
      <c r="D3479" s="189"/>
    </row>
    <row r="3480" spans="4:4" x14ac:dyDescent="0.2">
      <c r="D3480" s="189"/>
    </row>
    <row r="3481" spans="4:4" x14ac:dyDescent="0.2">
      <c r="D3481" s="189"/>
    </row>
    <row r="3482" spans="4:4" x14ac:dyDescent="0.2">
      <c r="D3482" s="189"/>
    </row>
    <row r="3483" spans="4:4" x14ac:dyDescent="0.2">
      <c r="D3483" s="189"/>
    </row>
    <row r="3484" spans="4:4" x14ac:dyDescent="0.2">
      <c r="D3484" s="189"/>
    </row>
    <row r="3485" spans="4:4" x14ac:dyDescent="0.2">
      <c r="D3485" s="189"/>
    </row>
    <row r="3486" spans="4:4" x14ac:dyDescent="0.2">
      <c r="D3486" s="189"/>
    </row>
    <row r="3487" spans="4:4" x14ac:dyDescent="0.2">
      <c r="D3487" s="189"/>
    </row>
    <row r="3488" spans="4:4" x14ac:dyDescent="0.2">
      <c r="D3488" s="189"/>
    </row>
    <row r="3489" spans="4:4" x14ac:dyDescent="0.2">
      <c r="D3489" s="189"/>
    </row>
    <row r="3490" spans="4:4" x14ac:dyDescent="0.2">
      <c r="D3490" s="189"/>
    </row>
    <row r="3491" spans="4:4" x14ac:dyDescent="0.2">
      <c r="D3491" s="189"/>
    </row>
    <row r="3492" spans="4:4" x14ac:dyDescent="0.2">
      <c r="D3492" s="189"/>
    </row>
    <row r="3493" spans="4:4" x14ac:dyDescent="0.2">
      <c r="D3493" s="189"/>
    </row>
    <row r="3494" spans="4:4" x14ac:dyDescent="0.2">
      <c r="D3494" s="189"/>
    </row>
    <row r="3495" spans="4:4" x14ac:dyDescent="0.2">
      <c r="D3495" s="189"/>
    </row>
    <row r="3496" spans="4:4" x14ac:dyDescent="0.2">
      <c r="D3496" s="189"/>
    </row>
    <row r="3497" spans="4:4" x14ac:dyDescent="0.2">
      <c r="D3497" s="189"/>
    </row>
    <row r="3498" spans="4:4" x14ac:dyDescent="0.2">
      <c r="D3498" s="189"/>
    </row>
    <row r="3499" spans="4:4" x14ac:dyDescent="0.2">
      <c r="D3499" s="189"/>
    </row>
    <row r="3500" spans="4:4" x14ac:dyDescent="0.2">
      <c r="D3500" s="189"/>
    </row>
    <row r="3501" spans="4:4" x14ac:dyDescent="0.2">
      <c r="D3501" s="189"/>
    </row>
    <row r="3502" spans="4:4" x14ac:dyDescent="0.2">
      <c r="D3502" s="189"/>
    </row>
    <row r="3503" spans="4:4" x14ac:dyDescent="0.2">
      <c r="D3503" s="189"/>
    </row>
    <row r="3504" spans="4:4" x14ac:dyDescent="0.2">
      <c r="D3504" s="189"/>
    </row>
    <row r="3505" spans="4:4" x14ac:dyDescent="0.2">
      <c r="D3505" s="189"/>
    </row>
    <row r="3506" spans="4:4" x14ac:dyDescent="0.2">
      <c r="D3506" s="189"/>
    </row>
    <row r="3507" spans="4:4" x14ac:dyDescent="0.2">
      <c r="D3507" s="189"/>
    </row>
    <row r="3508" spans="4:4" x14ac:dyDescent="0.2">
      <c r="D3508" s="189"/>
    </row>
    <row r="3509" spans="4:4" x14ac:dyDescent="0.2">
      <c r="D3509" s="189"/>
    </row>
    <row r="3510" spans="4:4" x14ac:dyDescent="0.2">
      <c r="D3510" s="189"/>
    </row>
    <row r="3511" spans="4:4" x14ac:dyDescent="0.2">
      <c r="D3511" s="189"/>
    </row>
    <row r="3512" spans="4:4" x14ac:dyDescent="0.2">
      <c r="D3512" s="189"/>
    </row>
    <row r="3513" spans="4:4" x14ac:dyDescent="0.2">
      <c r="D3513" s="189"/>
    </row>
    <row r="3514" spans="4:4" x14ac:dyDescent="0.2">
      <c r="D3514" s="189"/>
    </row>
    <row r="3515" spans="4:4" x14ac:dyDescent="0.2">
      <c r="D3515" s="189"/>
    </row>
    <row r="3516" spans="4:4" x14ac:dyDescent="0.2">
      <c r="D3516" s="189"/>
    </row>
    <row r="3517" spans="4:4" x14ac:dyDescent="0.2">
      <c r="D3517" s="189"/>
    </row>
    <row r="3518" spans="4:4" x14ac:dyDescent="0.2">
      <c r="D3518" s="189"/>
    </row>
    <row r="3519" spans="4:4" x14ac:dyDescent="0.2">
      <c r="D3519" s="189"/>
    </row>
    <row r="3520" spans="4:4" x14ac:dyDescent="0.2">
      <c r="D3520" s="189"/>
    </row>
    <row r="3521" spans="4:4" x14ac:dyDescent="0.2">
      <c r="D3521" s="189"/>
    </row>
    <row r="3522" spans="4:4" x14ac:dyDescent="0.2">
      <c r="D3522" s="189"/>
    </row>
    <row r="3523" spans="4:4" x14ac:dyDescent="0.2">
      <c r="D3523" s="189"/>
    </row>
    <row r="3524" spans="4:4" x14ac:dyDescent="0.2">
      <c r="D3524" s="189"/>
    </row>
    <row r="3525" spans="4:4" x14ac:dyDescent="0.2">
      <c r="D3525" s="189"/>
    </row>
    <row r="3526" spans="4:4" x14ac:dyDescent="0.2">
      <c r="D3526" s="189"/>
    </row>
    <row r="3527" spans="4:4" x14ac:dyDescent="0.2">
      <c r="D3527" s="189"/>
    </row>
    <row r="3528" spans="4:4" x14ac:dyDescent="0.2">
      <c r="D3528" s="189"/>
    </row>
    <row r="3529" spans="4:4" x14ac:dyDescent="0.2">
      <c r="D3529" s="189"/>
    </row>
    <row r="3530" spans="4:4" x14ac:dyDescent="0.2">
      <c r="D3530" s="189"/>
    </row>
    <row r="3531" spans="4:4" x14ac:dyDescent="0.2">
      <c r="D3531" s="189"/>
    </row>
    <row r="3532" spans="4:4" x14ac:dyDescent="0.2">
      <c r="D3532" s="189"/>
    </row>
    <row r="3533" spans="4:4" x14ac:dyDescent="0.2">
      <c r="D3533" s="189"/>
    </row>
    <row r="3534" spans="4:4" x14ac:dyDescent="0.2">
      <c r="D3534" s="189"/>
    </row>
    <row r="3535" spans="4:4" x14ac:dyDescent="0.2">
      <c r="D3535" s="189"/>
    </row>
    <row r="3536" spans="4:4" x14ac:dyDescent="0.2">
      <c r="D3536" s="189"/>
    </row>
    <row r="3537" spans="4:4" x14ac:dyDescent="0.2">
      <c r="D3537" s="189"/>
    </row>
    <row r="3538" spans="4:4" x14ac:dyDescent="0.2">
      <c r="D3538" s="189"/>
    </row>
    <row r="3539" spans="4:4" x14ac:dyDescent="0.2">
      <c r="D3539" s="189"/>
    </row>
    <row r="3540" spans="4:4" x14ac:dyDescent="0.2">
      <c r="D3540" s="189"/>
    </row>
    <row r="3541" spans="4:4" x14ac:dyDescent="0.2">
      <c r="D3541" s="189"/>
    </row>
    <row r="3542" spans="4:4" x14ac:dyDescent="0.2">
      <c r="D3542" s="189"/>
    </row>
    <row r="3543" spans="4:4" x14ac:dyDescent="0.2">
      <c r="D3543" s="189"/>
    </row>
    <row r="3544" spans="4:4" x14ac:dyDescent="0.2">
      <c r="D3544" s="189"/>
    </row>
    <row r="3545" spans="4:4" x14ac:dyDescent="0.2">
      <c r="D3545" s="189"/>
    </row>
    <row r="3546" spans="4:4" x14ac:dyDescent="0.2">
      <c r="D3546" s="189"/>
    </row>
    <row r="3547" spans="4:4" x14ac:dyDescent="0.2">
      <c r="D3547" s="189"/>
    </row>
    <row r="3548" spans="4:4" x14ac:dyDescent="0.2">
      <c r="D3548" s="189"/>
    </row>
    <row r="3549" spans="4:4" x14ac:dyDescent="0.2">
      <c r="D3549" s="189"/>
    </row>
    <row r="3550" spans="4:4" x14ac:dyDescent="0.2">
      <c r="D3550" s="189"/>
    </row>
    <row r="3551" spans="4:4" x14ac:dyDescent="0.2">
      <c r="D3551" s="189"/>
    </row>
    <row r="3552" spans="4:4" x14ac:dyDescent="0.2">
      <c r="D3552" s="189"/>
    </row>
    <row r="3553" spans="4:4" x14ac:dyDescent="0.2">
      <c r="D3553" s="189"/>
    </row>
    <row r="3554" spans="4:4" x14ac:dyDescent="0.2">
      <c r="D3554" s="189"/>
    </row>
    <row r="3555" spans="4:4" x14ac:dyDescent="0.2">
      <c r="D3555" s="189"/>
    </row>
    <row r="3556" spans="4:4" x14ac:dyDescent="0.2">
      <c r="D3556" s="189"/>
    </row>
    <row r="3557" spans="4:4" x14ac:dyDescent="0.2">
      <c r="D3557" s="189"/>
    </row>
    <row r="3558" spans="4:4" x14ac:dyDescent="0.2">
      <c r="D3558" s="189"/>
    </row>
    <row r="3559" spans="4:4" x14ac:dyDescent="0.2">
      <c r="D3559" s="189"/>
    </row>
    <row r="3560" spans="4:4" x14ac:dyDescent="0.2">
      <c r="D3560" s="189"/>
    </row>
    <row r="3561" spans="4:4" x14ac:dyDescent="0.2">
      <c r="D3561" s="189"/>
    </row>
    <row r="3562" spans="4:4" x14ac:dyDescent="0.2">
      <c r="D3562" s="189"/>
    </row>
    <row r="3563" spans="4:4" x14ac:dyDescent="0.2">
      <c r="D3563" s="189"/>
    </row>
    <row r="3564" spans="4:4" x14ac:dyDescent="0.2">
      <c r="D3564" s="189"/>
    </row>
    <row r="3565" spans="4:4" x14ac:dyDescent="0.2">
      <c r="D3565" s="189"/>
    </row>
    <row r="3566" spans="4:4" x14ac:dyDescent="0.2">
      <c r="D3566" s="189"/>
    </row>
    <row r="3567" spans="4:4" x14ac:dyDescent="0.2">
      <c r="D3567" s="189"/>
    </row>
    <row r="3568" spans="4:4" x14ac:dyDescent="0.2">
      <c r="D3568" s="189"/>
    </row>
    <row r="3569" spans="4:4" x14ac:dyDescent="0.2">
      <c r="D3569" s="189"/>
    </row>
    <row r="3570" spans="4:4" x14ac:dyDescent="0.2">
      <c r="D3570" s="189"/>
    </row>
    <row r="3571" spans="4:4" x14ac:dyDescent="0.2">
      <c r="D3571" s="189"/>
    </row>
    <row r="3572" spans="4:4" x14ac:dyDescent="0.2">
      <c r="D3572" s="189"/>
    </row>
    <row r="3573" spans="4:4" x14ac:dyDescent="0.2">
      <c r="D3573" s="189"/>
    </row>
    <row r="3574" spans="4:4" x14ac:dyDescent="0.2">
      <c r="D3574" s="189"/>
    </row>
    <row r="3575" spans="4:4" x14ac:dyDescent="0.2">
      <c r="D3575" s="189"/>
    </row>
    <row r="3576" spans="4:4" x14ac:dyDescent="0.2">
      <c r="D3576" s="189"/>
    </row>
    <row r="3577" spans="4:4" x14ac:dyDescent="0.2">
      <c r="D3577" s="189"/>
    </row>
    <row r="3578" spans="4:4" x14ac:dyDescent="0.2">
      <c r="D3578" s="189"/>
    </row>
    <row r="3579" spans="4:4" x14ac:dyDescent="0.2">
      <c r="D3579" s="189"/>
    </row>
    <row r="3580" spans="4:4" x14ac:dyDescent="0.2">
      <c r="D3580" s="189"/>
    </row>
    <row r="3581" spans="4:4" x14ac:dyDescent="0.2">
      <c r="D3581" s="189"/>
    </row>
    <row r="3582" spans="4:4" x14ac:dyDescent="0.2">
      <c r="D3582" s="189"/>
    </row>
    <row r="3583" spans="4:4" x14ac:dyDescent="0.2">
      <c r="D3583" s="189"/>
    </row>
    <row r="3584" spans="4:4" x14ac:dyDescent="0.2">
      <c r="D3584" s="189"/>
    </row>
    <row r="3585" spans="4:4" x14ac:dyDescent="0.2">
      <c r="D3585" s="189"/>
    </row>
    <row r="3586" spans="4:4" x14ac:dyDescent="0.2">
      <c r="D3586" s="189"/>
    </row>
    <row r="3587" spans="4:4" x14ac:dyDescent="0.2">
      <c r="D3587" s="189"/>
    </row>
    <row r="3588" spans="4:4" x14ac:dyDescent="0.2">
      <c r="D3588" s="189"/>
    </row>
    <row r="3589" spans="4:4" x14ac:dyDescent="0.2">
      <c r="D3589" s="189"/>
    </row>
    <row r="3590" spans="4:4" x14ac:dyDescent="0.2">
      <c r="D3590" s="189"/>
    </row>
    <row r="3591" spans="4:4" x14ac:dyDescent="0.2">
      <c r="D3591" s="189"/>
    </row>
    <row r="3592" spans="4:4" x14ac:dyDescent="0.2">
      <c r="D3592" s="189"/>
    </row>
    <row r="3593" spans="4:4" x14ac:dyDescent="0.2">
      <c r="D3593" s="189"/>
    </row>
    <row r="3594" spans="4:4" x14ac:dyDescent="0.2">
      <c r="D3594" s="189"/>
    </row>
    <row r="3595" spans="4:4" x14ac:dyDescent="0.2">
      <c r="D3595" s="189"/>
    </row>
    <row r="3596" spans="4:4" x14ac:dyDescent="0.2">
      <c r="D3596" s="189"/>
    </row>
    <row r="3597" spans="4:4" x14ac:dyDescent="0.2">
      <c r="D3597" s="189"/>
    </row>
    <row r="3598" spans="4:4" x14ac:dyDescent="0.2">
      <c r="D3598" s="189"/>
    </row>
    <row r="3599" spans="4:4" x14ac:dyDescent="0.2">
      <c r="D3599" s="189"/>
    </row>
    <row r="3600" spans="4:4" x14ac:dyDescent="0.2">
      <c r="D3600" s="189"/>
    </row>
    <row r="3601" spans="4:4" x14ac:dyDescent="0.2">
      <c r="D3601" s="189"/>
    </row>
    <row r="3602" spans="4:4" x14ac:dyDescent="0.2">
      <c r="D3602" s="189"/>
    </row>
    <row r="3603" spans="4:4" x14ac:dyDescent="0.2">
      <c r="D3603" s="189"/>
    </row>
    <row r="3604" spans="4:4" x14ac:dyDescent="0.2">
      <c r="D3604" s="189"/>
    </row>
    <row r="3605" spans="4:4" x14ac:dyDescent="0.2">
      <c r="D3605" s="189"/>
    </row>
    <row r="3606" spans="4:4" x14ac:dyDescent="0.2">
      <c r="D3606" s="189"/>
    </row>
    <row r="3607" spans="4:4" x14ac:dyDescent="0.2">
      <c r="D3607" s="189"/>
    </row>
    <row r="3608" spans="4:4" x14ac:dyDescent="0.2">
      <c r="D3608" s="189"/>
    </row>
    <row r="3609" spans="4:4" x14ac:dyDescent="0.2">
      <c r="D3609" s="189"/>
    </row>
    <row r="3610" spans="4:4" x14ac:dyDescent="0.2">
      <c r="D3610" s="189"/>
    </row>
    <row r="3611" spans="4:4" x14ac:dyDescent="0.2">
      <c r="D3611" s="189"/>
    </row>
    <row r="3612" spans="4:4" x14ac:dyDescent="0.2">
      <c r="D3612" s="189"/>
    </row>
    <row r="3613" spans="4:4" x14ac:dyDescent="0.2">
      <c r="D3613" s="189"/>
    </row>
    <row r="3614" spans="4:4" x14ac:dyDescent="0.2">
      <c r="D3614" s="189"/>
    </row>
    <row r="3615" spans="4:4" x14ac:dyDescent="0.2">
      <c r="D3615" s="189"/>
    </row>
    <row r="3616" spans="4:4" x14ac:dyDescent="0.2">
      <c r="D3616" s="189"/>
    </row>
    <row r="3617" spans="4:4" x14ac:dyDescent="0.2">
      <c r="D3617" s="189"/>
    </row>
    <row r="3618" spans="4:4" x14ac:dyDescent="0.2">
      <c r="D3618" s="189"/>
    </row>
    <row r="3619" spans="4:4" x14ac:dyDescent="0.2">
      <c r="D3619" s="189"/>
    </row>
    <row r="3620" spans="4:4" x14ac:dyDescent="0.2">
      <c r="D3620" s="189"/>
    </row>
    <row r="3621" spans="4:4" x14ac:dyDescent="0.2">
      <c r="D3621" s="189"/>
    </row>
    <row r="3622" spans="4:4" x14ac:dyDescent="0.2">
      <c r="D3622" s="189"/>
    </row>
    <row r="3623" spans="4:4" x14ac:dyDescent="0.2">
      <c r="D3623" s="189"/>
    </row>
    <row r="3624" spans="4:4" x14ac:dyDescent="0.2">
      <c r="D3624" s="189"/>
    </row>
    <row r="3625" spans="4:4" x14ac:dyDescent="0.2">
      <c r="D3625" s="189"/>
    </row>
    <row r="3626" spans="4:4" x14ac:dyDescent="0.2">
      <c r="D3626" s="189"/>
    </row>
    <row r="3627" spans="4:4" x14ac:dyDescent="0.2">
      <c r="D3627" s="189"/>
    </row>
    <row r="3628" spans="4:4" x14ac:dyDescent="0.2">
      <c r="D3628" s="189"/>
    </row>
    <row r="3629" spans="4:4" x14ac:dyDescent="0.2">
      <c r="D3629" s="189"/>
    </row>
    <row r="3630" spans="4:4" x14ac:dyDescent="0.2">
      <c r="D3630" s="189"/>
    </row>
    <row r="3631" spans="4:4" x14ac:dyDescent="0.2">
      <c r="D3631" s="189"/>
    </row>
    <row r="3632" spans="4:4" x14ac:dyDescent="0.2">
      <c r="D3632" s="189"/>
    </row>
    <row r="3633" spans="4:4" x14ac:dyDescent="0.2">
      <c r="D3633" s="189"/>
    </row>
    <row r="3634" spans="4:4" x14ac:dyDescent="0.2">
      <c r="D3634" s="189"/>
    </row>
    <row r="3635" spans="4:4" x14ac:dyDescent="0.2">
      <c r="D3635" s="189"/>
    </row>
    <row r="3636" spans="4:4" x14ac:dyDescent="0.2">
      <c r="D3636" s="189"/>
    </row>
    <row r="3637" spans="4:4" x14ac:dyDescent="0.2">
      <c r="D3637" s="189"/>
    </row>
    <row r="3638" spans="4:4" x14ac:dyDescent="0.2">
      <c r="D3638" s="189"/>
    </row>
    <row r="3639" spans="4:4" x14ac:dyDescent="0.2">
      <c r="D3639" s="189"/>
    </row>
    <row r="3640" spans="4:4" x14ac:dyDescent="0.2">
      <c r="D3640" s="189"/>
    </row>
    <row r="3641" spans="4:4" x14ac:dyDescent="0.2">
      <c r="D3641" s="189"/>
    </row>
    <row r="3642" spans="4:4" x14ac:dyDescent="0.2">
      <c r="D3642" s="189"/>
    </row>
    <row r="3643" spans="4:4" x14ac:dyDescent="0.2">
      <c r="D3643" s="189"/>
    </row>
    <row r="3644" spans="4:4" x14ac:dyDescent="0.2">
      <c r="D3644" s="189"/>
    </row>
    <row r="3645" spans="4:4" x14ac:dyDescent="0.2">
      <c r="D3645" s="189"/>
    </row>
    <row r="3646" spans="4:4" x14ac:dyDescent="0.2">
      <c r="D3646" s="189"/>
    </row>
    <row r="3647" spans="4:4" x14ac:dyDescent="0.2">
      <c r="D3647" s="189"/>
    </row>
    <row r="3648" spans="4:4" x14ac:dyDescent="0.2">
      <c r="D3648" s="189"/>
    </row>
    <row r="3649" spans="4:4" x14ac:dyDescent="0.2">
      <c r="D3649" s="189"/>
    </row>
    <row r="3650" spans="4:4" x14ac:dyDescent="0.2">
      <c r="D3650" s="189"/>
    </row>
    <row r="3651" spans="4:4" x14ac:dyDescent="0.2">
      <c r="D3651" s="189"/>
    </row>
    <row r="3652" spans="4:4" x14ac:dyDescent="0.2">
      <c r="D3652" s="189"/>
    </row>
    <row r="3653" spans="4:4" x14ac:dyDescent="0.2">
      <c r="D3653" s="189"/>
    </row>
    <row r="3654" spans="4:4" x14ac:dyDescent="0.2">
      <c r="D3654" s="189"/>
    </row>
    <row r="3655" spans="4:4" x14ac:dyDescent="0.2">
      <c r="D3655" s="189"/>
    </row>
    <row r="3656" spans="4:4" x14ac:dyDescent="0.2">
      <c r="D3656" s="189"/>
    </row>
    <row r="3657" spans="4:4" x14ac:dyDescent="0.2">
      <c r="D3657" s="189"/>
    </row>
    <row r="3658" spans="4:4" x14ac:dyDescent="0.2">
      <c r="D3658" s="189"/>
    </row>
    <row r="3659" spans="4:4" x14ac:dyDescent="0.2">
      <c r="D3659" s="189"/>
    </row>
    <row r="3660" spans="4:4" x14ac:dyDescent="0.2">
      <c r="D3660" s="189"/>
    </row>
    <row r="3661" spans="4:4" x14ac:dyDescent="0.2">
      <c r="D3661" s="189"/>
    </row>
    <row r="3662" spans="4:4" x14ac:dyDescent="0.2">
      <c r="D3662" s="189"/>
    </row>
    <row r="3663" spans="4:4" x14ac:dyDescent="0.2">
      <c r="D3663" s="189"/>
    </row>
    <row r="3664" spans="4:4" x14ac:dyDescent="0.2">
      <c r="D3664" s="189"/>
    </row>
    <row r="3665" spans="4:4" x14ac:dyDescent="0.2">
      <c r="D3665" s="189"/>
    </row>
    <row r="3666" spans="4:4" x14ac:dyDescent="0.2">
      <c r="D3666" s="189"/>
    </row>
    <row r="3667" spans="4:4" x14ac:dyDescent="0.2">
      <c r="D3667" s="189"/>
    </row>
    <row r="3668" spans="4:4" x14ac:dyDescent="0.2">
      <c r="D3668" s="189"/>
    </row>
    <row r="3669" spans="4:4" x14ac:dyDescent="0.2">
      <c r="D3669" s="189"/>
    </row>
    <row r="3670" spans="4:4" x14ac:dyDescent="0.2">
      <c r="D3670" s="189"/>
    </row>
    <row r="3671" spans="4:4" x14ac:dyDescent="0.2">
      <c r="D3671" s="189"/>
    </row>
    <row r="3672" spans="4:4" x14ac:dyDescent="0.2">
      <c r="D3672" s="189"/>
    </row>
    <row r="3673" spans="4:4" x14ac:dyDescent="0.2">
      <c r="D3673" s="189"/>
    </row>
    <row r="3674" spans="4:4" x14ac:dyDescent="0.2">
      <c r="D3674" s="189"/>
    </row>
    <row r="3675" spans="4:4" x14ac:dyDescent="0.2">
      <c r="D3675" s="189"/>
    </row>
    <row r="3676" spans="4:4" x14ac:dyDescent="0.2">
      <c r="D3676" s="189"/>
    </row>
    <row r="3677" spans="4:4" x14ac:dyDescent="0.2">
      <c r="D3677" s="189"/>
    </row>
    <row r="3678" spans="4:4" x14ac:dyDescent="0.2">
      <c r="D3678" s="189"/>
    </row>
    <row r="3679" spans="4:4" x14ac:dyDescent="0.2">
      <c r="D3679" s="189"/>
    </row>
    <row r="3680" spans="4:4" x14ac:dyDescent="0.2">
      <c r="D3680" s="189"/>
    </row>
    <row r="3681" spans="4:4" x14ac:dyDescent="0.2">
      <c r="D3681" s="189"/>
    </row>
    <row r="3682" spans="4:4" x14ac:dyDescent="0.2">
      <c r="D3682" s="189"/>
    </row>
    <row r="3683" spans="4:4" x14ac:dyDescent="0.2">
      <c r="D3683" s="189"/>
    </row>
    <row r="3684" spans="4:4" x14ac:dyDescent="0.2">
      <c r="D3684" s="189"/>
    </row>
    <row r="3685" spans="4:4" x14ac:dyDescent="0.2">
      <c r="D3685" s="189"/>
    </row>
    <row r="3686" spans="4:4" x14ac:dyDescent="0.2">
      <c r="D3686" s="189"/>
    </row>
    <row r="3687" spans="4:4" x14ac:dyDescent="0.2">
      <c r="D3687" s="189"/>
    </row>
    <row r="3688" spans="4:4" x14ac:dyDescent="0.2">
      <c r="D3688" s="189"/>
    </row>
    <row r="3689" spans="4:4" x14ac:dyDescent="0.2">
      <c r="D3689" s="189"/>
    </row>
    <row r="3690" spans="4:4" x14ac:dyDescent="0.2">
      <c r="D3690" s="189"/>
    </row>
    <row r="3691" spans="4:4" x14ac:dyDescent="0.2">
      <c r="D3691" s="189"/>
    </row>
    <row r="3692" spans="4:4" x14ac:dyDescent="0.2">
      <c r="D3692" s="189"/>
    </row>
    <row r="3693" spans="4:4" x14ac:dyDescent="0.2">
      <c r="D3693" s="189"/>
    </row>
    <row r="3694" spans="4:4" x14ac:dyDescent="0.2">
      <c r="D3694" s="189"/>
    </row>
    <row r="3695" spans="4:4" x14ac:dyDescent="0.2">
      <c r="D3695" s="189"/>
    </row>
    <row r="3696" spans="4:4" x14ac:dyDescent="0.2">
      <c r="D3696" s="189"/>
    </row>
    <row r="3697" spans="4:4" x14ac:dyDescent="0.2">
      <c r="D3697" s="189"/>
    </row>
    <row r="3698" spans="4:4" x14ac:dyDescent="0.2">
      <c r="D3698" s="189"/>
    </row>
    <row r="3699" spans="4:4" x14ac:dyDescent="0.2">
      <c r="D3699" s="189"/>
    </row>
    <row r="3700" spans="4:4" x14ac:dyDescent="0.2">
      <c r="D3700" s="189"/>
    </row>
    <row r="3701" spans="4:4" x14ac:dyDescent="0.2">
      <c r="D3701" s="189"/>
    </row>
    <row r="3702" spans="4:4" x14ac:dyDescent="0.2">
      <c r="D3702" s="189"/>
    </row>
    <row r="3703" spans="4:4" x14ac:dyDescent="0.2">
      <c r="D3703" s="189"/>
    </row>
    <row r="3704" spans="4:4" x14ac:dyDescent="0.2">
      <c r="D3704" s="189"/>
    </row>
    <row r="3705" spans="4:4" x14ac:dyDescent="0.2">
      <c r="D3705" s="189"/>
    </row>
    <row r="3706" spans="4:4" x14ac:dyDescent="0.2">
      <c r="D3706" s="189"/>
    </row>
    <row r="3707" spans="4:4" x14ac:dyDescent="0.2">
      <c r="D3707" s="189"/>
    </row>
    <row r="3708" spans="4:4" x14ac:dyDescent="0.2">
      <c r="D3708" s="189"/>
    </row>
    <row r="3709" spans="4:4" x14ac:dyDescent="0.2">
      <c r="D3709" s="189"/>
    </row>
    <row r="3710" spans="4:4" x14ac:dyDescent="0.2">
      <c r="D3710" s="189"/>
    </row>
    <row r="3711" spans="4:4" x14ac:dyDescent="0.2">
      <c r="D3711" s="189"/>
    </row>
    <row r="3712" spans="4:4" x14ac:dyDescent="0.2">
      <c r="D3712" s="189"/>
    </row>
    <row r="3713" spans="4:4" x14ac:dyDescent="0.2">
      <c r="D3713" s="189"/>
    </row>
    <row r="3714" spans="4:4" x14ac:dyDescent="0.2">
      <c r="D3714" s="189"/>
    </row>
    <row r="3715" spans="4:4" x14ac:dyDescent="0.2">
      <c r="D3715" s="189"/>
    </row>
    <row r="3716" spans="4:4" x14ac:dyDescent="0.2">
      <c r="D3716" s="189"/>
    </row>
    <row r="3717" spans="4:4" x14ac:dyDescent="0.2">
      <c r="D3717" s="189"/>
    </row>
    <row r="3718" spans="4:4" x14ac:dyDescent="0.2">
      <c r="D3718" s="189"/>
    </row>
    <row r="3719" spans="4:4" x14ac:dyDescent="0.2">
      <c r="D3719" s="189"/>
    </row>
    <row r="3720" spans="4:4" x14ac:dyDescent="0.2">
      <c r="D3720" s="189"/>
    </row>
    <row r="3721" spans="4:4" x14ac:dyDescent="0.2">
      <c r="D3721" s="189"/>
    </row>
    <row r="3722" spans="4:4" x14ac:dyDescent="0.2">
      <c r="D3722" s="189"/>
    </row>
    <row r="3723" spans="4:4" x14ac:dyDescent="0.2">
      <c r="D3723" s="189"/>
    </row>
    <row r="3724" spans="4:4" x14ac:dyDescent="0.2">
      <c r="D3724" s="189"/>
    </row>
    <row r="3725" spans="4:4" x14ac:dyDescent="0.2">
      <c r="D3725" s="189"/>
    </row>
    <row r="3726" spans="4:4" x14ac:dyDescent="0.2">
      <c r="D3726" s="189"/>
    </row>
    <row r="3727" spans="4:4" x14ac:dyDescent="0.2">
      <c r="D3727" s="189"/>
    </row>
    <row r="3728" spans="4:4" x14ac:dyDescent="0.2">
      <c r="D3728" s="189"/>
    </row>
    <row r="3729" spans="4:4" x14ac:dyDescent="0.2">
      <c r="D3729" s="189"/>
    </row>
    <row r="3730" spans="4:4" x14ac:dyDescent="0.2">
      <c r="D3730" s="189"/>
    </row>
    <row r="3731" spans="4:4" x14ac:dyDescent="0.2">
      <c r="D3731" s="189"/>
    </row>
    <row r="3732" spans="4:4" x14ac:dyDescent="0.2">
      <c r="D3732" s="189"/>
    </row>
    <row r="3733" spans="4:4" x14ac:dyDescent="0.2">
      <c r="D3733" s="189"/>
    </row>
    <row r="3734" spans="4:4" x14ac:dyDescent="0.2">
      <c r="D3734" s="189"/>
    </row>
    <row r="3735" spans="4:4" x14ac:dyDescent="0.2">
      <c r="D3735" s="189"/>
    </row>
    <row r="3736" spans="4:4" x14ac:dyDescent="0.2">
      <c r="D3736" s="189"/>
    </row>
    <row r="3737" spans="4:4" x14ac:dyDescent="0.2">
      <c r="D3737" s="189"/>
    </row>
    <row r="3738" spans="4:4" x14ac:dyDescent="0.2">
      <c r="D3738" s="189"/>
    </row>
    <row r="3739" spans="4:4" x14ac:dyDescent="0.2">
      <c r="D3739" s="189"/>
    </row>
    <row r="3740" spans="4:4" x14ac:dyDescent="0.2">
      <c r="D3740" s="189"/>
    </row>
    <row r="3741" spans="4:4" x14ac:dyDescent="0.2">
      <c r="D3741" s="189"/>
    </row>
    <row r="3742" spans="4:4" x14ac:dyDescent="0.2">
      <c r="D3742" s="189"/>
    </row>
    <row r="3743" spans="4:4" x14ac:dyDescent="0.2">
      <c r="D3743" s="189"/>
    </row>
    <row r="3744" spans="4:4" x14ac:dyDescent="0.2">
      <c r="D3744" s="189"/>
    </row>
    <row r="3745" spans="4:4" x14ac:dyDescent="0.2">
      <c r="D3745" s="189"/>
    </row>
    <row r="3746" spans="4:4" x14ac:dyDescent="0.2">
      <c r="D3746" s="189"/>
    </row>
    <row r="3747" spans="4:4" x14ac:dyDescent="0.2">
      <c r="D3747" s="189"/>
    </row>
    <row r="3748" spans="4:4" x14ac:dyDescent="0.2">
      <c r="D3748" s="189"/>
    </row>
    <row r="3749" spans="4:4" x14ac:dyDescent="0.2">
      <c r="D3749" s="189"/>
    </row>
    <row r="3750" spans="4:4" x14ac:dyDescent="0.2">
      <c r="D3750" s="189"/>
    </row>
    <row r="3751" spans="4:4" x14ac:dyDescent="0.2">
      <c r="D3751" s="189"/>
    </row>
    <row r="3752" spans="4:4" x14ac:dyDescent="0.2">
      <c r="D3752" s="189"/>
    </row>
    <row r="3753" spans="4:4" x14ac:dyDescent="0.2">
      <c r="D3753" s="189"/>
    </row>
    <row r="3754" spans="4:4" x14ac:dyDescent="0.2">
      <c r="D3754" s="189"/>
    </row>
    <row r="3755" spans="4:4" x14ac:dyDescent="0.2">
      <c r="D3755" s="189"/>
    </row>
    <row r="3756" spans="4:4" x14ac:dyDescent="0.2">
      <c r="D3756" s="189"/>
    </row>
    <row r="3757" spans="4:4" x14ac:dyDescent="0.2">
      <c r="D3757" s="189"/>
    </row>
    <row r="3758" spans="4:4" x14ac:dyDescent="0.2">
      <c r="D3758" s="189"/>
    </row>
    <row r="3759" spans="4:4" x14ac:dyDescent="0.2">
      <c r="D3759" s="189"/>
    </row>
    <row r="3760" spans="4:4" x14ac:dyDescent="0.2">
      <c r="D3760" s="189"/>
    </row>
    <row r="3761" spans="4:4" x14ac:dyDescent="0.2">
      <c r="D3761" s="189"/>
    </row>
    <row r="3762" spans="4:4" x14ac:dyDescent="0.2">
      <c r="D3762" s="189"/>
    </row>
    <row r="3763" spans="4:4" x14ac:dyDescent="0.2">
      <c r="D3763" s="189"/>
    </row>
    <row r="3764" spans="4:4" x14ac:dyDescent="0.2">
      <c r="D3764" s="189"/>
    </row>
    <row r="3765" spans="4:4" x14ac:dyDescent="0.2">
      <c r="D3765" s="189"/>
    </row>
    <row r="3766" spans="4:4" x14ac:dyDescent="0.2">
      <c r="D3766" s="189"/>
    </row>
    <row r="3767" spans="4:4" x14ac:dyDescent="0.2">
      <c r="D3767" s="189"/>
    </row>
    <row r="3768" spans="4:4" x14ac:dyDescent="0.2">
      <c r="D3768" s="189"/>
    </row>
    <row r="3769" spans="4:4" x14ac:dyDescent="0.2">
      <c r="D3769" s="189"/>
    </row>
    <row r="3770" spans="4:4" x14ac:dyDescent="0.2">
      <c r="D3770" s="189"/>
    </row>
    <row r="3771" spans="4:4" x14ac:dyDescent="0.2">
      <c r="D3771" s="189"/>
    </row>
    <row r="3772" spans="4:4" x14ac:dyDescent="0.2">
      <c r="D3772" s="189"/>
    </row>
    <row r="3773" spans="4:4" x14ac:dyDescent="0.2">
      <c r="D3773" s="189"/>
    </row>
    <row r="3774" spans="4:4" x14ac:dyDescent="0.2">
      <c r="D3774" s="189"/>
    </row>
    <row r="3775" spans="4:4" x14ac:dyDescent="0.2">
      <c r="D3775" s="189"/>
    </row>
    <row r="3776" spans="4:4" x14ac:dyDescent="0.2">
      <c r="D3776" s="189"/>
    </row>
    <row r="3777" spans="4:4" x14ac:dyDescent="0.2">
      <c r="D3777" s="189"/>
    </row>
    <row r="3778" spans="4:4" x14ac:dyDescent="0.2">
      <c r="D3778" s="189"/>
    </row>
    <row r="3779" spans="4:4" x14ac:dyDescent="0.2">
      <c r="D3779" s="189"/>
    </row>
    <row r="3780" spans="4:4" x14ac:dyDescent="0.2">
      <c r="D3780" s="189"/>
    </row>
    <row r="3781" spans="4:4" x14ac:dyDescent="0.2">
      <c r="D3781" s="189"/>
    </row>
    <row r="3782" spans="4:4" x14ac:dyDescent="0.2">
      <c r="D3782" s="189"/>
    </row>
    <row r="3783" spans="4:4" x14ac:dyDescent="0.2">
      <c r="D3783" s="189"/>
    </row>
    <row r="3784" spans="4:4" x14ac:dyDescent="0.2">
      <c r="D3784" s="189"/>
    </row>
    <row r="3785" spans="4:4" x14ac:dyDescent="0.2">
      <c r="D3785" s="189"/>
    </row>
    <row r="3786" spans="4:4" x14ac:dyDescent="0.2">
      <c r="D3786" s="189"/>
    </row>
    <row r="3787" spans="4:4" x14ac:dyDescent="0.2">
      <c r="D3787" s="189"/>
    </row>
    <row r="3788" spans="4:4" x14ac:dyDescent="0.2">
      <c r="D3788" s="189"/>
    </row>
    <row r="3789" spans="4:4" x14ac:dyDescent="0.2">
      <c r="D3789" s="189"/>
    </row>
    <row r="3790" spans="4:4" x14ac:dyDescent="0.2">
      <c r="D3790" s="189"/>
    </row>
    <row r="3791" spans="4:4" x14ac:dyDescent="0.2">
      <c r="D3791" s="189"/>
    </row>
    <row r="3792" spans="4:4" x14ac:dyDescent="0.2">
      <c r="D3792" s="189"/>
    </row>
    <row r="3793" spans="4:4" x14ac:dyDescent="0.2">
      <c r="D3793" s="189"/>
    </row>
    <row r="3794" spans="4:4" x14ac:dyDescent="0.2">
      <c r="D3794" s="189"/>
    </row>
    <row r="3795" spans="4:4" x14ac:dyDescent="0.2">
      <c r="D3795" s="189"/>
    </row>
    <row r="3796" spans="4:4" x14ac:dyDescent="0.2">
      <c r="D3796" s="189"/>
    </row>
    <row r="3797" spans="4:4" x14ac:dyDescent="0.2">
      <c r="D3797" s="189"/>
    </row>
    <row r="3798" spans="4:4" x14ac:dyDescent="0.2">
      <c r="D3798" s="189"/>
    </row>
    <row r="3799" spans="4:4" x14ac:dyDescent="0.2">
      <c r="D3799" s="189"/>
    </row>
    <row r="3800" spans="4:4" x14ac:dyDescent="0.2">
      <c r="D3800" s="189"/>
    </row>
    <row r="3801" spans="4:4" x14ac:dyDescent="0.2">
      <c r="D3801" s="189"/>
    </row>
    <row r="3802" spans="4:4" x14ac:dyDescent="0.2">
      <c r="D3802" s="189"/>
    </row>
    <row r="3803" spans="4:4" x14ac:dyDescent="0.2">
      <c r="D3803" s="189"/>
    </row>
    <row r="3804" spans="4:4" x14ac:dyDescent="0.2">
      <c r="D3804" s="189"/>
    </row>
    <row r="3805" spans="4:4" x14ac:dyDescent="0.2">
      <c r="D3805" s="189"/>
    </row>
    <row r="3806" spans="4:4" x14ac:dyDescent="0.2">
      <c r="D3806" s="189"/>
    </row>
    <row r="3807" spans="4:4" x14ac:dyDescent="0.2">
      <c r="D3807" s="189"/>
    </row>
    <row r="3808" spans="4:4" x14ac:dyDescent="0.2">
      <c r="D3808" s="189"/>
    </row>
    <row r="3809" spans="4:4" x14ac:dyDescent="0.2">
      <c r="D3809" s="189"/>
    </row>
    <row r="3810" spans="4:4" x14ac:dyDescent="0.2">
      <c r="D3810" s="189"/>
    </row>
    <row r="3811" spans="4:4" x14ac:dyDescent="0.2">
      <c r="D3811" s="189"/>
    </row>
    <row r="3812" spans="4:4" x14ac:dyDescent="0.2">
      <c r="D3812" s="189"/>
    </row>
    <row r="3813" spans="4:4" x14ac:dyDescent="0.2">
      <c r="D3813" s="189"/>
    </row>
    <row r="3814" spans="4:4" x14ac:dyDescent="0.2">
      <c r="D3814" s="189"/>
    </row>
    <row r="3815" spans="4:4" x14ac:dyDescent="0.2">
      <c r="D3815" s="189"/>
    </row>
    <row r="3816" spans="4:4" x14ac:dyDescent="0.2">
      <c r="D3816" s="189"/>
    </row>
    <row r="3817" spans="4:4" x14ac:dyDescent="0.2">
      <c r="D3817" s="189"/>
    </row>
    <row r="3818" spans="4:4" x14ac:dyDescent="0.2">
      <c r="D3818" s="189"/>
    </row>
    <row r="3819" spans="4:4" x14ac:dyDescent="0.2">
      <c r="D3819" s="189"/>
    </row>
    <row r="3820" spans="4:4" x14ac:dyDescent="0.2">
      <c r="D3820" s="189"/>
    </row>
    <row r="3821" spans="4:4" x14ac:dyDescent="0.2">
      <c r="D3821" s="189"/>
    </row>
    <row r="3822" spans="4:4" x14ac:dyDescent="0.2">
      <c r="D3822" s="189"/>
    </row>
    <row r="3823" spans="4:4" x14ac:dyDescent="0.2">
      <c r="D3823" s="189"/>
    </row>
    <row r="3824" spans="4:4" x14ac:dyDescent="0.2">
      <c r="D3824" s="189"/>
    </row>
    <row r="3825" spans="4:4" x14ac:dyDescent="0.2">
      <c r="D3825" s="189"/>
    </row>
    <row r="3826" spans="4:4" x14ac:dyDescent="0.2">
      <c r="D3826" s="189"/>
    </row>
    <row r="3827" spans="4:4" x14ac:dyDescent="0.2">
      <c r="D3827" s="189"/>
    </row>
    <row r="3828" spans="4:4" x14ac:dyDescent="0.2">
      <c r="D3828" s="189"/>
    </row>
    <row r="3829" spans="4:4" x14ac:dyDescent="0.2">
      <c r="D3829" s="189"/>
    </row>
    <row r="3830" spans="4:4" x14ac:dyDescent="0.2">
      <c r="D3830" s="189"/>
    </row>
    <row r="3831" spans="4:4" x14ac:dyDescent="0.2">
      <c r="D3831" s="189"/>
    </row>
    <row r="3832" spans="4:4" x14ac:dyDescent="0.2">
      <c r="D3832" s="189"/>
    </row>
    <row r="3833" spans="4:4" x14ac:dyDescent="0.2">
      <c r="D3833" s="189"/>
    </row>
    <row r="3834" spans="4:4" x14ac:dyDescent="0.2">
      <c r="D3834" s="189"/>
    </row>
    <row r="3835" spans="4:4" x14ac:dyDescent="0.2">
      <c r="D3835" s="189"/>
    </row>
    <row r="3836" spans="4:4" x14ac:dyDescent="0.2">
      <c r="D3836" s="189"/>
    </row>
    <row r="3837" spans="4:4" x14ac:dyDescent="0.2">
      <c r="D3837" s="189"/>
    </row>
    <row r="3838" spans="4:4" x14ac:dyDescent="0.2">
      <c r="D3838" s="189"/>
    </row>
    <row r="3839" spans="4:4" x14ac:dyDescent="0.2">
      <c r="D3839" s="189"/>
    </row>
    <row r="3840" spans="4:4" x14ac:dyDescent="0.2">
      <c r="D3840" s="189"/>
    </row>
    <row r="3841" spans="4:4" x14ac:dyDescent="0.2">
      <c r="D3841" s="189"/>
    </row>
    <row r="3842" spans="4:4" x14ac:dyDescent="0.2">
      <c r="D3842" s="189"/>
    </row>
    <row r="3843" spans="4:4" x14ac:dyDescent="0.2">
      <c r="D3843" s="189"/>
    </row>
    <row r="3844" spans="4:4" x14ac:dyDescent="0.2">
      <c r="D3844" s="189"/>
    </row>
    <row r="3845" spans="4:4" x14ac:dyDescent="0.2">
      <c r="D3845" s="189"/>
    </row>
    <row r="3846" spans="4:4" x14ac:dyDescent="0.2">
      <c r="D3846" s="189"/>
    </row>
    <row r="3847" spans="4:4" x14ac:dyDescent="0.2">
      <c r="D3847" s="189"/>
    </row>
    <row r="3848" spans="4:4" x14ac:dyDescent="0.2">
      <c r="D3848" s="189"/>
    </row>
    <row r="3849" spans="4:4" x14ac:dyDescent="0.2">
      <c r="D3849" s="189"/>
    </row>
    <row r="3850" spans="4:4" x14ac:dyDescent="0.2">
      <c r="D3850" s="189"/>
    </row>
    <row r="3851" spans="4:4" x14ac:dyDescent="0.2">
      <c r="D3851" s="189"/>
    </row>
    <row r="3852" spans="4:4" x14ac:dyDescent="0.2">
      <c r="D3852" s="189"/>
    </row>
    <row r="3853" spans="4:4" x14ac:dyDescent="0.2">
      <c r="D3853" s="189"/>
    </row>
    <row r="3854" spans="4:4" x14ac:dyDescent="0.2">
      <c r="D3854" s="189"/>
    </row>
    <row r="3855" spans="4:4" x14ac:dyDescent="0.2">
      <c r="D3855" s="189"/>
    </row>
    <row r="3856" spans="4:4" x14ac:dyDescent="0.2">
      <c r="D3856" s="189"/>
    </row>
    <row r="3857" spans="4:4" x14ac:dyDescent="0.2">
      <c r="D3857" s="189"/>
    </row>
    <row r="3858" spans="4:4" x14ac:dyDescent="0.2">
      <c r="D3858" s="189"/>
    </row>
    <row r="3859" spans="4:4" x14ac:dyDescent="0.2">
      <c r="D3859" s="189"/>
    </row>
    <row r="3860" spans="4:4" x14ac:dyDescent="0.2">
      <c r="D3860" s="189"/>
    </row>
    <row r="3861" spans="4:4" x14ac:dyDescent="0.2">
      <c r="D3861" s="189"/>
    </row>
    <row r="3862" spans="4:4" x14ac:dyDescent="0.2">
      <c r="D3862" s="189"/>
    </row>
    <row r="3863" spans="4:4" x14ac:dyDescent="0.2">
      <c r="D3863" s="189"/>
    </row>
    <row r="3864" spans="4:4" x14ac:dyDescent="0.2">
      <c r="D3864" s="189"/>
    </row>
    <row r="3865" spans="4:4" x14ac:dyDescent="0.2">
      <c r="D3865" s="189"/>
    </row>
    <row r="3866" spans="4:4" x14ac:dyDescent="0.2">
      <c r="D3866" s="189"/>
    </row>
    <row r="3867" spans="4:4" x14ac:dyDescent="0.2">
      <c r="D3867" s="189"/>
    </row>
    <row r="3868" spans="4:4" x14ac:dyDescent="0.2">
      <c r="D3868" s="189"/>
    </row>
    <row r="3869" spans="4:4" x14ac:dyDescent="0.2">
      <c r="D3869" s="189"/>
    </row>
    <row r="3870" spans="4:4" x14ac:dyDescent="0.2">
      <c r="D3870" s="189"/>
    </row>
    <row r="3871" spans="4:4" x14ac:dyDescent="0.2">
      <c r="D3871" s="189"/>
    </row>
    <row r="3872" spans="4:4" x14ac:dyDescent="0.2">
      <c r="D3872" s="189"/>
    </row>
    <row r="3873" spans="4:4" x14ac:dyDescent="0.2">
      <c r="D3873" s="189"/>
    </row>
    <row r="3874" spans="4:4" x14ac:dyDescent="0.2">
      <c r="D3874" s="189"/>
    </row>
    <row r="3875" spans="4:4" x14ac:dyDescent="0.2">
      <c r="D3875" s="189"/>
    </row>
    <row r="3876" spans="4:4" x14ac:dyDescent="0.2">
      <c r="D3876" s="189"/>
    </row>
    <row r="3877" spans="4:4" x14ac:dyDescent="0.2">
      <c r="D3877" s="189"/>
    </row>
    <row r="3878" spans="4:4" x14ac:dyDescent="0.2">
      <c r="D3878" s="189"/>
    </row>
    <row r="3879" spans="4:4" x14ac:dyDescent="0.2">
      <c r="D3879" s="189"/>
    </row>
    <row r="3880" spans="4:4" x14ac:dyDescent="0.2">
      <c r="D3880" s="189"/>
    </row>
    <row r="3881" spans="4:4" x14ac:dyDescent="0.2">
      <c r="D3881" s="189"/>
    </row>
    <row r="3882" spans="4:4" x14ac:dyDescent="0.2">
      <c r="D3882" s="189"/>
    </row>
    <row r="3883" spans="4:4" x14ac:dyDescent="0.2">
      <c r="D3883" s="189"/>
    </row>
    <row r="3884" spans="4:4" x14ac:dyDescent="0.2">
      <c r="D3884" s="189"/>
    </row>
    <row r="3885" spans="4:4" x14ac:dyDescent="0.2">
      <c r="D3885" s="189"/>
    </row>
    <row r="3886" spans="4:4" x14ac:dyDescent="0.2">
      <c r="D3886" s="189"/>
    </row>
    <row r="3887" spans="4:4" x14ac:dyDescent="0.2">
      <c r="D3887" s="189"/>
    </row>
    <row r="3888" spans="4:4" x14ac:dyDescent="0.2">
      <c r="D3888" s="189"/>
    </row>
    <row r="3889" spans="4:4" x14ac:dyDescent="0.2">
      <c r="D3889" s="189"/>
    </row>
    <row r="3890" spans="4:4" x14ac:dyDescent="0.2">
      <c r="D3890" s="189"/>
    </row>
    <row r="3891" spans="4:4" x14ac:dyDescent="0.2">
      <c r="D3891" s="189"/>
    </row>
    <row r="3892" spans="4:4" x14ac:dyDescent="0.2">
      <c r="D3892" s="189"/>
    </row>
    <row r="3893" spans="4:4" x14ac:dyDescent="0.2">
      <c r="D3893" s="189"/>
    </row>
    <row r="3894" spans="4:4" x14ac:dyDescent="0.2">
      <c r="D3894" s="189"/>
    </row>
    <row r="3895" spans="4:4" x14ac:dyDescent="0.2">
      <c r="D3895" s="189"/>
    </row>
    <row r="3896" spans="4:4" x14ac:dyDescent="0.2">
      <c r="D3896" s="189"/>
    </row>
    <row r="3897" spans="4:4" x14ac:dyDescent="0.2">
      <c r="D3897" s="189"/>
    </row>
    <row r="3898" spans="4:4" x14ac:dyDescent="0.2">
      <c r="D3898" s="189"/>
    </row>
    <row r="3899" spans="4:4" x14ac:dyDescent="0.2">
      <c r="D3899" s="189"/>
    </row>
    <row r="3900" spans="4:4" x14ac:dyDescent="0.2">
      <c r="D3900" s="189"/>
    </row>
    <row r="3901" spans="4:4" x14ac:dyDescent="0.2">
      <c r="D3901" s="189"/>
    </row>
    <row r="3902" spans="4:4" x14ac:dyDescent="0.2">
      <c r="D3902" s="189"/>
    </row>
    <row r="3903" spans="4:4" x14ac:dyDescent="0.2">
      <c r="D3903" s="189"/>
    </row>
    <row r="3904" spans="4:4" x14ac:dyDescent="0.2">
      <c r="D3904" s="189"/>
    </row>
    <row r="3905" spans="4:4" x14ac:dyDescent="0.2">
      <c r="D3905" s="189"/>
    </row>
    <row r="3906" spans="4:4" x14ac:dyDescent="0.2">
      <c r="D3906" s="189"/>
    </row>
    <row r="3907" spans="4:4" x14ac:dyDescent="0.2">
      <c r="D3907" s="189"/>
    </row>
    <row r="3908" spans="4:4" x14ac:dyDescent="0.2">
      <c r="D3908" s="189"/>
    </row>
    <row r="3909" spans="4:4" x14ac:dyDescent="0.2">
      <c r="D3909" s="189"/>
    </row>
    <row r="3910" spans="4:4" x14ac:dyDescent="0.2">
      <c r="D3910" s="189"/>
    </row>
    <row r="3911" spans="4:4" x14ac:dyDescent="0.2">
      <c r="D3911" s="189"/>
    </row>
    <row r="3912" spans="4:4" x14ac:dyDescent="0.2">
      <c r="D3912" s="189"/>
    </row>
    <row r="3913" spans="4:4" x14ac:dyDescent="0.2">
      <c r="D3913" s="189"/>
    </row>
    <row r="3914" spans="4:4" x14ac:dyDescent="0.2">
      <c r="D3914" s="189"/>
    </row>
    <row r="3915" spans="4:4" x14ac:dyDescent="0.2">
      <c r="D3915" s="189"/>
    </row>
    <row r="3916" spans="4:4" x14ac:dyDescent="0.2">
      <c r="D3916" s="189"/>
    </row>
    <row r="3917" spans="4:4" x14ac:dyDescent="0.2">
      <c r="D3917" s="189"/>
    </row>
    <row r="3918" spans="4:4" x14ac:dyDescent="0.2">
      <c r="D3918" s="189"/>
    </row>
    <row r="3919" spans="4:4" x14ac:dyDescent="0.2">
      <c r="D3919" s="189"/>
    </row>
    <row r="3920" spans="4:4" x14ac:dyDescent="0.2">
      <c r="D3920" s="189"/>
    </row>
    <row r="3921" spans="4:4" x14ac:dyDescent="0.2">
      <c r="D3921" s="189"/>
    </row>
    <row r="3922" spans="4:4" x14ac:dyDescent="0.2">
      <c r="D3922" s="189"/>
    </row>
    <row r="3923" spans="4:4" x14ac:dyDescent="0.2">
      <c r="D3923" s="189"/>
    </row>
    <row r="3924" spans="4:4" x14ac:dyDescent="0.2">
      <c r="D3924" s="189"/>
    </row>
    <row r="3925" spans="4:4" x14ac:dyDescent="0.2">
      <c r="D3925" s="189"/>
    </row>
    <row r="3926" spans="4:4" x14ac:dyDescent="0.2">
      <c r="D3926" s="189"/>
    </row>
    <row r="3927" spans="4:4" x14ac:dyDescent="0.2">
      <c r="D3927" s="189"/>
    </row>
    <row r="3928" spans="4:4" x14ac:dyDescent="0.2">
      <c r="D3928" s="189"/>
    </row>
    <row r="3929" spans="4:4" x14ac:dyDescent="0.2">
      <c r="D3929" s="189"/>
    </row>
    <row r="3930" spans="4:4" x14ac:dyDescent="0.2">
      <c r="D3930" s="189"/>
    </row>
    <row r="3931" spans="4:4" x14ac:dyDescent="0.2">
      <c r="D3931" s="189"/>
    </row>
    <row r="3932" spans="4:4" x14ac:dyDescent="0.2">
      <c r="D3932" s="189"/>
    </row>
    <row r="3933" spans="4:4" x14ac:dyDescent="0.2">
      <c r="D3933" s="189"/>
    </row>
    <row r="3934" spans="4:4" x14ac:dyDescent="0.2">
      <c r="D3934" s="189"/>
    </row>
    <row r="3935" spans="4:4" x14ac:dyDescent="0.2">
      <c r="D3935" s="189"/>
    </row>
    <row r="3936" spans="4:4" x14ac:dyDescent="0.2">
      <c r="D3936" s="189"/>
    </row>
    <row r="3937" spans="4:4" x14ac:dyDescent="0.2">
      <c r="D3937" s="189"/>
    </row>
    <row r="3938" spans="4:4" x14ac:dyDescent="0.2">
      <c r="D3938" s="189"/>
    </row>
    <row r="3939" spans="4:4" x14ac:dyDescent="0.2">
      <c r="D3939" s="189"/>
    </row>
    <row r="3940" spans="4:4" x14ac:dyDescent="0.2">
      <c r="D3940" s="189"/>
    </row>
    <row r="3941" spans="4:4" x14ac:dyDescent="0.2">
      <c r="D3941" s="189"/>
    </row>
    <row r="3942" spans="4:4" x14ac:dyDescent="0.2">
      <c r="D3942" s="189"/>
    </row>
    <row r="3943" spans="4:4" x14ac:dyDescent="0.2">
      <c r="D3943" s="189"/>
    </row>
    <row r="3944" spans="4:4" x14ac:dyDescent="0.2">
      <c r="D3944" s="189"/>
    </row>
    <row r="3945" spans="4:4" x14ac:dyDescent="0.2">
      <c r="D3945" s="189"/>
    </row>
    <row r="3946" spans="4:4" x14ac:dyDescent="0.2">
      <c r="D3946" s="189"/>
    </row>
    <row r="3947" spans="4:4" x14ac:dyDescent="0.2">
      <c r="D3947" s="189"/>
    </row>
    <row r="3948" spans="4:4" x14ac:dyDescent="0.2">
      <c r="D3948" s="189"/>
    </row>
    <row r="3949" spans="4:4" x14ac:dyDescent="0.2">
      <c r="D3949" s="189"/>
    </row>
    <row r="3950" spans="4:4" x14ac:dyDescent="0.2">
      <c r="D3950" s="189"/>
    </row>
    <row r="3951" spans="4:4" x14ac:dyDescent="0.2">
      <c r="D3951" s="189"/>
    </row>
    <row r="3952" spans="4:4" x14ac:dyDescent="0.2">
      <c r="D3952" s="189"/>
    </row>
    <row r="3953" spans="4:4" x14ac:dyDescent="0.2">
      <c r="D3953" s="189"/>
    </row>
    <row r="3954" spans="4:4" x14ac:dyDescent="0.2">
      <c r="D3954" s="189"/>
    </row>
    <row r="3955" spans="4:4" x14ac:dyDescent="0.2">
      <c r="D3955" s="189"/>
    </row>
    <row r="3956" spans="4:4" x14ac:dyDescent="0.2">
      <c r="D3956" s="189"/>
    </row>
    <row r="3957" spans="4:4" x14ac:dyDescent="0.2">
      <c r="D3957" s="189"/>
    </row>
    <row r="3958" spans="4:4" x14ac:dyDescent="0.2">
      <c r="D3958" s="189"/>
    </row>
    <row r="3959" spans="4:4" x14ac:dyDescent="0.2">
      <c r="D3959" s="189"/>
    </row>
    <row r="3960" spans="4:4" x14ac:dyDescent="0.2">
      <c r="D3960" s="189"/>
    </row>
    <row r="3961" spans="4:4" x14ac:dyDescent="0.2">
      <c r="D3961" s="189"/>
    </row>
    <row r="3962" spans="4:4" x14ac:dyDescent="0.2">
      <c r="D3962" s="189"/>
    </row>
    <row r="3963" spans="4:4" x14ac:dyDescent="0.2">
      <c r="D3963" s="189"/>
    </row>
    <row r="3964" spans="4:4" x14ac:dyDescent="0.2">
      <c r="D3964" s="189"/>
    </row>
    <row r="3965" spans="4:4" x14ac:dyDescent="0.2">
      <c r="D3965" s="189"/>
    </row>
    <row r="3966" spans="4:4" x14ac:dyDescent="0.2">
      <c r="D3966" s="189"/>
    </row>
    <row r="3967" spans="4:4" x14ac:dyDescent="0.2">
      <c r="D3967" s="189"/>
    </row>
    <row r="3968" spans="4:4" x14ac:dyDescent="0.2">
      <c r="D3968" s="189"/>
    </row>
    <row r="3969" spans="4:4" x14ac:dyDescent="0.2">
      <c r="D3969" s="189"/>
    </row>
    <row r="3970" spans="4:4" x14ac:dyDescent="0.2">
      <c r="D3970" s="189"/>
    </row>
    <row r="3971" spans="4:4" x14ac:dyDescent="0.2">
      <c r="D3971" s="189"/>
    </row>
    <row r="3972" spans="4:4" x14ac:dyDescent="0.2">
      <c r="D3972" s="189"/>
    </row>
    <row r="3973" spans="4:4" x14ac:dyDescent="0.2">
      <c r="D3973" s="189"/>
    </row>
    <row r="3974" spans="4:4" x14ac:dyDescent="0.2">
      <c r="D3974" s="189"/>
    </row>
    <row r="3975" spans="4:4" x14ac:dyDescent="0.2">
      <c r="D3975" s="189"/>
    </row>
    <row r="3976" spans="4:4" x14ac:dyDescent="0.2">
      <c r="D3976" s="189"/>
    </row>
    <row r="3977" spans="4:4" x14ac:dyDescent="0.2">
      <c r="D3977" s="189"/>
    </row>
    <row r="3978" spans="4:4" x14ac:dyDescent="0.2">
      <c r="D3978" s="189"/>
    </row>
    <row r="3979" spans="4:4" x14ac:dyDescent="0.2">
      <c r="D3979" s="189"/>
    </row>
    <row r="3980" spans="4:4" x14ac:dyDescent="0.2">
      <c r="D3980" s="189"/>
    </row>
    <row r="3981" spans="4:4" x14ac:dyDescent="0.2">
      <c r="D3981" s="189"/>
    </row>
    <row r="3982" spans="4:4" x14ac:dyDescent="0.2">
      <c r="D3982" s="189"/>
    </row>
    <row r="3983" spans="4:4" x14ac:dyDescent="0.2">
      <c r="D3983" s="189"/>
    </row>
    <row r="3984" spans="4:4" x14ac:dyDescent="0.2">
      <c r="D3984" s="189"/>
    </row>
    <row r="3985" spans="4:4" x14ac:dyDescent="0.2">
      <c r="D3985" s="189"/>
    </row>
    <row r="3986" spans="4:4" x14ac:dyDescent="0.2">
      <c r="D3986" s="189"/>
    </row>
    <row r="3987" spans="4:4" x14ac:dyDescent="0.2">
      <c r="D3987" s="189"/>
    </row>
    <row r="3988" spans="4:4" x14ac:dyDescent="0.2">
      <c r="D3988" s="189"/>
    </row>
    <row r="3989" spans="4:4" x14ac:dyDescent="0.2">
      <c r="D3989" s="189"/>
    </row>
    <row r="3990" spans="4:4" x14ac:dyDescent="0.2">
      <c r="D3990" s="189"/>
    </row>
    <row r="3991" spans="4:4" x14ac:dyDescent="0.2">
      <c r="D3991" s="189"/>
    </row>
    <row r="3992" spans="4:4" x14ac:dyDescent="0.2">
      <c r="D3992" s="189"/>
    </row>
    <row r="3993" spans="4:4" x14ac:dyDescent="0.2">
      <c r="D3993" s="189"/>
    </row>
    <row r="3994" spans="4:4" x14ac:dyDescent="0.2">
      <c r="D3994" s="189"/>
    </row>
    <row r="3995" spans="4:4" x14ac:dyDescent="0.2">
      <c r="D3995" s="189"/>
    </row>
    <row r="3996" spans="4:4" x14ac:dyDescent="0.2">
      <c r="D3996" s="189"/>
    </row>
    <row r="3997" spans="4:4" x14ac:dyDescent="0.2">
      <c r="D3997" s="189"/>
    </row>
    <row r="3998" spans="4:4" x14ac:dyDescent="0.2">
      <c r="D3998" s="189"/>
    </row>
    <row r="3999" spans="4:4" x14ac:dyDescent="0.2">
      <c r="D3999" s="189"/>
    </row>
    <row r="4000" spans="4:4" x14ac:dyDescent="0.2">
      <c r="D4000" s="189"/>
    </row>
    <row r="4001" spans="4:4" x14ac:dyDescent="0.2">
      <c r="D4001" s="189"/>
    </row>
    <row r="4002" spans="4:4" x14ac:dyDescent="0.2">
      <c r="D4002" s="189"/>
    </row>
    <row r="4003" spans="4:4" x14ac:dyDescent="0.2">
      <c r="D4003" s="189"/>
    </row>
    <row r="4004" spans="4:4" x14ac:dyDescent="0.2">
      <c r="D4004" s="189"/>
    </row>
    <row r="4005" spans="4:4" x14ac:dyDescent="0.2">
      <c r="D4005" s="189"/>
    </row>
    <row r="4006" spans="4:4" x14ac:dyDescent="0.2">
      <c r="D4006" s="189"/>
    </row>
    <row r="4007" spans="4:4" x14ac:dyDescent="0.2">
      <c r="D4007" s="189"/>
    </row>
    <row r="4008" spans="4:4" x14ac:dyDescent="0.2">
      <c r="D4008" s="189"/>
    </row>
    <row r="4009" spans="4:4" x14ac:dyDescent="0.2">
      <c r="D4009" s="189"/>
    </row>
    <row r="4010" spans="4:4" x14ac:dyDescent="0.2">
      <c r="D4010" s="189"/>
    </row>
    <row r="4011" spans="4:4" x14ac:dyDescent="0.2">
      <c r="D4011" s="189"/>
    </row>
    <row r="4012" spans="4:4" x14ac:dyDescent="0.2">
      <c r="D4012" s="189"/>
    </row>
    <row r="4013" spans="4:4" x14ac:dyDescent="0.2">
      <c r="D4013" s="189"/>
    </row>
    <row r="4014" spans="4:4" x14ac:dyDescent="0.2">
      <c r="D4014" s="189"/>
    </row>
    <row r="4015" spans="4:4" x14ac:dyDescent="0.2">
      <c r="D4015" s="189"/>
    </row>
    <row r="4016" spans="4:4" x14ac:dyDescent="0.2">
      <c r="D4016" s="189"/>
    </row>
    <row r="4017" spans="4:4" x14ac:dyDescent="0.2">
      <c r="D4017" s="189"/>
    </row>
    <row r="4018" spans="4:4" x14ac:dyDescent="0.2">
      <c r="D4018" s="189"/>
    </row>
    <row r="4019" spans="4:4" x14ac:dyDescent="0.2">
      <c r="D4019" s="189"/>
    </row>
    <row r="4020" spans="4:4" x14ac:dyDescent="0.2">
      <c r="D4020" s="189"/>
    </row>
    <row r="4021" spans="4:4" x14ac:dyDescent="0.2">
      <c r="D4021" s="189"/>
    </row>
    <row r="4022" spans="4:4" x14ac:dyDescent="0.2">
      <c r="D4022" s="189"/>
    </row>
    <row r="4023" spans="4:4" x14ac:dyDescent="0.2">
      <c r="D4023" s="189"/>
    </row>
    <row r="4024" spans="4:4" x14ac:dyDescent="0.2">
      <c r="D4024" s="189"/>
    </row>
    <row r="4025" spans="4:4" x14ac:dyDescent="0.2">
      <c r="D4025" s="189"/>
    </row>
    <row r="4026" spans="4:4" x14ac:dyDescent="0.2">
      <c r="D4026" s="189"/>
    </row>
    <row r="4027" spans="4:4" x14ac:dyDescent="0.2">
      <c r="D4027" s="189"/>
    </row>
    <row r="4028" spans="4:4" x14ac:dyDescent="0.2">
      <c r="D4028" s="189"/>
    </row>
    <row r="4029" spans="4:4" x14ac:dyDescent="0.2">
      <c r="D4029" s="189"/>
    </row>
    <row r="4030" spans="4:4" x14ac:dyDescent="0.2">
      <c r="D4030" s="189"/>
    </row>
    <row r="4031" spans="4:4" x14ac:dyDescent="0.2">
      <c r="D4031" s="189"/>
    </row>
    <row r="4032" spans="4:4" x14ac:dyDescent="0.2">
      <c r="D4032" s="189"/>
    </row>
    <row r="4033" spans="4:4" x14ac:dyDescent="0.2">
      <c r="D4033" s="189"/>
    </row>
    <row r="4034" spans="4:4" x14ac:dyDescent="0.2">
      <c r="D4034" s="189"/>
    </row>
    <row r="4035" spans="4:4" x14ac:dyDescent="0.2">
      <c r="D4035" s="189"/>
    </row>
    <row r="4036" spans="4:4" x14ac:dyDescent="0.2">
      <c r="D4036" s="189"/>
    </row>
    <row r="4037" spans="4:4" x14ac:dyDescent="0.2">
      <c r="D4037" s="189"/>
    </row>
    <row r="4038" spans="4:4" x14ac:dyDescent="0.2">
      <c r="D4038" s="189"/>
    </row>
    <row r="4039" spans="4:4" x14ac:dyDescent="0.2">
      <c r="D4039" s="189"/>
    </row>
    <row r="4040" spans="4:4" x14ac:dyDescent="0.2">
      <c r="D4040" s="189"/>
    </row>
    <row r="4041" spans="4:4" x14ac:dyDescent="0.2">
      <c r="D4041" s="189"/>
    </row>
    <row r="4042" spans="4:4" x14ac:dyDescent="0.2">
      <c r="D4042" s="189"/>
    </row>
    <row r="4043" spans="4:4" x14ac:dyDescent="0.2">
      <c r="D4043" s="189"/>
    </row>
    <row r="4044" spans="4:4" x14ac:dyDescent="0.2">
      <c r="D4044" s="189"/>
    </row>
    <row r="4045" spans="4:4" x14ac:dyDescent="0.2">
      <c r="D4045" s="189"/>
    </row>
    <row r="4046" spans="4:4" x14ac:dyDescent="0.2">
      <c r="D4046" s="189"/>
    </row>
    <row r="4047" spans="4:4" x14ac:dyDescent="0.2">
      <c r="D4047" s="189"/>
    </row>
    <row r="4048" spans="4:4" x14ac:dyDescent="0.2">
      <c r="D4048" s="189"/>
    </row>
    <row r="4049" spans="4:4" x14ac:dyDescent="0.2">
      <c r="D4049" s="189"/>
    </row>
    <row r="4050" spans="4:4" x14ac:dyDescent="0.2">
      <c r="D4050" s="189"/>
    </row>
    <row r="4051" spans="4:4" x14ac:dyDescent="0.2">
      <c r="D4051" s="189"/>
    </row>
    <row r="4052" spans="4:4" x14ac:dyDescent="0.2">
      <c r="D4052" s="189"/>
    </row>
    <row r="4053" spans="4:4" x14ac:dyDescent="0.2">
      <c r="D4053" s="189"/>
    </row>
    <row r="4054" spans="4:4" x14ac:dyDescent="0.2">
      <c r="D4054" s="189"/>
    </row>
    <row r="4055" spans="4:4" x14ac:dyDescent="0.2">
      <c r="D4055" s="189"/>
    </row>
    <row r="4056" spans="4:4" x14ac:dyDescent="0.2">
      <c r="D4056" s="189"/>
    </row>
    <row r="4057" spans="4:4" x14ac:dyDescent="0.2">
      <c r="D4057" s="189"/>
    </row>
    <row r="4058" spans="4:4" x14ac:dyDescent="0.2">
      <c r="D4058" s="189"/>
    </row>
    <row r="4059" spans="4:4" x14ac:dyDescent="0.2">
      <c r="D4059" s="189"/>
    </row>
    <row r="4060" spans="4:4" x14ac:dyDescent="0.2">
      <c r="D4060" s="189"/>
    </row>
    <row r="4061" spans="4:4" x14ac:dyDescent="0.2">
      <c r="D4061" s="189"/>
    </row>
    <row r="4062" spans="4:4" x14ac:dyDescent="0.2">
      <c r="D4062" s="189"/>
    </row>
    <row r="4063" spans="4:4" x14ac:dyDescent="0.2">
      <c r="D4063" s="189"/>
    </row>
    <row r="4064" spans="4:4" x14ac:dyDescent="0.2">
      <c r="D4064" s="189"/>
    </row>
    <row r="4065" spans="4:4" x14ac:dyDescent="0.2">
      <c r="D4065" s="189"/>
    </row>
    <row r="4066" spans="4:4" x14ac:dyDescent="0.2">
      <c r="D4066" s="189"/>
    </row>
    <row r="4067" spans="4:4" x14ac:dyDescent="0.2">
      <c r="D4067" s="189"/>
    </row>
    <row r="4068" spans="4:4" x14ac:dyDescent="0.2">
      <c r="D4068" s="189"/>
    </row>
    <row r="4069" spans="4:4" x14ac:dyDescent="0.2">
      <c r="D4069" s="189"/>
    </row>
    <row r="4070" spans="4:4" x14ac:dyDescent="0.2">
      <c r="D4070" s="189"/>
    </row>
    <row r="4071" spans="4:4" x14ac:dyDescent="0.2">
      <c r="D4071" s="189"/>
    </row>
    <row r="4072" spans="4:4" x14ac:dyDescent="0.2">
      <c r="D4072" s="189"/>
    </row>
    <row r="4073" spans="4:4" x14ac:dyDescent="0.2">
      <c r="D4073" s="189"/>
    </row>
    <row r="4074" spans="4:4" x14ac:dyDescent="0.2">
      <c r="D4074" s="189"/>
    </row>
    <row r="4075" spans="4:4" x14ac:dyDescent="0.2">
      <c r="D4075" s="189"/>
    </row>
    <row r="4076" spans="4:4" x14ac:dyDescent="0.2">
      <c r="D4076" s="189"/>
    </row>
    <row r="4077" spans="4:4" x14ac:dyDescent="0.2">
      <c r="D4077" s="189"/>
    </row>
    <row r="4078" spans="4:4" x14ac:dyDescent="0.2">
      <c r="D4078" s="189"/>
    </row>
    <row r="4079" spans="4:4" x14ac:dyDescent="0.2">
      <c r="D4079" s="189"/>
    </row>
    <row r="4080" spans="4:4" x14ac:dyDescent="0.2">
      <c r="D4080" s="189"/>
    </row>
    <row r="4081" spans="4:4" x14ac:dyDescent="0.2">
      <c r="D4081" s="189"/>
    </row>
    <row r="4082" spans="4:4" x14ac:dyDescent="0.2">
      <c r="D4082" s="189"/>
    </row>
    <row r="4083" spans="4:4" x14ac:dyDescent="0.2">
      <c r="D4083" s="189"/>
    </row>
    <row r="4084" spans="4:4" x14ac:dyDescent="0.2">
      <c r="D4084" s="189"/>
    </row>
    <row r="4085" spans="4:4" x14ac:dyDescent="0.2">
      <c r="D4085" s="189"/>
    </row>
    <row r="4086" spans="4:4" x14ac:dyDescent="0.2">
      <c r="D4086" s="189"/>
    </row>
    <row r="4087" spans="4:4" x14ac:dyDescent="0.2">
      <c r="D4087" s="189"/>
    </row>
    <row r="4088" spans="4:4" x14ac:dyDescent="0.2">
      <c r="D4088" s="189"/>
    </row>
    <row r="4089" spans="4:4" x14ac:dyDescent="0.2">
      <c r="D4089" s="189"/>
    </row>
    <row r="4090" spans="4:4" x14ac:dyDescent="0.2">
      <c r="D4090" s="189"/>
    </row>
    <row r="4091" spans="4:4" x14ac:dyDescent="0.2">
      <c r="D4091" s="189"/>
    </row>
    <row r="4092" spans="4:4" x14ac:dyDescent="0.2">
      <c r="D4092" s="189"/>
    </row>
    <row r="4093" spans="4:4" x14ac:dyDescent="0.2">
      <c r="D4093" s="189"/>
    </row>
    <row r="4094" spans="4:4" x14ac:dyDescent="0.2">
      <c r="D4094" s="189"/>
    </row>
    <row r="4095" spans="4:4" x14ac:dyDescent="0.2">
      <c r="D4095" s="189"/>
    </row>
    <row r="4096" spans="4:4" x14ac:dyDescent="0.2">
      <c r="D4096" s="189"/>
    </row>
    <row r="4097" spans="4:4" x14ac:dyDescent="0.2">
      <c r="D4097" s="189"/>
    </row>
    <row r="4098" spans="4:4" x14ac:dyDescent="0.2">
      <c r="D4098" s="189"/>
    </row>
    <row r="4099" spans="4:4" x14ac:dyDescent="0.2">
      <c r="D4099" s="189"/>
    </row>
    <row r="4100" spans="4:4" x14ac:dyDescent="0.2">
      <c r="D4100" s="189"/>
    </row>
    <row r="4101" spans="4:4" x14ac:dyDescent="0.2">
      <c r="D4101" s="189"/>
    </row>
    <row r="4102" spans="4:4" x14ac:dyDescent="0.2">
      <c r="D4102" s="189"/>
    </row>
    <row r="4103" spans="4:4" x14ac:dyDescent="0.2">
      <c r="D4103" s="189"/>
    </row>
    <row r="4104" spans="4:4" x14ac:dyDescent="0.2">
      <c r="D4104" s="189"/>
    </row>
    <row r="4105" spans="4:4" x14ac:dyDescent="0.2">
      <c r="D4105" s="189"/>
    </row>
    <row r="4106" spans="4:4" x14ac:dyDescent="0.2">
      <c r="D4106" s="189"/>
    </row>
    <row r="4107" spans="4:4" x14ac:dyDescent="0.2">
      <c r="D4107" s="189"/>
    </row>
    <row r="4108" spans="4:4" x14ac:dyDescent="0.2">
      <c r="D4108" s="189"/>
    </row>
    <row r="4109" spans="4:4" x14ac:dyDescent="0.2">
      <c r="D4109" s="189"/>
    </row>
    <row r="4110" spans="4:4" x14ac:dyDescent="0.2">
      <c r="D4110" s="189"/>
    </row>
    <row r="4111" spans="4:4" x14ac:dyDescent="0.2">
      <c r="D4111" s="189"/>
    </row>
    <row r="4112" spans="4:4" x14ac:dyDescent="0.2">
      <c r="D4112" s="189"/>
    </row>
    <row r="4113" spans="4:4" x14ac:dyDescent="0.2">
      <c r="D4113" s="189"/>
    </row>
    <row r="4114" spans="4:4" x14ac:dyDescent="0.2">
      <c r="D4114" s="189"/>
    </row>
    <row r="4115" spans="4:4" x14ac:dyDescent="0.2">
      <c r="D4115" s="189"/>
    </row>
    <row r="4116" spans="4:4" x14ac:dyDescent="0.2">
      <c r="D4116" s="189"/>
    </row>
    <row r="4117" spans="4:4" x14ac:dyDescent="0.2">
      <c r="D4117" s="189"/>
    </row>
    <row r="4118" spans="4:4" x14ac:dyDescent="0.2">
      <c r="D4118" s="189"/>
    </row>
    <row r="4119" spans="4:4" x14ac:dyDescent="0.2">
      <c r="D4119" s="189"/>
    </row>
    <row r="4120" spans="4:4" x14ac:dyDescent="0.2">
      <c r="D4120" s="189"/>
    </row>
    <row r="4121" spans="4:4" x14ac:dyDescent="0.2">
      <c r="D4121" s="189"/>
    </row>
    <row r="4122" spans="4:4" x14ac:dyDescent="0.2">
      <c r="D4122" s="189"/>
    </row>
    <row r="4123" spans="4:4" x14ac:dyDescent="0.2">
      <c r="D4123" s="189"/>
    </row>
    <row r="4124" spans="4:4" x14ac:dyDescent="0.2">
      <c r="D4124" s="189"/>
    </row>
    <row r="4125" spans="4:4" x14ac:dyDescent="0.2">
      <c r="D4125" s="189"/>
    </row>
    <row r="4126" spans="4:4" x14ac:dyDescent="0.2">
      <c r="D4126" s="189"/>
    </row>
    <row r="4127" spans="4:4" x14ac:dyDescent="0.2">
      <c r="D4127" s="189"/>
    </row>
    <row r="4128" spans="4:4" x14ac:dyDescent="0.2">
      <c r="D4128" s="189"/>
    </row>
    <row r="4129" spans="4:4" x14ac:dyDescent="0.2">
      <c r="D4129" s="189"/>
    </row>
    <row r="4130" spans="4:4" x14ac:dyDescent="0.2">
      <c r="D4130" s="189"/>
    </row>
    <row r="4131" spans="4:4" x14ac:dyDescent="0.2">
      <c r="D4131" s="189"/>
    </row>
    <row r="4132" spans="4:4" x14ac:dyDescent="0.2">
      <c r="D4132" s="189"/>
    </row>
    <row r="4133" spans="4:4" x14ac:dyDescent="0.2">
      <c r="D4133" s="189"/>
    </row>
    <row r="4134" spans="4:4" x14ac:dyDescent="0.2">
      <c r="D4134" s="189"/>
    </row>
    <row r="4135" spans="4:4" x14ac:dyDescent="0.2">
      <c r="D4135" s="189"/>
    </row>
    <row r="4136" spans="4:4" x14ac:dyDescent="0.2">
      <c r="D4136" s="189"/>
    </row>
    <row r="4137" spans="4:4" x14ac:dyDescent="0.2">
      <c r="D4137" s="189"/>
    </row>
    <row r="4138" spans="4:4" x14ac:dyDescent="0.2">
      <c r="D4138" s="189"/>
    </row>
    <row r="4139" spans="4:4" x14ac:dyDescent="0.2">
      <c r="D4139" s="189"/>
    </row>
    <row r="4140" spans="4:4" x14ac:dyDescent="0.2">
      <c r="D4140" s="189"/>
    </row>
    <row r="4141" spans="4:4" x14ac:dyDescent="0.2">
      <c r="D4141" s="189"/>
    </row>
    <row r="4142" spans="4:4" x14ac:dyDescent="0.2">
      <c r="D4142" s="189"/>
    </row>
    <row r="4143" spans="4:4" x14ac:dyDescent="0.2">
      <c r="D4143" s="189"/>
    </row>
    <row r="4144" spans="4:4" x14ac:dyDescent="0.2">
      <c r="D4144" s="189"/>
    </row>
    <row r="4145" spans="4:4" x14ac:dyDescent="0.2">
      <c r="D4145" s="189"/>
    </row>
    <row r="4146" spans="4:4" x14ac:dyDescent="0.2">
      <c r="D4146" s="189"/>
    </row>
    <row r="4147" spans="4:4" x14ac:dyDescent="0.2">
      <c r="D4147" s="189"/>
    </row>
    <row r="4148" spans="4:4" x14ac:dyDescent="0.2">
      <c r="D4148" s="189"/>
    </row>
    <row r="4149" spans="4:4" x14ac:dyDescent="0.2">
      <c r="D4149" s="189"/>
    </row>
    <row r="4150" spans="4:4" x14ac:dyDescent="0.2">
      <c r="D4150" s="189"/>
    </row>
    <row r="4151" spans="4:4" x14ac:dyDescent="0.2">
      <c r="D4151" s="189"/>
    </row>
    <row r="4152" spans="4:4" x14ac:dyDescent="0.2">
      <c r="D4152" s="189"/>
    </row>
    <row r="4153" spans="4:4" x14ac:dyDescent="0.2">
      <c r="D4153" s="189"/>
    </row>
    <row r="4154" spans="4:4" x14ac:dyDescent="0.2">
      <c r="D4154" s="189"/>
    </row>
    <row r="4155" spans="4:4" x14ac:dyDescent="0.2">
      <c r="D4155" s="189"/>
    </row>
    <row r="4156" spans="4:4" x14ac:dyDescent="0.2">
      <c r="D4156" s="189"/>
    </row>
    <row r="4157" spans="4:4" x14ac:dyDescent="0.2">
      <c r="D4157" s="189"/>
    </row>
    <row r="4158" spans="4:4" x14ac:dyDescent="0.2">
      <c r="D4158" s="189"/>
    </row>
    <row r="4159" spans="4:4" x14ac:dyDescent="0.2">
      <c r="D4159" s="189"/>
    </row>
    <row r="4160" spans="4:4" x14ac:dyDescent="0.2">
      <c r="D4160" s="189"/>
    </row>
    <row r="4161" spans="4:4" x14ac:dyDescent="0.2">
      <c r="D4161" s="189"/>
    </row>
    <row r="4162" spans="4:4" x14ac:dyDescent="0.2">
      <c r="D4162" s="189"/>
    </row>
    <row r="4163" spans="4:4" x14ac:dyDescent="0.2">
      <c r="D4163" s="189"/>
    </row>
    <row r="4164" spans="4:4" x14ac:dyDescent="0.2">
      <c r="D4164" s="189"/>
    </row>
    <row r="4165" spans="4:4" x14ac:dyDescent="0.2">
      <c r="D4165" s="189"/>
    </row>
    <row r="4166" spans="4:4" x14ac:dyDescent="0.2">
      <c r="D4166" s="189"/>
    </row>
    <row r="4167" spans="4:4" x14ac:dyDescent="0.2">
      <c r="D4167" s="189"/>
    </row>
    <row r="4168" spans="4:4" x14ac:dyDescent="0.2">
      <c r="D4168" s="189"/>
    </row>
    <row r="4169" spans="4:4" x14ac:dyDescent="0.2">
      <c r="D4169" s="189"/>
    </row>
    <row r="4170" spans="4:4" x14ac:dyDescent="0.2">
      <c r="D4170" s="189"/>
    </row>
    <row r="4171" spans="4:4" x14ac:dyDescent="0.2">
      <c r="D4171" s="189"/>
    </row>
    <row r="4172" spans="4:4" x14ac:dyDescent="0.2">
      <c r="D4172" s="189"/>
    </row>
    <row r="4173" spans="4:4" x14ac:dyDescent="0.2">
      <c r="D4173" s="189"/>
    </row>
    <row r="4174" spans="4:4" x14ac:dyDescent="0.2">
      <c r="D4174" s="189"/>
    </row>
    <row r="4175" spans="4:4" x14ac:dyDescent="0.2">
      <c r="D4175" s="189"/>
    </row>
    <row r="4176" spans="4:4" x14ac:dyDescent="0.2">
      <c r="D4176" s="189"/>
    </row>
    <row r="4177" spans="4:4" x14ac:dyDescent="0.2">
      <c r="D4177" s="189"/>
    </row>
    <row r="4178" spans="4:4" x14ac:dyDescent="0.2">
      <c r="D4178" s="189"/>
    </row>
    <row r="4179" spans="4:4" x14ac:dyDescent="0.2">
      <c r="D4179" s="189"/>
    </row>
    <row r="4180" spans="4:4" x14ac:dyDescent="0.2">
      <c r="D4180" s="189"/>
    </row>
    <row r="4181" spans="4:4" x14ac:dyDescent="0.2">
      <c r="D4181" s="189"/>
    </row>
    <row r="4182" spans="4:4" x14ac:dyDescent="0.2">
      <c r="D4182" s="189"/>
    </row>
    <row r="4183" spans="4:4" x14ac:dyDescent="0.2">
      <c r="D4183" s="189"/>
    </row>
    <row r="4184" spans="4:4" x14ac:dyDescent="0.2">
      <c r="D4184" s="189"/>
    </row>
    <row r="4185" spans="4:4" x14ac:dyDescent="0.2">
      <c r="D4185" s="189"/>
    </row>
    <row r="4186" spans="4:4" x14ac:dyDescent="0.2">
      <c r="D4186" s="189"/>
    </row>
    <row r="4187" spans="4:4" x14ac:dyDescent="0.2">
      <c r="D4187" s="189"/>
    </row>
    <row r="4188" spans="4:4" x14ac:dyDescent="0.2">
      <c r="D4188" s="189"/>
    </row>
    <row r="4189" spans="4:4" x14ac:dyDescent="0.2">
      <c r="D4189" s="189"/>
    </row>
    <row r="4190" spans="4:4" x14ac:dyDescent="0.2">
      <c r="D4190" s="189"/>
    </row>
    <row r="4191" spans="4:4" x14ac:dyDescent="0.2">
      <c r="D4191" s="189"/>
    </row>
    <row r="4192" spans="4:4" x14ac:dyDescent="0.2">
      <c r="D4192" s="189"/>
    </row>
    <row r="4193" spans="4:4" x14ac:dyDescent="0.2">
      <c r="D4193" s="189"/>
    </row>
    <row r="4194" spans="4:4" x14ac:dyDescent="0.2">
      <c r="D4194" s="189"/>
    </row>
    <row r="4195" spans="4:4" x14ac:dyDescent="0.2">
      <c r="D4195" s="189"/>
    </row>
    <row r="4196" spans="4:4" x14ac:dyDescent="0.2">
      <c r="D4196" s="189"/>
    </row>
    <row r="4197" spans="4:4" x14ac:dyDescent="0.2">
      <c r="D4197" s="189"/>
    </row>
    <row r="4198" spans="4:4" x14ac:dyDescent="0.2">
      <c r="D4198" s="189"/>
    </row>
    <row r="4199" spans="4:4" x14ac:dyDescent="0.2">
      <c r="D4199" s="189"/>
    </row>
    <row r="4200" spans="4:4" x14ac:dyDescent="0.2">
      <c r="D4200" s="189"/>
    </row>
    <row r="4201" spans="4:4" x14ac:dyDescent="0.2">
      <c r="D4201" s="189"/>
    </row>
    <row r="4202" spans="4:4" x14ac:dyDescent="0.2">
      <c r="D4202" s="189"/>
    </row>
    <row r="4203" spans="4:4" x14ac:dyDescent="0.2">
      <c r="D4203" s="189"/>
    </row>
    <row r="4204" spans="4:4" x14ac:dyDescent="0.2">
      <c r="D4204" s="189"/>
    </row>
    <row r="4205" spans="4:4" x14ac:dyDescent="0.2">
      <c r="D4205" s="189"/>
    </row>
    <row r="4206" spans="4:4" x14ac:dyDescent="0.2">
      <c r="D4206" s="189"/>
    </row>
    <row r="4207" spans="4:4" x14ac:dyDescent="0.2">
      <c r="D4207" s="189"/>
    </row>
    <row r="4208" spans="4:4" x14ac:dyDescent="0.2">
      <c r="D4208" s="189"/>
    </row>
    <row r="4209" spans="4:4" x14ac:dyDescent="0.2">
      <c r="D4209" s="189"/>
    </row>
    <row r="4210" spans="4:4" x14ac:dyDescent="0.2">
      <c r="D4210" s="189"/>
    </row>
    <row r="4211" spans="4:4" x14ac:dyDescent="0.2">
      <c r="D4211" s="189"/>
    </row>
    <row r="4212" spans="4:4" x14ac:dyDescent="0.2">
      <c r="D4212" s="189"/>
    </row>
    <row r="4213" spans="4:4" x14ac:dyDescent="0.2">
      <c r="D4213" s="189"/>
    </row>
    <row r="4214" spans="4:4" x14ac:dyDescent="0.2">
      <c r="D4214" s="189"/>
    </row>
    <row r="4215" spans="4:4" x14ac:dyDescent="0.2">
      <c r="D4215" s="189"/>
    </row>
    <row r="4216" spans="4:4" x14ac:dyDescent="0.2">
      <c r="D4216" s="189"/>
    </row>
    <row r="4217" spans="4:4" x14ac:dyDescent="0.2">
      <c r="D4217" s="189"/>
    </row>
    <row r="4218" spans="4:4" x14ac:dyDescent="0.2">
      <c r="D4218" s="189"/>
    </row>
    <row r="4219" spans="4:4" x14ac:dyDescent="0.2">
      <c r="D4219" s="189"/>
    </row>
    <row r="4220" spans="4:4" x14ac:dyDescent="0.2">
      <c r="D4220" s="189"/>
    </row>
    <row r="4221" spans="4:4" x14ac:dyDescent="0.2">
      <c r="D4221" s="189"/>
    </row>
    <row r="4222" spans="4:4" x14ac:dyDescent="0.2">
      <c r="D4222" s="189"/>
    </row>
    <row r="4223" spans="4:4" x14ac:dyDescent="0.2">
      <c r="D4223" s="189"/>
    </row>
    <row r="4224" spans="4:4" x14ac:dyDescent="0.2">
      <c r="D4224" s="189"/>
    </row>
    <row r="4225" spans="4:4" x14ac:dyDescent="0.2">
      <c r="D4225" s="189"/>
    </row>
    <row r="4226" spans="4:4" x14ac:dyDescent="0.2">
      <c r="D4226" s="189"/>
    </row>
    <row r="4227" spans="4:4" x14ac:dyDescent="0.2">
      <c r="D4227" s="189"/>
    </row>
    <row r="4228" spans="4:4" x14ac:dyDescent="0.2">
      <c r="D4228" s="189"/>
    </row>
    <row r="4229" spans="4:4" x14ac:dyDescent="0.2">
      <c r="D4229" s="189"/>
    </row>
    <row r="4230" spans="4:4" x14ac:dyDescent="0.2">
      <c r="D4230" s="189"/>
    </row>
    <row r="4231" spans="4:4" x14ac:dyDescent="0.2">
      <c r="D4231" s="189"/>
    </row>
    <row r="4232" spans="4:4" x14ac:dyDescent="0.2">
      <c r="D4232" s="189"/>
    </row>
    <row r="4233" spans="4:4" x14ac:dyDescent="0.2">
      <c r="D4233" s="189"/>
    </row>
    <row r="4234" spans="4:4" x14ac:dyDescent="0.2">
      <c r="D4234" s="189"/>
    </row>
    <row r="4235" spans="4:4" x14ac:dyDescent="0.2">
      <c r="D4235" s="189"/>
    </row>
    <row r="4236" spans="4:4" x14ac:dyDescent="0.2">
      <c r="D4236" s="189"/>
    </row>
    <row r="4237" spans="4:4" x14ac:dyDescent="0.2">
      <c r="D4237" s="189"/>
    </row>
    <row r="4238" spans="4:4" x14ac:dyDescent="0.2">
      <c r="D4238" s="189"/>
    </row>
    <row r="4239" spans="4:4" x14ac:dyDescent="0.2">
      <c r="D4239" s="189"/>
    </row>
    <row r="4240" spans="4:4" x14ac:dyDescent="0.2">
      <c r="D4240" s="189"/>
    </row>
    <row r="4241" spans="4:4" x14ac:dyDescent="0.2">
      <c r="D4241" s="189"/>
    </row>
    <row r="4242" spans="4:4" x14ac:dyDescent="0.2">
      <c r="D4242" s="189"/>
    </row>
    <row r="4243" spans="4:4" x14ac:dyDescent="0.2">
      <c r="D4243" s="189"/>
    </row>
    <row r="4244" spans="4:4" x14ac:dyDescent="0.2">
      <c r="D4244" s="189"/>
    </row>
    <row r="4245" spans="4:4" x14ac:dyDescent="0.2">
      <c r="D4245" s="189"/>
    </row>
    <row r="4246" spans="4:4" x14ac:dyDescent="0.2">
      <c r="D4246" s="189"/>
    </row>
    <row r="4247" spans="4:4" x14ac:dyDescent="0.2">
      <c r="D4247" s="189"/>
    </row>
    <row r="4248" spans="4:4" x14ac:dyDescent="0.2">
      <c r="D4248" s="189"/>
    </row>
    <row r="4249" spans="4:4" x14ac:dyDescent="0.2">
      <c r="D4249" s="189"/>
    </row>
    <row r="4250" spans="4:4" x14ac:dyDescent="0.2">
      <c r="D4250" s="189"/>
    </row>
    <row r="4251" spans="4:4" x14ac:dyDescent="0.2">
      <c r="D4251" s="189"/>
    </row>
    <row r="4252" spans="4:4" x14ac:dyDescent="0.2">
      <c r="D4252" s="189"/>
    </row>
    <row r="4253" spans="4:4" x14ac:dyDescent="0.2">
      <c r="D4253" s="189"/>
    </row>
    <row r="4254" spans="4:4" x14ac:dyDescent="0.2">
      <c r="D4254" s="189"/>
    </row>
    <row r="4255" spans="4:4" x14ac:dyDescent="0.2">
      <c r="D4255" s="189"/>
    </row>
    <row r="4256" spans="4:4" x14ac:dyDescent="0.2">
      <c r="D4256" s="189"/>
    </row>
    <row r="4257" spans="4:4" x14ac:dyDescent="0.2">
      <c r="D4257" s="189"/>
    </row>
    <row r="4258" spans="4:4" x14ac:dyDescent="0.2">
      <c r="D4258" s="189"/>
    </row>
    <row r="4259" spans="4:4" x14ac:dyDescent="0.2">
      <c r="D4259" s="189"/>
    </row>
    <row r="4260" spans="4:4" x14ac:dyDescent="0.2">
      <c r="D4260" s="189"/>
    </row>
    <row r="4261" spans="4:4" x14ac:dyDescent="0.2">
      <c r="D4261" s="189"/>
    </row>
    <row r="4262" spans="4:4" x14ac:dyDescent="0.2">
      <c r="D4262" s="189"/>
    </row>
    <row r="4263" spans="4:4" x14ac:dyDescent="0.2">
      <c r="D4263" s="189"/>
    </row>
    <row r="4264" spans="4:4" x14ac:dyDescent="0.2">
      <c r="D4264" s="189"/>
    </row>
    <row r="4265" spans="4:4" x14ac:dyDescent="0.2">
      <c r="D4265" s="189"/>
    </row>
    <row r="4266" spans="4:4" x14ac:dyDescent="0.2">
      <c r="D4266" s="189"/>
    </row>
    <row r="4267" spans="4:4" x14ac:dyDescent="0.2">
      <c r="D4267" s="189"/>
    </row>
    <row r="4268" spans="4:4" x14ac:dyDescent="0.2">
      <c r="D4268" s="189"/>
    </row>
    <row r="4269" spans="4:4" x14ac:dyDescent="0.2">
      <c r="D4269" s="189"/>
    </row>
    <row r="4270" spans="4:4" x14ac:dyDescent="0.2">
      <c r="D4270" s="189"/>
    </row>
    <row r="4271" spans="4:4" x14ac:dyDescent="0.2">
      <c r="D4271" s="189"/>
    </row>
    <row r="4272" spans="4:4" x14ac:dyDescent="0.2">
      <c r="D4272" s="189"/>
    </row>
    <row r="4273" spans="4:4" x14ac:dyDescent="0.2">
      <c r="D4273" s="189"/>
    </row>
    <row r="4274" spans="4:4" x14ac:dyDescent="0.2">
      <c r="D4274" s="189"/>
    </row>
    <row r="4275" spans="4:4" x14ac:dyDescent="0.2">
      <c r="D4275" s="189"/>
    </row>
    <row r="4276" spans="4:4" x14ac:dyDescent="0.2">
      <c r="D4276" s="189"/>
    </row>
    <row r="4277" spans="4:4" x14ac:dyDescent="0.2">
      <c r="D4277" s="189"/>
    </row>
    <row r="4278" spans="4:4" x14ac:dyDescent="0.2">
      <c r="D4278" s="189"/>
    </row>
    <row r="4279" spans="4:4" x14ac:dyDescent="0.2">
      <c r="D4279" s="189"/>
    </row>
    <row r="4280" spans="4:4" x14ac:dyDescent="0.2">
      <c r="D4280" s="189"/>
    </row>
    <row r="4281" spans="4:4" x14ac:dyDescent="0.2">
      <c r="D4281" s="189"/>
    </row>
    <row r="4282" spans="4:4" x14ac:dyDescent="0.2">
      <c r="D4282" s="189"/>
    </row>
    <row r="4283" spans="4:4" x14ac:dyDescent="0.2">
      <c r="D4283" s="189"/>
    </row>
    <row r="4284" spans="4:4" x14ac:dyDescent="0.2">
      <c r="D4284" s="189"/>
    </row>
    <row r="4285" spans="4:4" x14ac:dyDescent="0.2">
      <c r="D4285" s="189"/>
    </row>
    <row r="4286" spans="4:4" x14ac:dyDescent="0.2">
      <c r="D4286" s="189"/>
    </row>
    <row r="4287" spans="4:4" x14ac:dyDescent="0.2">
      <c r="D4287" s="189"/>
    </row>
    <row r="4288" spans="4:4" x14ac:dyDescent="0.2">
      <c r="D4288" s="189"/>
    </row>
    <row r="4289" spans="4:4" x14ac:dyDescent="0.2">
      <c r="D4289" s="189"/>
    </row>
    <row r="4290" spans="4:4" x14ac:dyDescent="0.2">
      <c r="D4290" s="189"/>
    </row>
    <row r="4291" spans="4:4" x14ac:dyDescent="0.2">
      <c r="D4291" s="189"/>
    </row>
    <row r="4292" spans="4:4" x14ac:dyDescent="0.2">
      <c r="D4292" s="189"/>
    </row>
    <row r="4293" spans="4:4" x14ac:dyDescent="0.2">
      <c r="D4293" s="189"/>
    </row>
    <row r="4294" spans="4:4" x14ac:dyDescent="0.2">
      <c r="D4294" s="189"/>
    </row>
    <row r="4295" spans="4:4" x14ac:dyDescent="0.2">
      <c r="D4295" s="189"/>
    </row>
    <row r="4296" spans="4:4" x14ac:dyDescent="0.2">
      <c r="D4296" s="189"/>
    </row>
    <row r="4297" spans="4:4" x14ac:dyDescent="0.2">
      <c r="D4297" s="189"/>
    </row>
    <row r="4298" spans="4:4" x14ac:dyDescent="0.2">
      <c r="D4298" s="189"/>
    </row>
    <row r="4299" spans="4:4" x14ac:dyDescent="0.2">
      <c r="D4299" s="189"/>
    </row>
    <row r="4300" spans="4:4" x14ac:dyDescent="0.2">
      <c r="D4300" s="189"/>
    </row>
    <row r="4301" spans="4:4" x14ac:dyDescent="0.2">
      <c r="D4301" s="189"/>
    </row>
    <row r="4302" spans="4:4" x14ac:dyDescent="0.2">
      <c r="D4302" s="189"/>
    </row>
    <row r="4303" spans="4:4" x14ac:dyDescent="0.2">
      <c r="D4303" s="189"/>
    </row>
    <row r="4304" spans="4:4" x14ac:dyDescent="0.2">
      <c r="D4304" s="189"/>
    </row>
    <row r="4305" spans="4:4" x14ac:dyDescent="0.2">
      <c r="D4305" s="189"/>
    </row>
    <row r="4306" spans="4:4" x14ac:dyDescent="0.2">
      <c r="D4306" s="189"/>
    </row>
    <row r="4307" spans="4:4" x14ac:dyDescent="0.2">
      <c r="D4307" s="189"/>
    </row>
    <row r="4308" spans="4:4" x14ac:dyDescent="0.2">
      <c r="D4308" s="189"/>
    </row>
    <row r="4309" spans="4:4" x14ac:dyDescent="0.2">
      <c r="D4309" s="189"/>
    </row>
    <row r="4310" spans="4:4" x14ac:dyDescent="0.2">
      <c r="D4310" s="189"/>
    </row>
    <row r="4311" spans="4:4" x14ac:dyDescent="0.2">
      <c r="D4311" s="189"/>
    </row>
    <row r="4312" spans="4:4" x14ac:dyDescent="0.2">
      <c r="D4312" s="189"/>
    </row>
    <row r="4313" spans="4:4" x14ac:dyDescent="0.2">
      <c r="D4313" s="189"/>
    </row>
    <row r="4314" spans="4:4" x14ac:dyDescent="0.2">
      <c r="D4314" s="189"/>
    </row>
    <row r="4315" spans="4:4" x14ac:dyDescent="0.2">
      <c r="D4315" s="189"/>
    </row>
    <row r="4316" spans="4:4" x14ac:dyDescent="0.2">
      <c r="D4316" s="189"/>
    </row>
    <row r="4317" spans="4:4" x14ac:dyDescent="0.2">
      <c r="D4317" s="189"/>
    </row>
    <row r="4318" spans="4:4" x14ac:dyDescent="0.2">
      <c r="D4318" s="189"/>
    </row>
    <row r="4319" spans="4:4" x14ac:dyDescent="0.2">
      <c r="D4319" s="189"/>
    </row>
    <row r="4320" spans="4:4" x14ac:dyDescent="0.2">
      <c r="D4320" s="189"/>
    </row>
    <row r="4321" spans="4:4" x14ac:dyDescent="0.2">
      <c r="D4321" s="189"/>
    </row>
    <row r="4322" spans="4:4" x14ac:dyDescent="0.2">
      <c r="D4322" s="189"/>
    </row>
    <row r="4323" spans="4:4" x14ac:dyDescent="0.2">
      <c r="D4323" s="189"/>
    </row>
    <row r="4324" spans="4:4" x14ac:dyDescent="0.2">
      <c r="D4324" s="189"/>
    </row>
    <row r="4325" spans="4:4" x14ac:dyDescent="0.2">
      <c r="D4325" s="189"/>
    </row>
    <row r="4326" spans="4:4" x14ac:dyDescent="0.2">
      <c r="D4326" s="189"/>
    </row>
    <row r="4327" spans="4:4" x14ac:dyDescent="0.2">
      <c r="D4327" s="189"/>
    </row>
    <row r="4328" spans="4:4" x14ac:dyDescent="0.2">
      <c r="D4328" s="189"/>
    </row>
    <row r="4329" spans="4:4" x14ac:dyDescent="0.2">
      <c r="D4329" s="189"/>
    </row>
    <row r="4330" spans="4:4" x14ac:dyDescent="0.2">
      <c r="D4330" s="189"/>
    </row>
    <row r="4331" spans="4:4" x14ac:dyDescent="0.2">
      <c r="D4331" s="189"/>
    </row>
    <row r="4332" spans="4:4" x14ac:dyDescent="0.2">
      <c r="D4332" s="189"/>
    </row>
    <row r="4333" spans="4:4" x14ac:dyDescent="0.2">
      <c r="D4333" s="189"/>
    </row>
    <row r="4334" spans="4:4" x14ac:dyDescent="0.2">
      <c r="D4334" s="189"/>
    </row>
    <row r="4335" spans="4:4" x14ac:dyDescent="0.2">
      <c r="D4335" s="189"/>
    </row>
    <row r="4336" spans="4:4" x14ac:dyDescent="0.2">
      <c r="D4336" s="189"/>
    </row>
    <row r="4337" spans="4:4" x14ac:dyDescent="0.2">
      <c r="D4337" s="189"/>
    </row>
    <row r="4338" spans="4:4" x14ac:dyDescent="0.2">
      <c r="D4338" s="189"/>
    </row>
    <row r="4339" spans="4:4" x14ac:dyDescent="0.2">
      <c r="D4339" s="189"/>
    </row>
    <row r="4340" spans="4:4" x14ac:dyDescent="0.2">
      <c r="D4340" s="189"/>
    </row>
    <row r="4341" spans="4:4" x14ac:dyDescent="0.2">
      <c r="D4341" s="189"/>
    </row>
    <row r="4342" spans="4:4" x14ac:dyDescent="0.2">
      <c r="D4342" s="189"/>
    </row>
    <row r="4343" spans="4:4" x14ac:dyDescent="0.2">
      <c r="D4343" s="189"/>
    </row>
    <row r="4344" spans="4:4" x14ac:dyDescent="0.2">
      <c r="D4344" s="189"/>
    </row>
    <row r="4345" spans="4:4" x14ac:dyDescent="0.2">
      <c r="D4345" s="189"/>
    </row>
    <row r="4346" spans="4:4" x14ac:dyDescent="0.2">
      <c r="D4346" s="189"/>
    </row>
    <row r="4347" spans="4:4" x14ac:dyDescent="0.2">
      <c r="D4347" s="189"/>
    </row>
    <row r="4348" spans="4:4" x14ac:dyDescent="0.2">
      <c r="D4348" s="189"/>
    </row>
    <row r="4349" spans="4:4" x14ac:dyDescent="0.2">
      <c r="D4349" s="189"/>
    </row>
    <row r="4350" spans="4:4" x14ac:dyDescent="0.2">
      <c r="D4350" s="189"/>
    </row>
    <row r="4351" spans="4:4" x14ac:dyDescent="0.2">
      <c r="D4351" s="189"/>
    </row>
    <row r="4352" spans="4:4" x14ac:dyDescent="0.2">
      <c r="D4352" s="189"/>
    </row>
    <row r="4353" spans="4:4" x14ac:dyDescent="0.2">
      <c r="D4353" s="189"/>
    </row>
    <row r="4354" spans="4:4" x14ac:dyDescent="0.2">
      <c r="D4354" s="189"/>
    </row>
    <row r="4355" spans="4:4" x14ac:dyDescent="0.2">
      <c r="D4355" s="189"/>
    </row>
    <row r="4356" spans="4:4" x14ac:dyDescent="0.2">
      <c r="D4356" s="189"/>
    </row>
    <row r="4357" spans="4:4" x14ac:dyDescent="0.2">
      <c r="D4357" s="189"/>
    </row>
    <row r="4358" spans="4:4" x14ac:dyDescent="0.2">
      <c r="D4358" s="189"/>
    </row>
    <row r="4359" spans="4:4" x14ac:dyDescent="0.2">
      <c r="D4359" s="189"/>
    </row>
    <row r="4360" spans="4:4" x14ac:dyDescent="0.2">
      <c r="D4360" s="189"/>
    </row>
    <row r="4361" spans="4:4" x14ac:dyDescent="0.2">
      <c r="D4361" s="189"/>
    </row>
    <row r="4362" spans="4:4" x14ac:dyDescent="0.2">
      <c r="D4362" s="189"/>
    </row>
    <row r="4363" spans="4:4" x14ac:dyDescent="0.2">
      <c r="D4363" s="189"/>
    </row>
    <row r="4364" spans="4:4" x14ac:dyDescent="0.2">
      <c r="D4364" s="189"/>
    </row>
    <row r="4365" spans="4:4" x14ac:dyDescent="0.2">
      <c r="D4365" s="189"/>
    </row>
    <row r="4366" spans="4:4" x14ac:dyDescent="0.2">
      <c r="D4366" s="189"/>
    </row>
    <row r="4367" spans="4:4" x14ac:dyDescent="0.2">
      <c r="D4367" s="189"/>
    </row>
    <row r="4368" spans="4:4" x14ac:dyDescent="0.2">
      <c r="D4368" s="189"/>
    </row>
    <row r="4369" spans="4:4" x14ac:dyDescent="0.2">
      <c r="D4369" s="189"/>
    </row>
    <row r="4370" spans="4:4" x14ac:dyDescent="0.2">
      <c r="D4370" s="189"/>
    </row>
    <row r="4371" spans="4:4" x14ac:dyDescent="0.2">
      <c r="D4371" s="189"/>
    </row>
    <row r="4372" spans="4:4" x14ac:dyDescent="0.2">
      <c r="D4372" s="189"/>
    </row>
    <row r="4373" spans="4:4" x14ac:dyDescent="0.2">
      <c r="D4373" s="189"/>
    </row>
    <row r="4374" spans="4:4" x14ac:dyDescent="0.2">
      <c r="D4374" s="189"/>
    </row>
    <row r="4375" spans="4:4" x14ac:dyDescent="0.2">
      <c r="D4375" s="189"/>
    </row>
    <row r="4376" spans="4:4" x14ac:dyDescent="0.2">
      <c r="D4376" s="189"/>
    </row>
    <row r="4377" spans="4:4" x14ac:dyDescent="0.2">
      <c r="D4377" s="189"/>
    </row>
    <row r="4378" spans="4:4" x14ac:dyDescent="0.2">
      <c r="D4378" s="189"/>
    </row>
    <row r="4379" spans="4:4" x14ac:dyDescent="0.2">
      <c r="D4379" s="189"/>
    </row>
    <row r="4380" spans="4:4" x14ac:dyDescent="0.2">
      <c r="D4380" s="189"/>
    </row>
    <row r="4381" spans="4:4" x14ac:dyDescent="0.2">
      <c r="D4381" s="189"/>
    </row>
    <row r="4382" spans="4:4" x14ac:dyDescent="0.2">
      <c r="D4382" s="189"/>
    </row>
    <row r="4383" spans="4:4" x14ac:dyDescent="0.2">
      <c r="D4383" s="189"/>
    </row>
    <row r="4384" spans="4:4" x14ac:dyDescent="0.2">
      <c r="D4384" s="189"/>
    </row>
    <row r="4385" spans="4:4" x14ac:dyDescent="0.2">
      <c r="D4385" s="189"/>
    </row>
    <row r="4386" spans="4:4" x14ac:dyDescent="0.2">
      <c r="D4386" s="189"/>
    </row>
    <row r="4387" spans="4:4" x14ac:dyDescent="0.2">
      <c r="D4387" s="189"/>
    </row>
    <row r="4388" spans="4:4" x14ac:dyDescent="0.2">
      <c r="D4388" s="189"/>
    </row>
    <row r="4389" spans="4:4" x14ac:dyDescent="0.2">
      <c r="D4389" s="189"/>
    </row>
    <row r="4390" spans="4:4" x14ac:dyDescent="0.2">
      <c r="D4390" s="189"/>
    </row>
    <row r="4391" spans="4:4" x14ac:dyDescent="0.2">
      <c r="D4391" s="189"/>
    </row>
    <row r="4392" spans="4:4" x14ac:dyDescent="0.2">
      <c r="D4392" s="189"/>
    </row>
    <row r="4393" spans="4:4" x14ac:dyDescent="0.2">
      <c r="D4393" s="189"/>
    </row>
    <row r="4394" spans="4:4" x14ac:dyDescent="0.2">
      <c r="D4394" s="189"/>
    </row>
    <row r="4395" spans="4:4" x14ac:dyDescent="0.2">
      <c r="D4395" s="189"/>
    </row>
    <row r="4396" spans="4:4" x14ac:dyDescent="0.2">
      <c r="D4396" s="189"/>
    </row>
    <row r="4397" spans="4:4" x14ac:dyDescent="0.2">
      <c r="D4397" s="189"/>
    </row>
    <row r="4398" spans="4:4" x14ac:dyDescent="0.2">
      <c r="D4398" s="189"/>
    </row>
    <row r="4399" spans="4:4" x14ac:dyDescent="0.2">
      <c r="D4399" s="189"/>
    </row>
    <row r="4400" spans="4:4" x14ac:dyDescent="0.2">
      <c r="D4400" s="189"/>
    </row>
    <row r="4401" spans="4:4" x14ac:dyDescent="0.2">
      <c r="D4401" s="189"/>
    </row>
    <row r="4402" spans="4:4" x14ac:dyDescent="0.2">
      <c r="D4402" s="189"/>
    </row>
    <row r="4403" spans="4:4" x14ac:dyDescent="0.2">
      <c r="D4403" s="189"/>
    </row>
    <row r="4404" spans="4:4" x14ac:dyDescent="0.2">
      <c r="D4404" s="189"/>
    </row>
    <row r="4405" spans="4:4" x14ac:dyDescent="0.2">
      <c r="D4405" s="189"/>
    </row>
    <row r="4406" spans="4:4" x14ac:dyDescent="0.2">
      <c r="D4406" s="189"/>
    </row>
    <row r="4407" spans="4:4" x14ac:dyDescent="0.2">
      <c r="D4407" s="189"/>
    </row>
    <row r="4408" spans="4:4" x14ac:dyDescent="0.2">
      <c r="D4408" s="189"/>
    </row>
    <row r="4409" spans="4:4" x14ac:dyDescent="0.2">
      <c r="D4409" s="189"/>
    </row>
    <row r="4410" spans="4:4" x14ac:dyDescent="0.2">
      <c r="D4410" s="189"/>
    </row>
    <row r="4411" spans="4:4" x14ac:dyDescent="0.2">
      <c r="D4411" s="189"/>
    </row>
    <row r="4412" spans="4:4" x14ac:dyDescent="0.2">
      <c r="D4412" s="189"/>
    </row>
    <row r="4413" spans="4:4" x14ac:dyDescent="0.2">
      <c r="D4413" s="189"/>
    </row>
    <row r="4414" spans="4:4" x14ac:dyDescent="0.2">
      <c r="D4414" s="189"/>
    </row>
    <row r="4415" spans="4:4" x14ac:dyDescent="0.2">
      <c r="D4415" s="189"/>
    </row>
    <row r="4416" spans="4:4" x14ac:dyDescent="0.2">
      <c r="D4416" s="189"/>
    </row>
    <row r="4417" spans="4:4" x14ac:dyDescent="0.2">
      <c r="D4417" s="189"/>
    </row>
    <row r="4418" spans="4:4" x14ac:dyDescent="0.2">
      <c r="D4418" s="189"/>
    </row>
    <row r="4419" spans="4:4" x14ac:dyDescent="0.2">
      <c r="D4419" s="189"/>
    </row>
    <row r="4420" spans="4:4" x14ac:dyDescent="0.2">
      <c r="D4420" s="189"/>
    </row>
    <row r="4421" spans="4:4" x14ac:dyDescent="0.2">
      <c r="D4421" s="189"/>
    </row>
    <row r="4422" spans="4:4" x14ac:dyDescent="0.2">
      <c r="D4422" s="189"/>
    </row>
    <row r="4423" spans="4:4" x14ac:dyDescent="0.2">
      <c r="D4423" s="189"/>
    </row>
    <row r="4424" spans="4:4" x14ac:dyDescent="0.2">
      <c r="D4424" s="189"/>
    </row>
    <row r="4425" spans="4:4" x14ac:dyDescent="0.2">
      <c r="D4425" s="189"/>
    </row>
    <row r="4426" spans="4:4" x14ac:dyDescent="0.2">
      <c r="D4426" s="189"/>
    </row>
    <row r="4427" spans="4:4" x14ac:dyDescent="0.2">
      <c r="D4427" s="189"/>
    </row>
    <row r="4428" spans="4:4" x14ac:dyDescent="0.2">
      <c r="D4428" s="189"/>
    </row>
    <row r="4429" spans="4:4" x14ac:dyDescent="0.2">
      <c r="D4429" s="189"/>
    </row>
    <row r="4430" spans="4:4" x14ac:dyDescent="0.2">
      <c r="D4430" s="189"/>
    </row>
    <row r="4431" spans="4:4" x14ac:dyDescent="0.2">
      <c r="D4431" s="189"/>
    </row>
    <row r="4432" spans="4:4" x14ac:dyDescent="0.2">
      <c r="D4432" s="189"/>
    </row>
    <row r="4433" spans="4:4" x14ac:dyDescent="0.2">
      <c r="D4433" s="189"/>
    </row>
    <row r="4434" spans="4:4" x14ac:dyDescent="0.2">
      <c r="D4434" s="189"/>
    </row>
    <row r="4435" spans="4:4" x14ac:dyDescent="0.2">
      <c r="D4435" s="189"/>
    </row>
    <row r="4436" spans="4:4" x14ac:dyDescent="0.2">
      <c r="D4436" s="189"/>
    </row>
    <row r="4437" spans="4:4" x14ac:dyDescent="0.2">
      <c r="D4437" s="189"/>
    </row>
    <row r="4438" spans="4:4" x14ac:dyDescent="0.2">
      <c r="D4438" s="189"/>
    </row>
    <row r="4439" spans="4:4" x14ac:dyDescent="0.2">
      <c r="D4439" s="189"/>
    </row>
    <row r="4440" spans="4:4" x14ac:dyDescent="0.2">
      <c r="D4440" s="189"/>
    </row>
    <row r="4441" spans="4:4" x14ac:dyDescent="0.2">
      <c r="D4441" s="189"/>
    </row>
    <row r="4442" spans="4:4" x14ac:dyDescent="0.2">
      <c r="D4442" s="189"/>
    </row>
    <row r="4443" spans="4:4" x14ac:dyDescent="0.2">
      <c r="D4443" s="189"/>
    </row>
    <row r="4444" spans="4:4" x14ac:dyDescent="0.2">
      <c r="D4444" s="189"/>
    </row>
    <row r="4445" spans="4:4" x14ac:dyDescent="0.2">
      <c r="D4445" s="189"/>
    </row>
    <row r="4446" spans="4:4" x14ac:dyDescent="0.2">
      <c r="D4446" s="189"/>
    </row>
    <row r="4447" spans="4:4" x14ac:dyDescent="0.2">
      <c r="D4447" s="189"/>
    </row>
    <row r="4448" spans="4:4" x14ac:dyDescent="0.2">
      <c r="D4448" s="189"/>
    </row>
    <row r="4449" spans="4:4" x14ac:dyDescent="0.2">
      <c r="D4449" s="189"/>
    </row>
    <row r="4450" spans="4:4" x14ac:dyDescent="0.2">
      <c r="D4450" s="189"/>
    </row>
    <row r="4451" spans="4:4" x14ac:dyDescent="0.2">
      <c r="D4451" s="189"/>
    </row>
    <row r="4452" spans="4:4" x14ac:dyDescent="0.2">
      <c r="D4452" s="189"/>
    </row>
    <row r="4453" spans="4:4" x14ac:dyDescent="0.2">
      <c r="D4453" s="189"/>
    </row>
    <row r="4454" spans="4:4" x14ac:dyDescent="0.2">
      <c r="D4454" s="189"/>
    </row>
    <row r="4455" spans="4:4" x14ac:dyDescent="0.2">
      <c r="D4455" s="189"/>
    </row>
    <row r="4456" spans="4:4" x14ac:dyDescent="0.2">
      <c r="D4456" s="189"/>
    </row>
    <row r="4457" spans="4:4" x14ac:dyDescent="0.2">
      <c r="D4457" s="189"/>
    </row>
    <row r="4458" spans="4:4" x14ac:dyDescent="0.2">
      <c r="D4458" s="189"/>
    </row>
    <row r="4459" spans="4:4" x14ac:dyDescent="0.2">
      <c r="D4459" s="189"/>
    </row>
    <row r="4460" spans="4:4" x14ac:dyDescent="0.2">
      <c r="D4460" s="189"/>
    </row>
    <row r="4461" spans="4:4" x14ac:dyDescent="0.2">
      <c r="D4461" s="189"/>
    </row>
    <row r="4462" spans="4:4" x14ac:dyDescent="0.2">
      <c r="D4462" s="189"/>
    </row>
    <row r="4463" spans="4:4" x14ac:dyDescent="0.2">
      <c r="D4463" s="189"/>
    </row>
    <row r="4464" spans="4:4" x14ac:dyDescent="0.2">
      <c r="D4464" s="189"/>
    </row>
    <row r="4465" spans="4:4" x14ac:dyDescent="0.2">
      <c r="D4465" s="189"/>
    </row>
    <row r="4466" spans="4:4" x14ac:dyDescent="0.2">
      <c r="D4466" s="189"/>
    </row>
    <row r="4467" spans="4:4" x14ac:dyDescent="0.2">
      <c r="D4467" s="189"/>
    </row>
    <row r="4468" spans="4:4" x14ac:dyDescent="0.2">
      <c r="D4468" s="189"/>
    </row>
    <row r="4469" spans="4:4" x14ac:dyDescent="0.2">
      <c r="D4469" s="189"/>
    </row>
    <row r="4470" spans="4:4" x14ac:dyDescent="0.2">
      <c r="D4470" s="189"/>
    </row>
    <row r="4471" spans="4:4" x14ac:dyDescent="0.2">
      <c r="D4471" s="189"/>
    </row>
    <row r="4472" spans="4:4" x14ac:dyDescent="0.2">
      <c r="D4472" s="189"/>
    </row>
    <row r="4473" spans="4:4" x14ac:dyDescent="0.2">
      <c r="D4473" s="189"/>
    </row>
    <row r="4474" spans="4:4" x14ac:dyDescent="0.2">
      <c r="D4474" s="189"/>
    </row>
    <row r="4475" spans="4:4" x14ac:dyDescent="0.2">
      <c r="D4475" s="189"/>
    </row>
    <row r="4476" spans="4:4" x14ac:dyDescent="0.2">
      <c r="D4476" s="189"/>
    </row>
    <row r="4477" spans="4:4" x14ac:dyDescent="0.2">
      <c r="D4477" s="189"/>
    </row>
    <row r="4478" spans="4:4" x14ac:dyDescent="0.2">
      <c r="D4478" s="189"/>
    </row>
    <row r="4479" spans="4:4" x14ac:dyDescent="0.2">
      <c r="D4479" s="189"/>
    </row>
    <row r="4480" spans="4:4" x14ac:dyDescent="0.2">
      <c r="D4480" s="189"/>
    </row>
    <row r="4481" spans="4:4" x14ac:dyDescent="0.2">
      <c r="D4481" s="189"/>
    </row>
    <row r="4482" spans="4:4" x14ac:dyDescent="0.2">
      <c r="D4482" s="189"/>
    </row>
    <row r="4483" spans="4:4" x14ac:dyDescent="0.2">
      <c r="D4483" s="189"/>
    </row>
    <row r="4484" spans="4:4" x14ac:dyDescent="0.2">
      <c r="D4484" s="189"/>
    </row>
    <row r="4485" spans="4:4" x14ac:dyDescent="0.2">
      <c r="D4485" s="189"/>
    </row>
    <row r="4486" spans="4:4" x14ac:dyDescent="0.2">
      <c r="D4486" s="189"/>
    </row>
    <row r="4487" spans="4:4" x14ac:dyDescent="0.2">
      <c r="D4487" s="189"/>
    </row>
    <row r="4488" spans="4:4" x14ac:dyDescent="0.2">
      <c r="D4488" s="189"/>
    </row>
    <row r="4489" spans="4:4" x14ac:dyDescent="0.2">
      <c r="D4489" s="189"/>
    </row>
    <row r="4490" spans="4:4" x14ac:dyDescent="0.2">
      <c r="D4490" s="189"/>
    </row>
    <row r="4491" spans="4:4" x14ac:dyDescent="0.2">
      <c r="D4491" s="189"/>
    </row>
    <row r="4492" spans="4:4" x14ac:dyDescent="0.2">
      <c r="D4492" s="189"/>
    </row>
    <row r="4493" spans="4:4" x14ac:dyDescent="0.2">
      <c r="D4493" s="189"/>
    </row>
    <row r="4494" spans="4:4" x14ac:dyDescent="0.2">
      <c r="D4494" s="189"/>
    </row>
    <row r="4495" spans="4:4" x14ac:dyDescent="0.2">
      <c r="D4495" s="189"/>
    </row>
    <row r="4496" spans="4:4" x14ac:dyDescent="0.2">
      <c r="D4496" s="189"/>
    </row>
    <row r="4497" spans="4:4" x14ac:dyDescent="0.2">
      <c r="D4497" s="189"/>
    </row>
    <row r="4498" spans="4:4" x14ac:dyDescent="0.2">
      <c r="D4498" s="189"/>
    </row>
    <row r="4499" spans="4:4" x14ac:dyDescent="0.2">
      <c r="D4499" s="189"/>
    </row>
    <row r="4500" spans="4:4" x14ac:dyDescent="0.2">
      <c r="D4500" s="189"/>
    </row>
    <row r="4501" spans="4:4" x14ac:dyDescent="0.2">
      <c r="D4501" s="189"/>
    </row>
    <row r="4502" spans="4:4" x14ac:dyDescent="0.2">
      <c r="D4502" s="189"/>
    </row>
    <row r="4503" spans="4:4" x14ac:dyDescent="0.2">
      <c r="D4503" s="189"/>
    </row>
    <row r="4504" spans="4:4" x14ac:dyDescent="0.2">
      <c r="D4504" s="189"/>
    </row>
    <row r="4505" spans="4:4" x14ac:dyDescent="0.2">
      <c r="D4505" s="189"/>
    </row>
    <row r="4506" spans="4:4" x14ac:dyDescent="0.2">
      <c r="D4506" s="189"/>
    </row>
    <row r="4507" spans="4:4" x14ac:dyDescent="0.2">
      <c r="D4507" s="189"/>
    </row>
    <row r="4508" spans="4:4" x14ac:dyDescent="0.2">
      <c r="D4508" s="189"/>
    </row>
    <row r="4509" spans="4:4" x14ac:dyDescent="0.2">
      <c r="D4509" s="189"/>
    </row>
    <row r="4510" spans="4:4" x14ac:dyDescent="0.2">
      <c r="D4510" s="189"/>
    </row>
    <row r="4511" spans="4:4" x14ac:dyDescent="0.2">
      <c r="D4511" s="189"/>
    </row>
    <row r="4512" spans="4:4" x14ac:dyDescent="0.2">
      <c r="D4512" s="189"/>
    </row>
    <row r="4513" spans="4:4" x14ac:dyDescent="0.2">
      <c r="D4513" s="189"/>
    </row>
    <row r="4514" spans="4:4" x14ac:dyDescent="0.2">
      <c r="D4514" s="189"/>
    </row>
    <row r="4515" spans="4:4" x14ac:dyDescent="0.2">
      <c r="D4515" s="189"/>
    </row>
    <row r="4516" spans="4:4" x14ac:dyDescent="0.2">
      <c r="D4516" s="189"/>
    </row>
    <row r="4517" spans="4:4" x14ac:dyDescent="0.2">
      <c r="D4517" s="189"/>
    </row>
    <row r="4518" spans="4:4" x14ac:dyDescent="0.2">
      <c r="D4518" s="189"/>
    </row>
    <row r="4519" spans="4:4" x14ac:dyDescent="0.2">
      <c r="D4519" s="189"/>
    </row>
    <row r="4520" spans="4:4" x14ac:dyDescent="0.2">
      <c r="D4520" s="189"/>
    </row>
    <row r="4521" spans="4:4" x14ac:dyDescent="0.2">
      <c r="D4521" s="189"/>
    </row>
    <row r="4522" spans="4:4" x14ac:dyDescent="0.2">
      <c r="D4522" s="189"/>
    </row>
    <row r="4523" spans="4:4" x14ac:dyDescent="0.2">
      <c r="D4523" s="189"/>
    </row>
    <row r="4524" spans="4:4" x14ac:dyDescent="0.2">
      <c r="D4524" s="189"/>
    </row>
    <row r="4525" spans="4:4" x14ac:dyDescent="0.2">
      <c r="D4525" s="189"/>
    </row>
    <row r="4526" spans="4:4" x14ac:dyDescent="0.2">
      <c r="D4526" s="189"/>
    </row>
    <row r="4527" spans="4:4" x14ac:dyDescent="0.2">
      <c r="D4527" s="189"/>
    </row>
    <row r="4528" spans="4:4" x14ac:dyDescent="0.2">
      <c r="D4528" s="189"/>
    </row>
    <row r="4529" spans="4:4" x14ac:dyDescent="0.2">
      <c r="D4529" s="189"/>
    </row>
    <row r="4530" spans="4:4" x14ac:dyDescent="0.2">
      <c r="D4530" s="189"/>
    </row>
    <row r="4531" spans="4:4" x14ac:dyDescent="0.2">
      <c r="D4531" s="189"/>
    </row>
    <row r="4532" spans="4:4" x14ac:dyDescent="0.2">
      <c r="D4532" s="189"/>
    </row>
    <row r="4533" spans="4:4" x14ac:dyDescent="0.2">
      <c r="D4533" s="189"/>
    </row>
    <row r="4534" spans="4:4" x14ac:dyDescent="0.2">
      <c r="D4534" s="189"/>
    </row>
    <row r="4535" spans="4:4" x14ac:dyDescent="0.2">
      <c r="D4535" s="189"/>
    </row>
    <row r="4536" spans="4:4" x14ac:dyDescent="0.2">
      <c r="D4536" s="189"/>
    </row>
    <row r="4537" spans="4:4" x14ac:dyDescent="0.2">
      <c r="D4537" s="189"/>
    </row>
    <row r="4538" spans="4:4" x14ac:dyDescent="0.2">
      <c r="D4538" s="189"/>
    </row>
    <row r="4539" spans="4:4" x14ac:dyDescent="0.2">
      <c r="D4539" s="189"/>
    </row>
    <row r="4540" spans="4:4" x14ac:dyDescent="0.2">
      <c r="D4540" s="189"/>
    </row>
    <row r="4541" spans="4:4" x14ac:dyDescent="0.2">
      <c r="D4541" s="189"/>
    </row>
    <row r="4542" spans="4:4" x14ac:dyDescent="0.2">
      <c r="D4542" s="189"/>
    </row>
    <row r="4543" spans="4:4" x14ac:dyDescent="0.2">
      <c r="D4543" s="189"/>
    </row>
    <row r="4544" spans="4:4" x14ac:dyDescent="0.2">
      <c r="D4544" s="189"/>
    </row>
    <row r="4545" spans="4:4" x14ac:dyDescent="0.2">
      <c r="D4545" s="189"/>
    </row>
    <row r="4546" spans="4:4" x14ac:dyDescent="0.2">
      <c r="D4546" s="189"/>
    </row>
    <row r="4547" spans="4:4" x14ac:dyDescent="0.2">
      <c r="D4547" s="189"/>
    </row>
    <row r="4548" spans="4:4" x14ac:dyDescent="0.2">
      <c r="D4548" s="189"/>
    </row>
    <row r="4549" spans="4:4" x14ac:dyDescent="0.2">
      <c r="D4549" s="189"/>
    </row>
    <row r="4550" spans="4:4" x14ac:dyDescent="0.2">
      <c r="D4550" s="189"/>
    </row>
    <row r="4551" spans="4:4" x14ac:dyDescent="0.2">
      <c r="D4551" s="189"/>
    </row>
    <row r="4552" spans="4:4" x14ac:dyDescent="0.2">
      <c r="D4552" s="189"/>
    </row>
    <row r="4553" spans="4:4" x14ac:dyDescent="0.2">
      <c r="D4553" s="189"/>
    </row>
    <row r="4554" spans="4:4" x14ac:dyDescent="0.2">
      <c r="D4554" s="189"/>
    </row>
    <row r="4555" spans="4:4" x14ac:dyDescent="0.2">
      <c r="D4555" s="189"/>
    </row>
    <row r="4556" spans="4:4" x14ac:dyDescent="0.2">
      <c r="D4556" s="189"/>
    </row>
    <row r="4557" spans="4:4" x14ac:dyDescent="0.2">
      <c r="D4557" s="189"/>
    </row>
    <row r="4558" spans="4:4" x14ac:dyDescent="0.2">
      <c r="D4558" s="189"/>
    </row>
    <row r="4559" spans="4:4" x14ac:dyDescent="0.2">
      <c r="D4559" s="189"/>
    </row>
    <row r="4560" spans="4:4" x14ac:dyDescent="0.2">
      <c r="D4560" s="189"/>
    </row>
    <row r="4561" spans="4:4" x14ac:dyDescent="0.2">
      <c r="D4561" s="189"/>
    </row>
    <row r="4562" spans="4:4" x14ac:dyDescent="0.2">
      <c r="D4562" s="189"/>
    </row>
    <row r="4563" spans="4:4" x14ac:dyDescent="0.2">
      <c r="D4563" s="189"/>
    </row>
    <row r="4564" spans="4:4" x14ac:dyDescent="0.2">
      <c r="D4564" s="189"/>
    </row>
    <row r="4565" spans="4:4" x14ac:dyDescent="0.2">
      <c r="D4565" s="189"/>
    </row>
    <row r="4566" spans="4:4" x14ac:dyDescent="0.2">
      <c r="D4566" s="189"/>
    </row>
    <row r="4567" spans="4:4" x14ac:dyDescent="0.2">
      <c r="D4567" s="189"/>
    </row>
    <row r="4568" spans="4:4" x14ac:dyDescent="0.2">
      <c r="D4568" s="189"/>
    </row>
    <row r="4569" spans="4:4" x14ac:dyDescent="0.2">
      <c r="D4569" s="189"/>
    </row>
    <row r="4570" spans="4:4" x14ac:dyDescent="0.2">
      <c r="D4570" s="189"/>
    </row>
    <row r="4571" spans="4:4" x14ac:dyDescent="0.2">
      <c r="D4571" s="189"/>
    </row>
    <row r="4572" spans="4:4" x14ac:dyDescent="0.2">
      <c r="D4572" s="189"/>
    </row>
    <row r="4573" spans="4:4" x14ac:dyDescent="0.2">
      <c r="D4573" s="189"/>
    </row>
    <row r="4574" spans="4:4" x14ac:dyDescent="0.2">
      <c r="D4574" s="189"/>
    </row>
    <row r="4575" spans="4:4" x14ac:dyDescent="0.2">
      <c r="D4575" s="189"/>
    </row>
    <row r="4576" spans="4:4" x14ac:dyDescent="0.2">
      <c r="D4576" s="189"/>
    </row>
    <row r="4577" spans="4:4" x14ac:dyDescent="0.2">
      <c r="D4577" s="189"/>
    </row>
    <row r="4578" spans="4:4" x14ac:dyDescent="0.2">
      <c r="D4578" s="189"/>
    </row>
    <row r="4579" spans="4:4" x14ac:dyDescent="0.2">
      <c r="D4579" s="189"/>
    </row>
    <row r="4580" spans="4:4" x14ac:dyDescent="0.2">
      <c r="D4580" s="189"/>
    </row>
    <row r="4581" spans="4:4" x14ac:dyDescent="0.2">
      <c r="D4581" s="189"/>
    </row>
    <row r="4582" spans="4:4" x14ac:dyDescent="0.2">
      <c r="D4582" s="189"/>
    </row>
    <row r="4583" spans="4:4" x14ac:dyDescent="0.2">
      <c r="D4583" s="189"/>
    </row>
    <row r="4584" spans="4:4" x14ac:dyDescent="0.2">
      <c r="D4584" s="189"/>
    </row>
    <row r="4585" spans="4:4" x14ac:dyDescent="0.2">
      <c r="D4585" s="189"/>
    </row>
    <row r="4586" spans="4:4" x14ac:dyDescent="0.2">
      <c r="D4586" s="189"/>
    </row>
    <row r="4587" spans="4:4" x14ac:dyDescent="0.2">
      <c r="D4587" s="189"/>
    </row>
    <row r="4588" spans="4:4" x14ac:dyDescent="0.2">
      <c r="D4588" s="189"/>
    </row>
    <row r="4589" spans="4:4" x14ac:dyDescent="0.2">
      <c r="D4589" s="189"/>
    </row>
    <row r="4590" spans="4:4" x14ac:dyDescent="0.2">
      <c r="D4590" s="189"/>
    </row>
    <row r="4591" spans="4:4" x14ac:dyDescent="0.2">
      <c r="D4591" s="189"/>
    </row>
    <row r="4592" spans="4:4" x14ac:dyDescent="0.2">
      <c r="D4592" s="189"/>
    </row>
    <row r="4593" spans="4:4" x14ac:dyDescent="0.2">
      <c r="D4593" s="189"/>
    </row>
    <row r="4594" spans="4:4" x14ac:dyDescent="0.2">
      <c r="D4594" s="189"/>
    </row>
    <row r="4595" spans="4:4" x14ac:dyDescent="0.2">
      <c r="D4595" s="189"/>
    </row>
    <row r="4596" spans="4:4" x14ac:dyDescent="0.2">
      <c r="D4596" s="189"/>
    </row>
    <row r="4597" spans="4:4" x14ac:dyDescent="0.2">
      <c r="D4597" s="189"/>
    </row>
    <row r="4598" spans="4:4" x14ac:dyDescent="0.2">
      <c r="D4598" s="189"/>
    </row>
    <row r="4599" spans="4:4" x14ac:dyDescent="0.2">
      <c r="D4599" s="189"/>
    </row>
    <row r="4600" spans="4:4" x14ac:dyDescent="0.2">
      <c r="D4600" s="189"/>
    </row>
    <row r="4601" spans="4:4" x14ac:dyDescent="0.2">
      <c r="D4601" s="189"/>
    </row>
    <row r="4602" spans="4:4" x14ac:dyDescent="0.2">
      <c r="D4602" s="189"/>
    </row>
    <row r="4603" spans="4:4" x14ac:dyDescent="0.2">
      <c r="D4603" s="189"/>
    </row>
    <row r="4604" spans="4:4" x14ac:dyDescent="0.2">
      <c r="D4604" s="189"/>
    </row>
    <row r="4605" spans="4:4" x14ac:dyDescent="0.2">
      <c r="D4605" s="189"/>
    </row>
    <row r="4606" spans="4:4" x14ac:dyDescent="0.2">
      <c r="D4606" s="189"/>
    </row>
    <row r="4607" spans="4:4" x14ac:dyDescent="0.2">
      <c r="D4607" s="189"/>
    </row>
    <row r="4608" spans="4:4" x14ac:dyDescent="0.2">
      <c r="D4608" s="189"/>
    </row>
    <row r="4609" spans="4:4" x14ac:dyDescent="0.2">
      <c r="D4609" s="189"/>
    </row>
    <row r="4610" spans="4:4" x14ac:dyDescent="0.2">
      <c r="D4610" s="189"/>
    </row>
    <row r="4611" spans="4:4" x14ac:dyDescent="0.2">
      <c r="D4611" s="189"/>
    </row>
    <row r="4612" spans="4:4" x14ac:dyDescent="0.2">
      <c r="D4612" s="189"/>
    </row>
    <row r="4613" spans="4:4" x14ac:dyDescent="0.2">
      <c r="D4613" s="189"/>
    </row>
    <row r="4614" spans="4:4" x14ac:dyDescent="0.2">
      <c r="D4614" s="189"/>
    </row>
    <row r="4615" spans="4:4" x14ac:dyDescent="0.2">
      <c r="D4615" s="189"/>
    </row>
    <row r="4616" spans="4:4" x14ac:dyDescent="0.2">
      <c r="D4616" s="189"/>
    </row>
    <row r="4617" spans="4:4" x14ac:dyDescent="0.2">
      <c r="D4617" s="189"/>
    </row>
    <row r="4618" spans="4:4" x14ac:dyDescent="0.2">
      <c r="D4618" s="189"/>
    </row>
    <row r="4619" spans="4:4" x14ac:dyDescent="0.2">
      <c r="D4619" s="189"/>
    </row>
    <row r="4620" spans="4:4" x14ac:dyDescent="0.2">
      <c r="D4620" s="189"/>
    </row>
    <row r="4621" spans="4:4" x14ac:dyDescent="0.2">
      <c r="D4621" s="189"/>
    </row>
    <row r="4622" spans="4:4" x14ac:dyDescent="0.2">
      <c r="D4622" s="189"/>
    </row>
    <row r="4623" spans="4:4" x14ac:dyDescent="0.2">
      <c r="D4623" s="189"/>
    </row>
    <row r="4624" spans="4:4" x14ac:dyDescent="0.2">
      <c r="D4624" s="189"/>
    </row>
    <row r="4625" spans="4:4" x14ac:dyDescent="0.2">
      <c r="D4625" s="189"/>
    </row>
    <row r="4626" spans="4:4" x14ac:dyDescent="0.2">
      <c r="D4626" s="189"/>
    </row>
    <row r="4627" spans="4:4" x14ac:dyDescent="0.2">
      <c r="D4627" s="189"/>
    </row>
    <row r="4628" spans="4:4" x14ac:dyDescent="0.2">
      <c r="D4628" s="189"/>
    </row>
    <row r="4629" spans="4:4" x14ac:dyDescent="0.2">
      <c r="D4629" s="189"/>
    </row>
    <row r="4630" spans="4:4" x14ac:dyDescent="0.2">
      <c r="D4630" s="189"/>
    </row>
    <row r="4631" spans="4:4" x14ac:dyDescent="0.2">
      <c r="D4631" s="189"/>
    </row>
    <row r="4632" spans="4:4" x14ac:dyDescent="0.2">
      <c r="D4632" s="189"/>
    </row>
    <row r="4633" spans="4:4" x14ac:dyDescent="0.2">
      <c r="D4633" s="189"/>
    </row>
    <row r="4634" spans="4:4" x14ac:dyDescent="0.2">
      <c r="D4634" s="189"/>
    </row>
    <row r="4635" spans="4:4" x14ac:dyDescent="0.2">
      <c r="D4635" s="189"/>
    </row>
    <row r="4636" spans="4:4" x14ac:dyDescent="0.2">
      <c r="D4636" s="189"/>
    </row>
    <row r="4637" spans="4:4" x14ac:dyDescent="0.2">
      <c r="D4637" s="189"/>
    </row>
    <row r="4638" spans="4:4" x14ac:dyDescent="0.2">
      <c r="D4638" s="189"/>
    </row>
    <row r="4639" spans="4:4" x14ac:dyDescent="0.2">
      <c r="D4639" s="189"/>
    </row>
    <row r="4640" spans="4:4" x14ac:dyDescent="0.2">
      <c r="D4640" s="189"/>
    </row>
    <row r="4641" spans="4:4" x14ac:dyDescent="0.2">
      <c r="D4641" s="189"/>
    </row>
    <row r="4642" spans="4:4" x14ac:dyDescent="0.2">
      <c r="D4642" s="189"/>
    </row>
    <row r="4643" spans="4:4" x14ac:dyDescent="0.2">
      <c r="D4643" s="189"/>
    </row>
    <row r="4644" spans="4:4" x14ac:dyDescent="0.2">
      <c r="D4644" s="189"/>
    </row>
    <row r="4645" spans="4:4" x14ac:dyDescent="0.2">
      <c r="D4645" s="189"/>
    </row>
    <row r="4646" spans="4:4" x14ac:dyDescent="0.2">
      <c r="D4646" s="189"/>
    </row>
    <row r="4647" spans="4:4" x14ac:dyDescent="0.2">
      <c r="D4647" s="189"/>
    </row>
    <row r="4648" spans="4:4" x14ac:dyDescent="0.2">
      <c r="D4648" s="189"/>
    </row>
    <row r="4649" spans="4:4" x14ac:dyDescent="0.2">
      <c r="D4649" s="189"/>
    </row>
    <row r="4650" spans="4:4" x14ac:dyDescent="0.2">
      <c r="D4650" s="189"/>
    </row>
    <row r="4651" spans="4:4" x14ac:dyDescent="0.2">
      <c r="D4651" s="189"/>
    </row>
    <row r="4652" spans="4:4" x14ac:dyDescent="0.2">
      <c r="D4652" s="189"/>
    </row>
    <row r="4653" spans="4:4" x14ac:dyDescent="0.2">
      <c r="D4653" s="189"/>
    </row>
    <row r="4654" spans="4:4" x14ac:dyDescent="0.2">
      <c r="D4654" s="189"/>
    </row>
    <row r="4655" spans="4:4" x14ac:dyDescent="0.2">
      <c r="D4655" s="189"/>
    </row>
    <row r="4656" spans="4:4" x14ac:dyDescent="0.2">
      <c r="D4656" s="189"/>
    </row>
    <row r="4657" spans="4:4" x14ac:dyDescent="0.2">
      <c r="D4657" s="189"/>
    </row>
    <row r="4658" spans="4:4" x14ac:dyDescent="0.2">
      <c r="D4658" s="189"/>
    </row>
    <row r="4659" spans="4:4" x14ac:dyDescent="0.2">
      <c r="D4659" s="189"/>
    </row>
    <row r="4660" spans="4:4" x14ac:dyDescent="0.2">
      <c r="D4660" s="189"/>
    </row>
    <row r="4661" spans="4:4" x14ac:dyDescent="0.2">
      <c r="D4661" s="189"/>
    </row>
    <row r="4662" spans="4:4" x14ac:dyDescent="0.2">
      <c r="D4662" s="189"/>
    </row>
    <row r="4663" spans="4:4" x14ac:dyDescent="0.2">
      <c r="D4663" s="189"/>
    </row>
    <row r="4664" spans="4:4" x14ac:dyDescent="0.2">
      <c r="D4664" s="189"/>
    </row>
    <row r="4665" spans="4:4" x14ac:dyDescent="0.2">
      <c r="D4665" s="189"/>
    </row>
    <row r="4666" spans="4:4" x14ac:dyDescent="0.2">
      <c r="D4666" s="189"/>
    </row>
    <row r="4667" spans="4:4" x14ac:dyDescent="0.2">
      <c r="D4667" s="189"/>
    </row>
    <row r="4668" spans="4:4" x14ac:dyDescent="0.2">
      <c r="D4668" s="189"/>
    </row>
    <row r="4669" spans="4:4" x14ac:dyDescent="0.2">
      <c r="D4669" s="189"/>
    </row>
    <row r="4670" spans="4:4" x14ac:dyDescent="0.2">
      <c r="D4670" s="189"/>
    </row>
    <row r="4671" spans="4:4" x14ac:dyDescent="0.2">
      <c r="D4671" s="189"/>
    </row>
    <row r="4672" spans="4:4" x14ac:dyDescent="0.2">
      <c r="D4672" s="189"/>
    </row>
    <row r="4673" spans="4:4" x14ac:dyDescent="0.2">
      <c r="D4673" s="189"/>
    </row>
    <row r="4674" spans="4:4" x14ac:dyDescent="0.2">
      <c r="D4674" s="189"/>
    </row>
    <row r="4675" spans="4:4" x14ac:dyDescent="0.2">
      <c r="D4675" s="189"/>
    </row>
    <row r="4676" spans="4:4" x14ac:dyDescent="0.2">
      <c r="D4676" s="189"/>
    </row>
    <row r="4677" spans="4:4" x14ac:dyDescent="0.2">
      <c r="D4677" s="189"/>
    </row>
    <row r="4678" spans="4:4" x14ac:dyDescent="0.2">
      <c r="D4678" s="189"/>
    </row>
    <row r="4679" spans="4:4" x14ac:dyDescent="0.2">
      <c r="D4679" s="189"/>
    </row>
    <row r="4680" spans="4:4" x14ac:dyDescent="0.2">
      <c r="D4680" s="189"/>
    </row>
    <row r="4681" spans="4:4" x14ac:dyDescent="0.2">
      <c r="D4681" s="189"/>
    </row>
    <row r="4682" spans="4:4" x14ac:dyDescent="0.2">
      <c r="D4682" s="189"/>
    </row>
    <row r="4683" spans="4:4" x14ac:dyDescent="0.2">
      <c r="D4683" s="189"/>
    </row>
    <row r="4684" spans="4:4" x14ac:dyDescent="0.2">
      <c r="D4684" s="189"/>
    </row>
    <row r="4685" spans="4:4" x14ac:dyDescent="0.2">
      <c r="D4685" s="189"/>
    </row>
    <row r="4686" spans="4:4" x14ac:dyDescent="0.2">
      <c r="D4686" s="189"/>
    </row>
    <row r="4687" spans="4:4" x14ac:dyDescent="0.2">
      <c r="D4687" s="189"/>
    </row>
    <row r="4688" spans="4:4" x14ac:dyDescent="0.2">
      <c r="D4688" s="189"/>
    </row>
    <row r="4689" spans="4:4" x14ac:dyDescent="0.2">
      <c r="D4689" s="189"/>
    </row>
    <row r="4690" spans="4:4" x14ac:dyDescent="0.2">
      <c r="D4690" s="189"/>
    </row>
    <row r="4691" spans="4:4" x14ac:dyDescent="0.2">
      <c r="D4691" s="189"/>
    </row>
    <row r="4692" spans="4:4" x14ac:dyDescent="0.2">
      <c r="D4692" s="189"/>
    </row>
    <row r="4693" spans="4:4" x14ac:dyDescent="0.2">
      <c r="D4693" s="189"/>
    </row>
    <row r="4694" spans="4:4" x14ac:dyDescent="0.2">
      <c r="D4694" s="189"/>
    </row>
    <row r="4695" spans="4:4" x14ac:dyDescent="0.2">
      <c r="D4695" s="189"/>
    </row>
    <row r="4696" spans="4:4" x14ac:dyDescent="0.2">
      <c r="D4696" s="189"/>
    </row>
    <row r="4697" spans="4:4" x14ac:dyDescent="0.2">
      <c r="D4697" s="189"/>
    </row>
    <row r="4698" spans="4:4" x14ac:dyDescent="0.2">
      <c r="D4698" s="189"/>
    </row>
    <row r="4699" spans="4:4" x14ac:dyDescent="0.2">
      <c r="D4699" s="189"/>
    </row>
    <row r="4700" spans="4:4" x14ac:dyDescent="0.2">
      <c r="D4700" s="189"/>
    </row>
    <row r="4701" spans="4:4" x14ac:dyDescent="0.2">
      <c r="D4701" s="189"/>
    </row>
    <row r="4702" spans="4:4" x14ac:dyDescent="0.2">
      <c r="D4702" s="189"/>
    </row>
    <row r="4703" spans="4:4" x14ac:dyDescent="0.2">
      <c r="D4703" s="189"/>
    </row>
    <row r="4704" spans="4:4" x14ac:dyDescent="0.2">
      <c r="D4704" s="189"/>
    </row>
    <row r="4705" spans="4:4" x14ac:dyDescent="0.2">
      <c r="D4705" s="189"/>
    </row>
    <row r="4706" spans="4:4" x14ac:dyDescent="0.2">
      <c r="D4706" s="189"/>
    </row>
    <row r="4707" spans="4:4" x14ac:dyDescent="0.2">
      <c r="D4707" s="189"/>
    </row>
    <row r="4708" spans="4:4" x14ac:dyDescent="0.2">
      <c r="D4708" s="189"/>
    </row>
    <row r="4709" spans="4:4" x14ac:dyDescent="0.2">
      <c r="D4709" s="189"/>
    </row>
    <row r="4710" spans="4:4" x14ac:dyDescent="0.2">
      <c r="D4710" s="189"/>
    </row>
    <row r="4711" spans="4:4" x14ac:dyDescent="0.2">
      <c r="D4711" s="189"/>
    </row>
    <row r="4712" spans="4:4" x14ac:dyDescent="0.2">
      <c r="D4712" s="189"/>
    </row>
    <row r="4713" spans="4:4" x14ac:dyDescent="0.2">
      <c r="D4713" s="189"/>
    </row>
    <row r="4714" spans="4:4" x14ac:dyDescent="0.2">
      <c r="D4714" s="189"/>
    </row>
    <row r="4715" spans="4:4" x14ac:dyDescent="0.2">
      <c r="D4715" s="189"/>
    </row>
    <row r="4716" spans="4:4" x14ac:dyDescent="0.2">
      <c r="D4716" s="189"/>
    </row>
    <row r="4717" spans="4:4" x14ac:dyDescent="0.2">
      <c r="D4717" s="189"/>
    </row>
    <row r="4718" spans="4:4" x14ac:dyDescent="0.2">
      <c r="D4718" s="189"/>
    </row>
    <row r="4719" spans="4:4" x14ac:dyDescent="0.2">
      <c r="D4719" s="189"/>
    </row>
    <row r="4720" spans="4:4" x14ac:dyDescent="0.2">
      <c r="D4720" s="189"/>
    </row>
    <row r="4721" spans="4:4" x14ac:dyDescent="0.2">
      <c r="D4721" s="189"/>
    </row>
    <row r="4722" spans="4:4" x14ac:dyDescent="0.2">
      <c r="D4722" s="189"/>
    </row>
    <row r="4723" spans="4:4" x14ac:dyDescent="0.2">
      <c r="D4723" s="189"/>
    </row>
    <row r="4724" spans="4:4" x14ac:dyDescent="0.2">
      <c r="D4724" s="189"/>
    </row>
    <row r="4725" spans="4:4" x14ac:dyDescent="0.2">
      <c r="D4725" s="189"/>
    </row>
    <row r="4726" spans="4:4" x14ac:dyDescent="0.2">
      <c r="D4726" s="189"/>
    </row>
    <row r="4727" spans="4:4" x14ac:dyDescent="0.2">
      <c r="D4727" s="189"/>
    </row>
    <row r="4728" spans="4:4" x14ac:dyDescent="0.2">
      <c r="D4728" s="189"/>
    </row>
    <row r="4729" spans="4:4" x14ac:dyDescent="0.2">
      <c r="D4729" s="189"/>
    </row>
    <row r="4730" spans="4:4" x14ac:dyDescent="0.2">
      <c r="D4730" s="189"/>
    </row>
    <row r="4731" spans="4:4" x14ac:dyDescent="0.2">
      <c r="D4731" s="189"/>
    </row>
    <row r="4732" spans="4:4" x14ac:dyDescent="0.2">
      <c r="D4732" s="189"/>
    </row>
    <row r="4733" spans="4:4" x14ac:dyDescent="0.2">
      <c r="D4733" s="189"/>
    </row>
    <row r="4734" spans="4:4" x14ac:dyDescent="0.2">
      <c r="D4734" s="189"/>
    </row>
    <row r="4735" spans="4:4" x14ac:dyDescent="0.2">
      <c r="D4735" s="189"/>
    </row>
    <row r="4736" spans="4:4" x14ac:dyDescent="0.2">
      <c r="D4736" s="189"/>
    </row>
    <row r="4737" spans="4:4" x14ac:dyDescent="0.2">
      <c r="D4737" s="189"/>
    </row>
    <row r="4738" spans="4:4" x14ac:dyDescent="0.2">
      <c r="D4738" s="189"/>
    </row>
    <row r="4739" spans="4:4" x14ac:dyDescent="0.2">
      <c r="D4739" s="189"/>
    </row>
    <row r="4740" spans="4:4" x14ac:dyDescent="0.2">
      <c r="D4740" s="189"/>
    </row>
    <row r="4741" spans="4:4" x14ac:dyDescent="0.2">
      <c r="D4741" s="189"/>
    </row>
    <row r="4742" spans="4:4" x14ac:dyDescent="0.2">
      <c r="D4742" s="189"/>
    </row>
    <row r="4743" spans="4:4" x14ac:dyDescent="0.2">
      <c r="D4743" s="189"/>
    </row>
    <row r="4744" spans="4:4" x14ac:dyDescent="0.2">
      <c r="D4744" s="189"/>
    </row>
    <row r="4745" spans="4:4" x14ac:dyDescent="0.2">
      <c r="D4745" s="189"/>
    </row>
    <row r="4746" spans="4:4" x14ac:dyDescent="0.2">
      <c r="D4746" s="189"/>
    </row>
    <row r="4747" spans="4:4" x14ac:dyDescent="0.2">
      <c r="D4747" s="189"/>
    </row>
    <row r="4748" spans="4:4" x14ac:dyDescent="0.2">
      <c r="D4748" s="189"/>
    </row>
    <row r="4749" spans="4:4" x14ac:dyDescent="0.2">
      <c r="D4749" s="189"/>
    </row>
    <row r="4750" spans="4:4" x14ac:dyDescent="0.2">
      <c r="D4750" s="189"/>
    </row>
    <row r="4751" spans="4:4" x14ac:dyDescent="0.2">
      <c r="D4751" s="189"/>
    </row>
    <row r="4752" spans="4:4" x14ac:dyDescent="0.2">
      <c r="D4752" s="189"/>
    </row>
    <row r="4753" spans="4:4" x14ac:dyDescent="0.2">
      <c r="D4753" s="189"/>
    </row>
    <row r="4754" spans="4:4" x14ac:dyDescent="0.2">
      <c r="D4754" s="189"/>
    </row>
    <row r="4755" spans="4:4" x14ac:dyDescent="0.2">
      <c r="D4755" s="189"/>
    </row>
    <row r="4756" spans="4:4" x14ac:dyDescent="0.2">
      <c r="D4756" s="189"/>
    </row>
    <row r="4757" spans="4:4" x14ac:dyDescent="0.2">
      <c r="D4757" s="189"/>
    </row>
    <row r="4758" spans="4:4" x14ac:dyDescent="0.2">
      <c r="D4758" s="189"/>
    </row>
    <row r="4759" spans="4:4" x14ac:dyDescent="0.2">
      <c r="D4759" s="189"/>
    </row>
    <row r="4760" spans="4:4" x14ac:dyDescent="0.2">
      <c r="D4760" s="189"/>
    </row>
    <row r="4761" spans="4:4" x14ac:dyDescent="0.2">
      <c r="D4761" s="189"/>
    </row>
    <row r="4762" spans="4:4" x14ac:dyDescent="0.2">
      <c r="D4762" s="189"/>
    </row>
    <row r="4763" spans="4:4" x14ac:dyDescent="0.2">
      <c r="D4763" s="189"/>
    </row>
    <row r="4764" spans="4:4" x14ac:dyDescent="0.2">
      <c r="D4764" s="189"/>
    </row>
    <row r="4765" spans="4:4" x14ac:dyDescent="0.2">
      <c r="D4765" s="189"/>
    </row>
    <row r="4766" spans="4:4" x14ac:dyDescent="0.2">
      <c r="D4766" s="189"/>
    </row>
    <row r="4767" spans="4:4" x14ac:dyDescent="0.2">
      <c r="D4767" s="189"/>
    </row>
    <row r="4768" spans="4:4" x14ac:dyDescent="0.2">
      <c r="D4768" s="189"/>
    </row>
    <row r="4769" spans="4:4" x14ac:dyDescent="0.2">
      <c r="D4769" s="189"/>
    </row>
    <row r="4770" spans="4:4" x14ac:dyDescent="0.2">
      <c r="D4770" s="189"/>
    </row>
    <row r="4771" spans="4:4" x14ac:dyDescent="0.2">
      <c r="D4771" s="189"/>
    </row>
    <row r="4772" spans="4:4" x14ac:dyDescent="0.2">
      <c r="D4772" s="189"/>
    </row>
    <row r="4773" spans="4:4" x14ac:dyDescent="0.2">
      <c r="D4773" s="189"/>
    </row>
    <row r="4774" spans="4:4" x14ac:dyDescent="0.2">
      <c r="D4774" s="189"/>
    </row>
    <row r="4775" spans="4:4" x14ac:dyDescent="0.2">
      <c r="D4775" s="189"/>
    </row>
    <row r="4776" spans="4:4" x14ac:dyDescent="0.2">
      <c r="D4776" s="189"/>
    </row>
    <row r="4777" spans="4:4" x14ac:dyDescent="0.2">
      <c r="D4777" s="189"/>
    </row>
    <row r="4778" spans="4:4" x14ac:dyDescent="0.2">
      <c r="D4778" s="189"/>
    </row>
    <row r="4779" spans="4:4" x14ac:dyDescent="0.2">
      <c r="D4779" s="189"/>
    </row>
    <row r="4780" spans="4:4" x14ac:dyDescent="0.2">
      <c r="D4780" s="189"/>
    </row>
    <row r="4781" spans="4:4" x14ac:dyDescent="0.2">
      <c r="D4781" s="189"/>
    </row>
    <row r="4782" spans="4:4" x14ac:dyDescent="0.2">
      <c r="D4782" s="189"/>
    </row>
    <row r="4783" spans="4:4" x14ac:dyDescent="0.2">
      <c r="D4783" s="189"/>
    </row>
    <row r="4784" spans="4:4" x14ac:dyDescent="0.2">
      <c r="D4784" s="189"/>
    </row>
    <row r="4785" spans="4:4" x14ac:dyDescent="0.2">
      <c r="D4785" s="189"/>
    </row>
    <row r="4786" spans="4:4" x14ac:dyDescent="0.2">
      <c r="D4786" s="189"/>
    </row>
    <row r="4787" spans="4:4" x14ac:dyDescent="0.2">
      <c r="D4787" s="189"/>
    </row>
    <row r="4788" spans="4:4" x14ac:dyDescent="0.2">
      <c r="D4788" s="189"/>
    </row>
    <row r="4789" spans="4:4" x14ac:dyDescent="0.2">
      <c r="D4789" s="189"/>
    </row>
    <row r="4790" spans="4:4" x14ac:dyDescent="0.2">
      <c r="D4790" s="189"/>
    </row>
    <row r="4791" spans="4:4" x14ac:dyDescent="0.2">
      <c r="D4791" s="189"/>
    </row>
    <row r="4792" spans="4:4" x14ac:dyDescent="0.2">
      <c r="D4792" s="189"/>
    </row>
    <row r="4793" spans="4:4" x14ac:dyDescent="0.2">
      <c r="D4793" s="189"/>
    </row>
    <row r="4794" spans="4:4" x14ac:dyDescent="0.2">
      <c r="D4794" s="189"/>
    </row>
    <row r="4795" spans="4:4" x14ac:dyDescent="0.2">
      <c r="D4795" s="189"/>
    </row>
    <row r="4796" spans="4:4" x14ac:dyDescent="0.2">
      <c r="D4796" s="189"/>
    </row>
    <row r="4797" spans="4:4" x14ac:dyDescent="0.2">
      <c r="D4797" s="189"/>
    </row>
    <row r="4798" spans="4:4" x14ac:dyDescent="0.2">
      <c r="D4798" s="189"/>
    </row>
    <row r="4799" spans="4:4" x14ac:dyDescent="0.2">
      <c r="D4799" s="189"/>
    </row>
    <row r="4800" spans="4:4" x14ac:dyDescent="0.2">
      <c r="D4800" s="189"/>
    </row>
    <row r="4801" spans="4:4" x14ac:dyDescent="0.2">
      <c r="D4801" s="189"/>
    </row>
    <row r="4802" spans="4:4" x14ac:dyDescent="0.2">
      <c r="D4802" s="189"/>
    </row>
    <row r="4803" spans="4:4" x14ac:dyDescent="0.2">
      <c r="D4803" s="189"/>
    </row>
    <row r="4804" spans="4:4" x14ac:dyDescent="0.2">
      <c r="D4804" s="189"/>
    </row>
    <row r="4805" spans="4:4" x14ac:dyDescent="0.2">
      <c r="D4805" s="189"/>
    </row>
    <row r="4806" spans="4:4" x14ac:dyDescent="0.2">
      <c r="D4806" s="189"/>
    </row>
    <row r="4807" spans="4:4" x14ac:dyDescent="0.2">
      <c r="D4807" s="189"/>
    </row>
    <row r="4808" spans="4:4" x14ac:dyDescent="0.2">
      <c r="D4808" s="189"/>
    </row>
    <row r="4809" spans="4:4" x14ac:dyDescent="0.2">
      <c r="D4809" s="189"/>
    </row>
    <row r="4810" spans="4:4" x14ac:dyDescent="0.2">
      <c r="D4810" s="189"/>
    </row>
    <row r="4811" spans="4:4" x14ac:dyDescent="0.2">
      <c r="D4811" s="189"/>
    </row>
    <row r="4812" spans="4:4" x14ac:dyDescent="0.2">
      <c r="D4812" s="189"/>
    </row>
    <row r="4813" spans="4:4" x14ac:dyDescent="0.2">
      <c r="D4813" s="189"/>
    </row>
    <row r="4814" spans="4:4" x14ac:dyDescent="0.2">
      <c r="D4814" s="189"/>
    </row>
    <row r="4815" spans="4:4" x14ac:dyDescent="0.2">
      <c r="D4815" s="189"/>
    </row>
    <row r="4816" spans="4:4" x14ac:dyDescent="0.2">
      <c r="D4816" s="189"/>
    </row>
    <row r="4817" spans="4:4" x14ac:dyDescent="0.2">
      <c r="D4817" s="189"/>
    </row>
    <row r="4818" spans="4:4" x14ac:dyDescent="0.2">
      <c r="D4818" s="189"/>
    </row>
    <row r="4819" spans="4:4" x14ac:dyDescent="0.2">
      <c r="D4819" s="189"/>
    </row>
    <row r="4820" spans="4:4" x14ac:dyDescent="0.2">
      <c r="D4820" s="189"/>
    </row>
    <row r="4821" spans="4:4" x14ac:dyDescent="0.2">
      <c r="D4821" s="189"/>
    </row>
    <row r="4822" spans="4:4" x14ac:dyDescent="0.2">
      <c r="D4822" s="189"/>
    </row>
    <row r="4823" spans="4:4" x14ac:dyDescent="0.2">
      <c r="D4823" s="189"/>
    </row>
    <row r="4824" spans="4:4" x14ac:dyDescent="0.2">
      <c r="D4824" s="189"/>
    </row>
    <row r="4825" spans="4:4" x14ac:dyDescent="0.2">
      <c r="D4825" s="189"/>
    </row>
    <row r="4826" spans="4:4" x14ac:dyDescent="0.2">
      <c r="D4826" s="189"/>
    </row>
    <row r="4827" spans="4:4" x14ac:dyDescent="0.2">
      <c r="D4827" s="189"/>
    </row>
    <row r="4828" spans="4:4" x14ac:dyDescent="0.2">
      <c r="D4828" s="189"/>
    </row>
    <row r="4829" spans="4:4" x14ac:dyDescent="0.2">
      <c r="D4829" s="189"/>
    </row>
    <row r="4830" spans="4:4" x14ac:dyDescent="0.2">
      <c r="D4830" s="189"/>
    </row>
    <row r="4831" spans="4:4" x14ac:dyDescent="0.2">
      <c r="D4831" s="189"/>
    </row>
    <row r="4832" spans="4:4" x14ac:dyDescent="0.2">
      <c r="D4832" s="189"/>
    </row>
    <row r="4833" spans="4:4" x14ac:dyDescent="0.2">
      <c r="D4833" s="189"/>
    </row>
    <row r="4834" spans="4:4" x14ac:dyDescent="0.2">
      <c r="D4834" s="189"/>
    </row>
    <row r="4835" spans="4:4" x14ac:dyDescent="0.2">
      <c r="D4835" s="189"/>
    </row>
    <row r="4836" spans="4:4" x14ac:dyDescent="0.2">
      <c r="D4836" s="189"/>
    </row>
    <row r="4837" spans="4:4" x14ac:dyDescent="0.2">
      <c r="D4837" s="189"/>
    </row>
    <row r="4838" spans="4:4" x14ac:dyDescent="0.2">
      <c r="D4838" s="189"/>
    </row>
    <row r="4839" spans="4:4" x14ac:dyDescent="0.2">
      <c r="D4839" s="189"/>
    </row>
    <row r="4840" spans="4:4" x14ac:dyDescent="0.2">
      <c r="D4840" s="189"/>
    </row>
    <row r="4841" spans="4:4" x14ac:dyDescent="0.2">
      <c r="D4841" s="189"/>
    </row>
    <row r="4842" spans="4:4" x14ac:dyDescent="0.2">
      <c r="D4842" s="189"/>
    </row>
    <row r="4843" spans="4:4" x14ac:dyDescent="0.2">
      <c r="D4843" s="189"/>
    </row>
    <row r="4844" spans="4:4" x14ac:dyDescent="0.2">
      <c r="D4844" s="189"/>
    </row>
    <row r="4845" spans="4:4" x14ac:dyDescent="0.2">
      <c r="D4845" s="189"/>
    </row>
    <row r="4846" spans="4:4" x14ac:dyDescent="0.2">
      <c r="D4846" s="189"/>
    </row>
    <row r="4847" spans="4:4" x14ac:dyDescent="0.2">
      <c r="D4847" s="189"/>
    </row>
    <row r="4848" spans="4:4" x14ac:dyDescent="0.2">
      <c r="D4848" s="189"/>
    </row>
    <row r="4849" spans="4:4" x14ac:dyDescent="0.2">
      <c r="D4849" s="189"/>
    </row>
    <row r="4850" spans="4:4" x14ac:dyDescent="0.2">
      <c r="D4850" s="189"/>
    </row>
    <row r="4851" spans="4:4" x14ac:dyDescent="0.2">
      <c r="D4851" s="189"/>
    </row>
    <row r="4852" spans="4:4" x14ac:dyDescent="0.2">
      <c r="D4852" s="189"/>
    </row>
    <row r="4853" spans="4:4" x14ac:dyDescent="0.2">
      <c r="D4853" s="189"/>
    </row>
    <row r="4854" spans="4:4" x14ac:dyDescent="0.2">
      <c r="D4854" s="189"/>
    </row>
    <row r="4855" spans="4:4" x14ac:dyDescent="0.2">
      <c r="D4855" s="189"/>
    </row>
    <row r="4856" spans="4:4" x14ac:dyDescent="0.2">
      <c r="D4856" s="189"/>
    </row>
    <row r="4857" spans="4:4" x14ac:dyDescent="0.2">
      <c r="D4857" s="189"/>
    </row>
    <row r="4858" spans="4:4" x14ac:dyDescent="0.2">
      <c r="D4858" s="189"/>
    </row>
    <row r="4859" spans="4:4" x14ac:dyDescent="0.2">
      <c r="D4859" s="189"/>
    </row>
    <row r="4860" spans="4:4" x14ac:dyDescent="0.2">
      <c r="D4860" s="189"/>
    </row>
    <row r="4861" spans="4:4" x14ac:dyDescent="0.2">
      <c r="D4861" s="189"/>
    </row>
    <row r="4862" spans="4:4" x14ac:dyDescent="0.2">
      <c r="D4862" s="189"/>
    </row>
    <row r="4863" spans="4:4" x14ac:dyDescent="0.2">
      <c r="D4863" s="189"/>
    </row>
    <row r="4864" spans="4:4" x14ac:dyDescent="0.2">
      <c r="D4864" s="189"/>
    </row>
    <row r="4865" spans="4:4" x14ac:dyDescent="0.2">
      <c r="D4865" s="189"/>
    </row>
    <row r="4866" spans="4:4" x14ac:dyDescent="0.2">
      <c r="D4866" s="189"/>
    </row>
    <row r="4867" spans="4:4" x14ac:dyDescent="0.2">
      <c r="D4867" s="189"/>
    </row>
    <row r="4868" spans="4:4" x14ac:dyDescent="0.2">
      <c r="D4868" s="189"/>
    </row>
    <row r="4869" spans="4:4" x14ac:dyDescent="0.2">
      <c r="D4869" s="189"/>
    </row>
    <row r="4870" spans="4:4" x14ac:dyDescent="0.2">
      <c r="D4870" s="189"/>
    </row>
    <row r="4871" spans="4:4" x14ac:dyDescent="0.2">
      <c r="D4871" s="189"/>
    </row>
    <row r="4872" spans="4:4" x14ac:dyDescent="0.2">
      <c r="D4872" s="189"/>
    </row>
    <row r="4873" spans="4:4" x14ac:dyDescent="0.2">
      <c r="D4873" s="189"/>
    </row>
    <row r="4874" spans="4:4" x14ac:dyDescent="0.2">
      <c r="D4874" s="189"/>
    </row>
    <row r="4875" spans="4:4" x14ac:dyDescent="0.2">
      <c r="D4875" s="189"/>
    </row>
    <row r="4876" spans="4:4" x14ac:dyDescent="0.2">
      <c r="D4876" s="189"/>
    </row>
    <row r="4877" spans="4:4" x14ac:dyDescent="0.2">
      <c r="D4877" s="189"/>
    </row>
    <row r="4878" spans="4:4" x14ac:dyDescent="0.2">
      <c r="D4878" s="189"/>
    </row>
    <row r="4879" spans="4:4" x14ac:dyDescent="0.2">
      <c r="D4879" s="189"/>
    </row>
    <row r="4880" spans="4:4" x14ac:dyDescent="0.2">
      <c r="D4880" s="189"/>
    </row>
    <row r="4881" spans="4:4" x14ac:dyDescent="0.2">
      <c r="D4881" s="189"/>
    </row>
    <row r="4882" spans="4:4" x14ac:dyDescent="0.2">
      <c r="D4882" s="189"/>
    </row>
    <row r="4883" spans="4:4" x14ac:dyDescent="0.2">
      <c r="D4883" s="189"/>
    </row>
    <row r="4884" spans="4:4" x14ac:dyDescent="0.2">
      <c r="D4884" s="189"/>
    </row>
    <row r="4885" spans="4:4" x14ac:dyDescent="0.2">
      <c r="D4885" s="189"/>
    </row>
    <row r="4886" spans="4:4" x14ac:dyDescent="0.2">
      <c r="D4886" s="189"/>
    </row>
    <row r="4887" spans="4:4" x14ac:dyDescent="0.2">
      <c r="D4887" s="189"/>
    </row>
    <row r="4888" spans="4:4" x14ac:dyDescent="0.2">
      <c r="D4888" s="189"/>
    </row>
    <row r="4889" spans="4:4" x14ac:dyDescent="0.2">
      <c r="D4889" s="189"/>
    </row>
    <row r="4890" spans="4:4" x14ac:dyDescent="0.2">
      <c r="D4890" s="189"/>
    </row>
    <row r="4891" spans="4:4" x14ac:dyDescent="0.2">
      <c r="D4891" s="189"/>
    </row>
    <row r="4892" spans="4:4" x14ac:dyDescent="0.2">
      <c r="D4892" s="189"/>
    </row>
    <row r="4893" spans="4:4" x14ac:dyDescent="0.2">
      <c r="D4893" s="189"/>
    </row>
    <row r="4894" spans="4:4" x14ac:dyDescent="0.2">
      <c r="D4894" s="189"/>
    </row>
    <row r="4895" spans="4:4" x14ac:dyDescent="0.2">
      <c r="D4895" s="189"/>
    </row>
    <row r="4896" spans="4:4" x14ac:dyDescent="0.2">
      <c r="D4896" s="189"/>
    </row>
    <row r="4897" spans="4:4" x14ac:dyDescent="0.2">
      <c r="D4897" s="189"/>
    </row>
    <row r="4898" spans="4:4" x14ac:dyDescent="0.2">
      <c r="D4898" s="189"/>
    </row>
    <row r="4899" spans="4:4" x14ac:dyDescent="0.2">
      <c r="D4899" s="189"/>
    </row>
    <row r="4900" spans="4:4" x14ac:dyDescent="0.2">
      <c r="D4900" s="189"/>
    </row>
    <row r="4901" spans="4:4" x14ac:dyDescent="0.2">
      <c r="D4901" s="189"/>
    </row>
    <row r="4902" spans="4:4" x14ac:dyDescent="0.2">
      <c r="D4902" s="189"/>
    </row>
    <row r="4903" spans="4:4" x14ac:dyDescent="0.2">
      <c r="D4903" s="189"/>
    </row>
    <row r="4904" spans="4:4" x14ac:dyDescent="0.2">
      <c r="D4904" s="189"/>
    </row>
    <row r="4905" spans="4:4" x14ac:dyDescent="0.2">
      <c r="D4905" s="189"/>
    </row>
    <row r="4906" spans="4:4" x14ac:dyDescent="0.2">
      <c r="D4906" s="189"/>
    </row>
    <row r="4907" spans="4:4" x14ac:dyDescent="0.2">
      <c r="D4907" s="189"/>
    </row>
    <row r="4908" spans="4:4" x14ac:dyDescent="0.2">
      <c r="D4908" s="189"/>
    </row>
    <row r="4909" spans="4:4" x14ac:dyDescent="0.2">
      <c r="D4909" s="189"/>
    </row>
    <row r="4910" spans="4:4" x14ac:dyDescent="0.2">
      <c r="D4910" s="189"/>
    </row>
    <row r="4911" spans="4:4" x14ac:dyDescent="0.2">
      <c r="D4911" s="189"/>
    </row>
    <row r="4912" spans="4:4" x14ac:dyDescent="0.2">
      <c r="D4912" s="189"/>
    </row>
    <row r="4913" spans="4:4" x14ac:dyDescent="0.2">
      <c r="D4913" s="189"/>
    </row>
    <row r="4914" spans="4:4" x14ac:dyDescent="0.2">
      <c r="D4914" s="189"/>
    </row>
    <row r="4915" spans="4:4" x14ac:dyDescent="0.2">
      <c r="D4915" s="189"/>
    </row>
    <row r="4916" spans="4:4" x14ac:dyDescent="0.2">
      <c r="D4916" s="189"/>
    </row>
    <row r="4917" spans="4:4" x14ac:dyDescent="0.2">
      <c r="D4917" s="189"/>
    </row>
    <row r="4918" spans="4:4" x14ac:dyDescent="0.2">
      <c r="D4918" s="189"/>
    </row>
    <row r="4919" spans="4:4" x14ac:dyDescent="0.2">
      <c r="D4919" s="189"/>
    </row>
    <row r="4920" spans="4:4" x14ac:dyDescent="0.2">
      <c r="D4920" s="189"/>
    </row>
    <row r="4921" spans="4:4" x14ac:dyDescent="0.2">
      <c r="D4921" s="189"/>
    </row>
    <row r="4922" spans="4:4" x14ac:dyDescent="0.2">
      <c r="D4922" s="189"/>
    </row>
    <row r="4923" spans="4:4" x14ac:dyDescent="0.2">
      <c r="D4923" s="189"/>
    </row>
    <row r="4924" spans="4:4" x14ac:dyDescent="0.2">
      <c r="D4924" s="189"/>
    </row>
    <row r="4925" spans="4:4" x14ac:dyDescent="0.2">
      <c r="D4925" s="189"/>
    </row>
    <row r="4926" spans="4:4" x14ac:dyDescent="0.2">
      <c r="D4926" s="189"/>
    </row>
    <row r="4927" spans="4:4" x14ac:dyDescent="0.2">
      <c r="D4927" s="189"/>
    </row>
    <row r="4928" spans="4:4" x14ac:dyDescent="0.2">
      <c r="D4928" s="189"/>
    </row>
    <row r="4929" spans="4:4" x14ac:dyDescent="0.2">
      <c r="D4929" s="189"/>
    </row>
    <row r="4930" spans="4:4" x14ac:dyDescent="0.2">
      <c r="D4930" s="189"/>
    </row>
    <row r="4931" spans="4:4" x14ac:dyDescent="0.2">
      <c r="D4931" s="189"/>
    </row>
    <row r="4932" spans="4:4" x14ac:dyDescent="0.2">
      <c r="D4932" s="189"/>
    </row>
    <row r="4933" spans="4:4" x14ac:dyDescent="0.2">
      <c r="D4933" s="189"/>
    </row>
    <row r="4934" spans="4:4" x14ac:dyDescent="0.2">
      <c r="D4934" s="189"/>
    </row>
    <row r="4935" spans="4:4" x14ac:dyDescent="0.2">
      <c r="D4935" s="189"/>
    </row>
    <row r="4936" spans="4:4" x14ac:dyDescent="0.2">
      <c r="D4936" s="189"/>
    </row>
    <row r="4937" spans="4:4" x14ac:dyDescent="0.2">
      <c r="D4937" s="189"/>
    </row>
    <row r="4938" spans="4:4" x14ac:dyDescent="0.2">
      <c r="D4938" s="189"/>
    </row>
    <row r="4939" spans="4:4" x14ac:dyDescent="0.2">
      <c r="D4939" s="189"/>
    </row>
    <row r="4940" spans="4:4" x14ac:dyDescent="0.2">
      <c r="D4940" s="189"/>
    </row>
    <row r="4941" spans="4:4" x14ac:dyDescent="0.2">
      <c r="D4941" s="189"/>
    </row>
    <row r="4942" spans="4:4" x14ac:dyDescent="0.2">
      <c r="D4942" s="189"/>
    </row>
    <row r="4943" spans="4:4" x14ac:dyDescent="0.2">
      <c r="D4943" s="189"/>
    </row>
    <row r="4944" spans="4:4" x14ac:dyDescent="0.2">
      <c r="D4944" s="189"/>
    </row>
    <row r="4945" spans="4:4" x14ac:dyDescent="0.2">
      <c r="D4945" s="189"/>
    </row>
    <row r="4946" spans="4:4" x14ac:dyDescent="0.2">
      <c r="D4946" s="189"/>
    </row>
    <row r="4947" spans="4:4" x14ac:dyDescent="0.2">
      <c r="D4947" s="189"/>
    </row>
    <row r="4948" spans="4:4" x14ac:dyDescent="0.2">
      <c r="D4948" s="189"/>
    </row>
    <row r="4949" spans="4:4" x14ac:dyDescent="0.2">
      <c r="D4949" s="189"/>
    </row>
    <row r="4950" spans="4:4" x14ac:dyDescent="0.2">
      <c r="D4950" s="189"/>
    </row>
    <row r="4951" spans="4:4" x14ac:dyDescent="0.2">
      <c r="D4951" s="189"/>
    </row>
    <row r="4952" spans="4:4" x14ac:dyDescent="0.2">
      <c r="D4952" s="189"/>
    </row>
    <row r="4953" spans="4:4" x14ac:dyDescent="0.2">
      <c r="D4953" s="189"/>
    </row>
    <row r="4954" spans="4:4" x14ac:dyDescent="0.2">
      <c r="D4954" s="189"/>
    </row>
    <row r="4955" spans="4:4" x14ac:dyDescent="0.2">
      <c r="D4955" s="189"/>
    </row>
    <row r="4956" spans="4:4" x14ac:dyDescent="0.2">
      <c r="D4956" s="189"/>
    </row>
    <row r="4957" spans="4:4" x14ac:dyDescent="0.2">
      <c r="D4957" s="189"/>
    </row>
    <row r="4958" spans="4:4" x14ac:dyDescent="0.2">
      <c r="D4958" s="189"/>
    </row>
    <row r="4959" spans="4:4" x14ac:dyDescent="0.2">
      <c r="D4959" s="189"/>
    </row>
    <row r="4960" spans="4:4" x14ac:dyDescent="0.2">
      <c r="D4960" s="189"/>
    </row>
    <row r="4961" spans="4:4" x14ac:dyDescent="0.2">
      <c r="D4961" s="189"/>
    </row>
    <row r="4962" spans="4:4" x14ac:dyDescent="0.2">
      <c r="D4962" s="189"/>
    </row>
    <row r="4963" spans="4:4" x14ac:dyDescent="0.2">
      <c r="D4963" s="189"/>
    </row>
    <row r="4964" spans="4:4" x14ac:dyDescent="0.2">
      <c r="D4964" s="189"/>
    </row>
    <row r="4965" spans="4:4" x14ac:dyDescent="0.2">
      <c r="D4965" s="189"/>
    </row>
    <row r="4966" spans="4:4" x14ac:dyDescent="0.2">
      <c r="D4966" s="189"/>
    </row>
    <row r="4967" spans="4:4" x14ac:dyDescent="0.2">
      <c r="D4967" s="189"/>
    </row>
    <row r="4968" spans="4:4" x14ac:dyDescent="0.2">
      <c r="D4968" s="189"/>
    </row>
    <row r="4969" spans="4:4" x14ac:dyDescent="0.2">
      <c r="D4969" s="189"/>
    </row>
    <row r="4970" spans="4:4" x14ac:dyDescent="0.2">
      <c r="D4970" s="189"/>
    </row>
    <row r="4971" spans="4:4" x14ac:dyDescent="0.2">
      <c r="D4971" s="189"/>
    </row>
    <row r="4972" spans="4:4" x14ac:dyDescent="0.2">
      <c r="D4972" s="189"/>
    </row>
    <row r="4973" spans="4:4" x14ac:dyDescent="0.2">
      <c r="D4973" s="189"/>
    </row>
    <row r="4974" spans="4:4" x14ac:dyDescent="0.2">
      <c r="D4974" s="189"/>
    </row>
    <row r="4975" spans="4:4" x14ac:dyDescent="0.2">
      <c r="D4975" s="189"/>
    </row>
    <row r="4976" spans="4:4" x14ac:dyDescent="0.2">
      <c r="D4976" s="189"/>
    </row>
    <row r="4977" spans="4:4" x14ac:dyDescent="0.2">
      <c r="D4977" s="189"/>
    </row>
    <row r="4978" spans="4:4" x14ac:dyDescent="0.2">
      <c r="D4978" s="189"/>
    </row>
    <row r="4979" spans="4:4" x14ac:dyDescent="0.2">
      <c r="D4979" s="189"/>
    </row>
    <row r="4980" spans="4:4" x14ac:dyDescent="0.2">
      <c r="D4980" s="189"/>
    </row>
    <row r="4981" spans="4:4" x14ac:dyDescent="0.2">
      <c r="D4981" s="189"/>
    </row>
    <row r="4982" spans="4:4" x14ac:dyDescent="0.2">
      <c r="D4982" s="189"/>
    </row>
    <row r="4983" spans="4:4" x14ac:dyDescent="0.2">
      <c r="D4983" s="189"/>
    </row>
    <row r="4984" spans="4:4" x14ac:dyDescent="0.2">
      <c r="D4984" s="189"/>
    </row>
    <row r="4985" spans="4:4" x14ac:dyDescent="0.2">
      <c r="D4985" s="189"/>
    </row>
    <row r="4986" spans="4:4" x14ac:dyDescent="0.2">
      <c r="D4986" s="189"/>
    </row>
    <row r="4987" spans="4:4" x14ac:dyDescent="0.2">
      <c r="D4987" s="189"/>
    </row>
    <row r="4988" spans="4:4" x14ac:dyDescent="0.2">
      <c r="D4988" s="189"/>
    </row>
    <row r="4989" spans="4:4" x14ac:dyDescent="0.2">
      <c r="D4989" s="189"/>
    </row>
    <row r="4990" spans="4:4" x14ac:dyDescent="0.2">
      <c r="D4990" s="189"/>
    </row>
    <row r="4991" spans="4:4" x14ac:dyDescent="0.2">
      <c r="D4991" s="189"/>
    </row>
    <row r="4992" spans="4:4" x14ac:dyDescent="0.2">
      <c r="D4992" s="189"/>
    </row>
    <row r="4993" spans="4:4" x14ac:dyDescent="0.2">
      <c r="D4993" s="189"/>
    </row>
    <row r="4994" spans="4:4" x14ac:dyDescent="0.2">
      <c r="D4994" s="189"/>
    </row>
    <row r="4995" spans="4:4" x14ac:dyDescent="0.2">
      <c r="D4995" s="189"/>
    </row>
    <row r="4996" spans="4:4" x14ac:dyDescent="0.2">
      <c r="D4996" s="189"/>
    </row>
    <row r="4997" spans="4:4" x14ac:dyDescent="0.2">
      <c r="D4997" s="189"/>
    </row>
    <row r="4998" spans="4:4" x14ac:dyDescent="0.2">
      <c r="D4998" s="189"/>
    </row>
    <row r="4999" spans="4:4" x14ac:dyDescent="0.2">
      <c r="D4999" s="189"/>
    </row>
    <row r="5000" spans="4:4" x14ac:dyDescent="0.2">
      <c r="D5000" s="189"/>
    </row>
  </sheetData>
  <sheetProtection password="C71F" sheet="1"/>
  <mergeCells count="279">
    <mergeCell ref="A1:G1"/>
    <mergeCell ref="C7:G7"/>
    <mergeCell ref="F8:G8"/>
    <mergeCell ref="B9:G9"/>
    <mergeCell ref="B10:G10"/>
    <mergeCell ref="B19:G19"/>
    <mergeCell ref="B30:G30"/>
    <mergeCell ref="B49:G49"/>
    <mergeCell ref="B50:G50"/>
    <mergeCell ref="B55:G55"/>
    <mergeCell ref="B58:G58"/>
    <mergeCell ref="B59:G59"/>
    <mergeCell ref="B20:G20"/>
    <mergeCell ref="B23:G23"/>
    <mergeCell ref="B24:G24"/>
    <mergeCell ref="F27:G27"/>
    <mergeCell ref="B28:G28"/>
    <mergeCell ref="B29:G29"/>
    <mergeCell ref="B86:G86"/>
    <mergeCell ref="B87:G87"/>
    <mergeCell ref="B92:G92"/>
    <mergeCell ref="B101:G101"/>
    <mergeCell ref="F106:G106"/>
    <mergeCell ref="B107:G107"/>
    <mergeCell ref="B64:G64"/>
    <mergeCell ref="B73:G73"/>
    <mergeCell ref="F78:G78"/>
    <mergeCell ref="B79:G79"/>
    <mergeCell ref="B80:G80"/>
    <mergeCell ref="B83:G83"/>
    <mergeCell ref="F133:G133"/>
    <mergeCell ref="F137:G137"/>
    <mergeCell ref="B138:G138"/>
    <mergeCell ref="B139:G139"/>
    <mergeCell ref="B144:G144"/>
    <mergeCell ref="B149:G149"/>
    <mergeCell ref="B108:G108"/>
    <mergeCell ref="B113:G113"/>
    <mergeCell ref="B114:G114"/>
    <mergeCell ref="B119:G119"/>
    <mergeCell ref="B120:G120"/>
    <mergeCell ref="F127:G127"/>
    <mergeCell ref="B188:G188"/>
    <mergeCell ref="B200:G200"/>
    <mergeCell ref="B244:G244"/>
    <mergeCell ref="B247:G247"/>
    <mergeCell ref="B254:G254"/>
    <mergeCell ref="B255:G255"/>
    <mergeCell ref="B150:G150"/>
    <mergeCell ref="B166:G166"/>
    <mergeCell ref="B169:G169"/>
    <mergeCell ref="B170:G170"/>
    <mergeCell ref="F186:G186"/>
    <mergeCell ref="B187:G187"/>
    <mergeCell ref="C281:G281"/>
    <mergeCell ref="C315:G315"/>
    <mergeCell ref="C327:G327"/>
    <mergeCell ref="C346:G346"/>
    <mergeCell ref="B350:G350"/>
    <mergeCell ref="B351:G351"/>
    <mergeCell ref="B262:G262"/>
    <mergeCell ref="B263:G263"/>
    <mergeCell ref="B264:G264"/>
    <mergeCell ref="B277:G277"/>
    <mergeCell ref="B278:G278"/>
    <mergeCell ref="B279:G279"/>
    <mergeCell ref="B379:G379"/>
    <mergeCell ref="B383:G383"/>
    <mergeCell ref="B386:G386"/>
    <mergeCell ref="B392:G392"/>
    <mergeCell ref="B393:G393"/>
    <mergeCell ref="B397:G397"/>
    <mergeCell ref="B356:G356"/>
    <mergeCell ref="B357:G357"/>
    <mergeCell ref="C359:G359"/>
    <mergeCell ref="B373:G373"/>
    <mergeCell ref="C375:G375"/>
    <mergeCell ref="C376:G376"/>
    <mergeCell ref="B458:G458"/>
    <mergeCell ref="B459:G459"/>
    <mergeCell ref="F463:G463"/>
    <mergeCell ref="B464:G464"/>
    <mergeCell ref="B465:G465"/>
    <mergeCell ref="B466:G466"/>
    <mergeCell ref="B400:G400"/>
    <mergeCell ref="B401:G401"/>
    <mergeCell ref="B431:G431"/>
    <mergeCell ref="B434:G434"/>
    <mergeCell ref="B454:G454"/>
    <mergeCell ref="B455:G455"/>
    <mergeCell ref="F492:G492"/>
    <mergeCell ref="B493:G493"/>
    <mergeCell ref="B494:G494"/>
    <mergeCell ref="B499:G499"/>
    <mergeCell ref="B500:G500"/>
    <mergeCell ref="B501:G501"/>
    <mergeCell ref="B469:G469"/>
    <mergeCell ref="B470:G470"/>
    <mergeCell ref="B482:G482"/>
    <mergeCell ref="B483:G483"/>
    <mergeCell ref="B486:G486"/>
    <mergeCell ref="B487:G487"/>
    <mergeCell ref="C526:G526"/>
    <mergeCell ref="F530:G530"/>
    <mergeCell ref="B531:G531"/>
    <mergeCell ref="C533:G533"/>
    <mergeCell ref="B540:G540"/>
    <mergeCell ref="B543:G543"/>
    <mergeCell ref="F515:G515"/>
    <mergeCell ref="B516:G516"/>
    <mergeCell ref="B517:G517"/>
    <mergeCell ref="F522:G522"/>
    <mergeCell ref="B523:G523"/>
    <mergeCell ref="B524:G524"/>
    <mergeCell ref="B564:G564"/>
    <mergeCell ref="B567:G567"/>
    <mergeCell ref="B571:G571"/>
    <mergeCell ref="B574:G574"/>
    <mergeCell ref="B575:G575"/>
    <mergeCell ref="F578:G578"/>
    <mergeCell ref="B546:G546"/>
    <mergeCell ref="B549:G549"/>
    <mergeCell ref="B552:G552"/>
    <mergeCell ref="B555:G555"/>
    <mergeCell ref="B558:G558"/>
    <mergeCell ref="B561:G561"/>
    <mergeCell ref="B598:G598"/>
    <mergeCell ref="B603:G603"/>
    <mergeCell ref="B610:G610"/>
    <mergeCell ref="B611:G611"/>
    <mergeCell ref="B618:G618"/>
    <mergeCell ref="B619:G619"/>
    <mergeCell ref="B579:G579"/>
    <mergeCell ref="B580:G580"/>
    <mergeCell ref="B588:G588"/>
    <mergeCell ref="B589:G589"/>
    <mergeCell ref="F596:G596"/>
    <mergeCell ref="B597:G597"/>
    <mergeCell ref="B657:G657"/>
    <mergeCell ref="B658:G658"/>
    <mergeCell ref="B662:G662"/>
    <mergeCell ref="B663:G663"/>
    <mergeCell ref="B666:G666"/>
    <mergeCell ref="B667:G667"/>
    <mergeCell ref="B623:G623"/>
    <mergeCell ref="B624:G624"/>
    <mergeCell ref="B635:G635"/>
    <mergeCell ref="B636:G636"/>
    <mergeCell ref="B653:G653"/>
    <mergeCell ref="B654:G654"/>
    <mergeCell ref="B688:G688"/>
    <mergeCell ref="B689:G689"/>
    <mergeCell ref="B695:G695"/>
    <mergeCell ref="B704:G704"/>
    <mergeCell ref="C706:G706"/>
    <mergeCell ref="B714:G714"/>
    <mergeCell ref="B671:G671"/>
    <mergeCell ref="B677:G677"/>
    <mergeCell ref="B680:G680"/>
    <mergeCell ref="B681:G681"/>
    <mergeCell ref="B684:G684"/>
    <mergeCell ref="B685:G685"/>
    <mergeCell ref="B738:G738"/>
    <mergeCell ref="B739:G739"/>
    <mergeCell ref="B740:G740"/>
    <mergeCell ref="B744:G744"/>
    <mergeCell ref="B748:G748"/>
    <mergeCell ref="B749:G749"/>
    <mergeCell ref="B723:G723"/>
    <mergeCell ref="F728:G728"/>
    <mergeCell ref="B729:G729"/>
    <mergeCell ref="B730:G730"/>
    <mergeCell ref="B731:G731"/>
    <mergeCell ref="F737:G737"/>
    <mergeCell ref="B779:G779"/>
    <mergeCell ref="B788:G788"/>
    <mergeCell ref="B793:G793"/>
    <mergeCell ref="B794:G794"/>
    <mergeCell ref="C799:G799"/>
    <mergeCell ref="B801:G801"/>
    <mergeCell ref="F754:G754"/>
    <mergeCell ref="B755:G755"/>
    <mergeCell ref="B756:G756"/>
    <mergeCell ref="B760:G760"/>
    <mergeCell ref="B769:G769"/>
    <mergeCell ref="C771:G771"/>
    <mergeCell ref="B820:G820"/>
    <mergeCell ref="B826:G826"/>
    <mergeCell ref="B827:G827"/>
    <mergeCell ref="F832:G832"/>
    <mergeCell ref="B841:G841"/>
    <mergeCell ref="B842:G842"/>
    <mergeCell ref="B802:G802"/>
    <mergeCell ref="B806:G806"/>
    <mergeCell ref="C808:G808"/>
    <mergeCell ref="B813:G813"/>
    <mergeCell ref="B814:G814"/>
    <mergeCell ref="F819:G819"/>
    <mergeCell ref="F863:G863"/>
    <mergeCell ref="B864:G864"/>
    <mergeCell ref="B865:G865"/>
    <mergeCell ref="B868:G868"/>
    <mergeCell ref="B874:G874"/>
    <mergeCell ref="B882:G882"/>
    <mergeCell ref="F847:G847"/>
    <mergeCell ref="F850:G850"/>
    <mergeCell ref="B851:G851"/>
    <mergeCell ref="B852:G852"/>
    <mergeCell ref="B857:G857"/>
    <mergeCell ref="B858:G858"/>
    <mergeCell ref="B897:G897"/>
    <mergeCell ref="B900:G900"/>
    <mergeCell ref="B901:G901"/>
    <mergeCell ref="C903:G903"/>
    <mergeCell ref="B905:G905"/>
    <mergeCell ref="B906:G906"/>
    <mergeCell ref="B885:G885"/>
    <mergeCell ref="B888:G888"/>
    <mergeCell ref="B891:G891"/>
    <mergeCell ref="B892:G892"/>
    <mergeCell ref="C894:G894"/>
    <mergeCell ref="B896:G896"/>
    <mergeCell ref="B922:G922"/>
    <mergeCell ref="B923:G923"/>
    <mergeCell ref="C925:G925"/>
    <mergeCell ref="B927:G927"/>
    <mergeCell ref="B928:G928"/>
    <mergeCell ref="C930:G930"/>
    <mergeCell ref="C908:G908"/>
    <mergeCell ref="B910:G910"/>
    <mergeCell ref="B911:G911"/>
    <mergeCell ref="B912:G912"/>
    <mergeCell ref="C914:G914"/>
    <mergeCell ref="B921:G921"/>
    <mergeCell ref="F977:G977"/>
    <mergeCell ref="B978:G978"/>
    <mergeCell ref="C980:G980"/>
    <mergeCell ref="B992:G992"/>
    <mergeCell ref="B993:G993"/>
    <mergeCell ref="C995:G995"/>
    <mergeCell ref="B943:G943"/>
    <mergeCell ref="B944:G944"/>
    <mergeCell ref="B949:G949"/>
    <mergeCell ref="B958:G958"/>
    <mergeCell ref="C960:G960"/>
    <mergeCell ref="B968:G968"/>
    <mergeCell ref="B1040:G1040"/>
    <mergeCell ref="B1041:G1041"/>
    <mergeCell ref="B1044:G1044"/>
    <mergeCell ref="B1045:G1045"/>
    <mergeCell ref="B1055:G1055"/>
    <mergeCell ref="B1056:G1056"/>
    <mergeCell ref="B997:G997"/>
    <mergeCell ref="B998:G998"/>
    <mergeCell ref="B1028:G1028"/>
    <mergeCell ref="B1029:G1029"/>
    <mergeCell ref="F1034:G1034"/>
    <mergeCell ref="B1035:G1035"/>
    <mergeCell ref="B1084:G1084"/>
    <mergeCell ref="B1085:G1085"/>
    <mergeCell ref="F1090:G1090"/>
    <mergeCell ref="B1091:G1091"/>
    <mergeCell ref="B1097:G1097"/>
    <mergeCell ref="B1098:G1098"/>
    <mergeCell ref="F1061:G1061"/>
    <mergeCell ref="B1062:G1062"/>
    <mergeCell ref="B1069:G1069"/>
    <mergeCell ref="B1070:G1070"/>
    <mergeCell ref="F1075:G1075"/>
    <mergeCell ref="B1076:G1076"/>
    <mergeCell ref="F1126:G1126"/>
    <mergeCell ref="B1127:G1127"/>
    <mergeCell ref="F1131:G1131"/>
    <mergeCell ref="B1101:G1101"/>
    <mergeCell ref="F1106:G1106"/>
    <mergeCell ref="B1107:G1107"/>
    <mergeCell ref="B1117:G1117"/>
    <mergeCell ref="B1118:G1118"/>
    <mergeCell ref="B1121:G1121"/>
  </mergeCells>
  <pageMargins left="0.59055118110236204" right="0.39370078740157499" top="0.78740157499999996" bottom="0.78740157499999996" header="0.3" footer="0.3"/>
  <pageSetup scale="94" fitToHeight="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28"/>
  <sheetViews>
    <sheetView topLeftCell="A99" workbookViewId="0">
      <selection activeCell="C128" sqref="C128"/>
    </sheetView>
  </sheetViews>
  <sheetFormatPr defaultRowHeight="12.75" x14ac:dyDescent="0.2"/>
  <sheetData>
    <row r="1" spans="1:9" x14ac:dyDescent="0.2">
      <c r="A1" s="265"/>
      <c r="B1" s="265" t="s">
        <v>1279</v>
      </c>
      <c r="C1" s="266"/>
      <c r="D1" s="267"/>
      <c r="E1" s="268"/>
      <c r="F1" s="269"/>
      <c r="G1" s="270"/>
      <c r="H1" s="271"/>
      <c r="I1" s="272"/>
    </row>
    <row r="2" spans="1:9" x14ac:dyDescent="0.2">
      <c r="A2" s="268"/>
      <c r="B2" s="265" t="s">
        <v>1280</v>
      </c>
      <c r="C2" s="266"/>
      <c r="D2" s="267"/>
      <c r="E2" s="268"/>
      <c r="F2" s="269"/>
      <c r="G2" s="270"/>
      <c r="H2" s="271"/>
      <c r="I2" s="272"/>
    </row>
    <row r="3" spans="1:9" x14ac:dyDescent="0.2">
      <c r="A3" s="268"/>
      <c r="B3" s="265" t="s">
        <v>1281</v>
      </c>
      <c r="C3" s="266"/>
      <c r="D3" s="267"/>
      <c r="E3" s="268"/>
      <c r="F3" s="269"/>
      <c r="G3" s="270"/>
      <c r="H3" s="271"/>
      <c r="I3" s="272"/>
    </row>
    <row r="4" spans="1:9" x14ac:dyDescent="0.2">
      <c r="A4" s="268"/>
      <c r="B4" s="265" t="s">
        <v>1282</v>
      </c>
      <c r="C4" s="266"/>
      <c r="D4" s="267"/>
      <c r="E4" s="268"/>
      <c r="F4" s="269"/>
      <c r="G4" s="270"/>
      <c r="H4" s="271"/>
      <c r="I4" s="272"/>
    </row>
    <row r="5" spans="1:9" x14ac:dyDescent="0.2">
      <c r="A5" s="268"/>
      <c r="B5" s="265" t="s">
        <v>1283</v>
      </c>
      <c r="C5" s="266"/>
      <c r="D5" s="267"/>
      <c r="E5" s="268"/>
      <c r="F5" s="269"/>
      <c r="G5" s="270"/>
      <c r="H5" s="271"/>
      <c r="I5" s="272"/>
    </row>
    <row r="6" spans="1:9" x14ac:dyDescent="0.2">
      <c r="A6" s="268"/>
      <c r="B6" s="265" t="s">
        <v>1284</v>
      </c>
      <c r="C6" s="266"/>
      <c r="D6" s="267"/>
      <c r="E6" s="268"/>
      <c r="F6" s="269"/>
      <c r="G6" s="270"/>
      <c r="H6" s="271"/>
      <c r="I6" s="272"/>
    </row>
    <row r="7" spans="1:9" x14ac:dyDescent="0.2">
      <c r="A7" s="268"/>
      <c r="B7" s="265" t="s">
        <v>1281</v>
      </c>
      <c r="C7" s="266"/>
      <c r="D7" s="267"/>
      <c r="E7" s="268"/>
      <c r="F7" s="269"/>
      <c r="G7" s="270"/>
      <c r="H7" s="271"/>
      <c r="I7" s="272"/>
    </row>
    <row r="8" spans="1:9" x14ac:dyDescent="0.2">
      <c r="A8" s="268"/>
      <c r="B8" s="265" t="s">
        <v>1285</v>
      </c>
      <c r="C8" s="266"/>
      <c r="D8" s="267"/>
      <c r="E8" s="268"/>
      <c r="F8" s="269"/>
      <c r="G8" s="270"/>
      <c r="H8" s="271"/>
      <c r="I8" s="272"/>
    </row>
    <row r="9" spans="1:9" x14ac:dyDescent="0.2">
      <c r="A9" s="268"/>
      <c r="B9" s="265" t="s">
        <v>1286</v>
      </c>
      <c r="C9" s="266"/>
      <c r="D9" s="267"/>
      <c r="E9" s="268"/>
      <c r="F9" s="269"/>
      <c r="G9" s="270"/>
      <c r="H9" s="271"/>
      <c r="I9" s="272"/>
    </row>
    <row r="10" spans="1:9" x14ac:dyDescent="0.2">
      <c r="A10" s="268"/>
      <c r="B10" s="265" t="s">
        <v>1287</v>
      </c>
      <c r="C10" s="266"/>
      <c r="D10" s="267"/>
      <c r="E10" s="268"/>
      <c r="F10" s="269"/>
      <c r="G10" s="270"/>
      <c r="H10" s="271"/>
      <c r="I10" s="272"/>
    </row>
    <row r="11" spans="1:9" x14ac:dyDescent="0.2">
      <c r="A11" s="268"/>
      <c r="B11" s="265" t="s">
        <v>1288</v>
      </c>
      <c r="C11" s="266"/>
      <c r="D11" s="267"/>
      <c r="E11" s="268"/>
      <c r="F11" s="269"/>
      <c r="G11" s="270"/>
      <c r="H11" s="271"/>
      <c r="I11" s="272"/>
    </row>
    <row r="12" spans="1:9" x14ac:dyDescent="0.2">
      <c r="A12" s="268"/>
      <c r="B12" s="265" t="s">
        <v>1289</v>
      </c>
      <c r="C12" s="266"/>
      <c r="D12" s="267"/>
      <c r="E12" s="268"/>
      <c r="F12" s="269"/>
      <c r="G12" s="270"/>
      <c r="H12" s="271"/>
      <c r="I12" s="272"/>
    </row>
    <row r="13" spans="1:9" x14ac:dyDescent="0.2">
      <c r="A13" s="268"/>
      <c r="B13" s="265" t="s">
        <v>1281</v>
      </c>
      <c r="C13" s="266"/>
      <c r="D13" s="267"/>
      <c r="E13" s="268"/>
      <c r="F13" s="269"/>
      <c r="G13" s="270"/>
      <c r="H13" s="271"/>
      <c r="I13" s="272"/>
    </row>
    <row r="14" spans="1:9" x14ac:dyDescent="0.2">
      <c r="A14" s="268"/>
      <c r="B14" s="265" t="s">
        <v>1281</v>
      </c>
      <c r="C14" s="266"/>
      <c r="D14" s="267"/>
      <c r="E14" s="268"/>
      <c r="F14" s="269"/>
      <c r="G14" s="270"/>
      <c r="H14" s="271"/>
      <c r="I14" s="272"/>
    </row>
    <row r="15" spans="1:9" x14ac:dyDescent="0.2">
      <c r="A15" s="268"/>
      <c r="B15" s="273" t="s">
        <v>1290</v>
      </c>
      <c r="C15" s="266"/>
      <c r="D15" s="267"/>
      <c r="E15" s="268"/>
      <c r="F15" s="269"/>
      <c r="G15" s="270"/>
      <c r="H15" s="274" t="s">
        <v>1291</v>
      </c>
      <c r="I15" s="272"/>
    </row>
    <row r="16" spans="1:9" x14ac:dyDescent="0.2">
      <c r="A16" s="268"/>
      <c r="B16" s="275"/>
      <c r="C16" s="266"/>
      <c r="D16" s="267"/>
      <c r="E16" s="268"/>
      <c r="F16" s="269"/>
      <c r="G16" s="270"/>
      <c r="H16" s="271"/>
      <c r="I16" s="272"/>
    </row>
    <row r="17" spans="1:9" x14ac:dyDescent="0.2">
      <c r="A17" s="268"/>
      <c r="B17" s="275"/>
      <c r="C17" s="266"/>
      <c r="D17" s="267"/>
      <c r="E17" s="268"/>
      <c r="F17" s="269"/>
      <c r="G17" s="270"/>
      <c r="H17" s="271"/>
      <c r="I17" s="272"/>
    </row>
    <row r="18" spans="1:9" x14ac:dyDescent="0.2">
      <c r="A18" s="268"/>
      <c r="B18" s="275"/>
      <c r="C18" s="276" t="s">
        <v>1292</v>
      </c>
      <c r="D18" s="267"/>
      <c r="E18" s="268"/>
      <c r="F18" s="269"/>
      <c r="G18" s="270"/>
      <c r="H18" s="277">
        <f>H64</f>
        <v>0</v>
      </c>
      <c r="I18" s="272"/>
    </row>
    <row r="19" spans="1:9" x14ac:dyDescent="0.2">
      <c r="A19" s="268"/>
      <c r="B19" s="275"/>
      <c r="C19" s="266"/>
      <c r="D19" s="267"/>
      <c r="E19" s="268"/>
      <c r="F19" s="269"/>
      <c r="G19" s="270"/>
      <c r="H19" s="271"/>
      <c r="I19" s="272"/>
    </row>
    <row r="20" spans="1:9" x14ac:dyDescent="0.2">
      <c r="A20" s="268"/>
      <c r="B20" s="275"/>
      <c r="C20" s="276" t="s">
        <v>1293</v>
      </c>
      <c r="D20" s="267"/>
      <c r="E20" s="268"/>
      <c r="F20" s="269"/>
      <c r="G20" s="270"/>
      <c r="H20" s="277">
        <f>H67</f>
        <v>0</v>
      </c>
      <c r="I20" s="272"/>
    </row>
    <row r="21" spans="1:9" x14ac:dyDescent="0.2">
      <c r="A21" s="268"/>
      <c r="B21" s="275"/>
      <c r="C21" s="266"/>
      <c r="D21" s="267"/>
      <c r="E21" s="268"/>
      <c r="F21" s="269"/>
      <c r="G21" s="270"/>
      <c r="H21" s="271"/>
      <c r="I21" s="272"/>
    </row>
    <row r="22" spans="1:9" x14ac:dyDescent="0.2">
      <c r="A22" s="268"/>
      <c r="B22" s="275"/>
      <c r="C22" s="266"/>
      <c r="D22" s="267"/>
      <c r="E22" s="268"/>
      <c r="F22" s="269"/>
      <c r="G22" s="270"/>
      <c r="H22" s="271"/>
      <c r="I22" s="272"/>
    </row>
    <row r="23" spans="1:9" x14ac:dyDescent="0.2">
      <c r="A23" s="268"/>
      <c r="B23" s="275"/>
      <c r="C23" s="266"/>
      <c r="D23" s="267"/>
      <c r="E23" s="268"/>
      <c r="F23" s="269"/>
      <c r="G23" s="270"/>
      <c r="H23" s="271"/>
      <c r="I23" s="272"/>
    </row>
    <row r="24" spans="1:9" x14ac:dyDescent="0.2">
      <c r="A24" s="268"/>
      <c r="B24" s="275"/>
      <c r="C24" s="276" t="s">
        <v>1294</v>
      </c>
      <c r="D24" s="267"/>
      <c r="E24" s="268"/>
      <c r="F24" s="269"/>
      <c r="G24" s="270"/>
      <c r="H24" s="277">
        <f>H18+H20</f>
        <v>0</v>
      </c>
      <c r="I24" s="272"/>
    </row>
    <row r="25" spans="1:9" x14ac:dyDescent="0.2">
      <c r="A25" s="268"/>
      <c r="B25" s="275"/>
      <c r="C25" s="266"/>
      <c r="D25" s="267"/>
      <c r="E25" s="268"/>
      <c r="F25" s="269"/>
      <c r="G25" s="270"/>
      <c r="H25" s="271"/>
      <c r="I25" s="272"/>
    </row>
    <row r="26" spans="1:9" x14ac:dyDescent="0.2">
      <c r="A26" s="268"/>
      <c r="B26" s="275"/>
      <c r="C26" s="266"/>
      <c r="D26" s="267"/>
      <c r="E26" s="268"/>
      <c r="F26" s="269"/>
      <c r="G26" s="270"/>
      <c r="H26" s="271"/>
      <c r="I26" s="272"/>
    </row>
    <row r="27" spans="1:9" x14ac:dyDescent="0.2">
      <c r="A27" s="268"/>
      <c r="B27" s="275"/>
      <c r="C27" s="266"/>
      <c r="D27" s="267"/>
      <c r="E27" s="268"/>
      <c r="F27" s="269"/>
      <c r="G27" s="270"/>
      <c r="H27" s="271"/>
      <c r="I27" s="272"/>
    </row>
    <row r="28" spans="1:9" x14ac:dyDescent="0.2">
      <c r="A28" s="268"/>
      <c r="B28" s="275"/>
      <c r="C28" s="266"/>
      <c r="D28" s="267"/>
      <c r="E28" s="268"/>
      <c r="F28" s="269"/>
      <c r="G28" s="270"/>
      <c r="H28" s="271"/>
      <c r="I28" s="272"/>
    </row>
    <row r="29" spans="1:9" x14ac:dyDescent="0.2">
      <c r="A29" s="268"/>
      <c r="B29" s="275"/>
      <c r="C29" s="266"/>
      <c r="D29" s="267"/>
      <c r="E29" s="268"/>
      <c r="F29" s="269"/>
      <c r="G29" s="270"/>
      <c r="H29" s="271"/>
      <c r="I29" s="272"/>
    </row>
    <row r="30" spans="1:9" x14ac:dyDescent="0.2">
      <c r="A30" s="268"/>
      <c r="B30" s="275"/>
      <c r="C30" s="266"/>
      <c r="D30" s="267"/>
      <c r="E30" s="268"/>
      <c r="F30" s="269"/>
      <c r="G30" s="270"/>
      <c r="H30" s="271"/>
      <c r="I30" s="272"/>
    </row>
    <row r="31" spans="1:9" x14ac:dyDescent="0.2">
      <c r="A31" s="268"/>
      <c r="B31" s="275"/>
      <c r="C31" s="266"/>
      <c r="D31" s="267"/>
      <c r="E31" s="268"/>
      <c r="F31" s="269"/>
      <c r="G31" s="270"/>
      <c r="H31" s="271"/>
      <c r="I31" s="272"/>
    </row>
    <row r="32" spans="1:9" x14ac:dyDescent="0.2">
      <c r="A32" s="268"/>
      <c r="B32" s="275"/>
      <c r="C32" s="266"/>
      <c r="D32" s="267"/>
      <c r="E32" s="268"/>
      <c r="F32" s="269"/>
      <c r="G32" s="270"/>
      <c r="H32" s="271"/>
      <c r="I32" s="272"/>
    </row>
    <row r="33" spans="1:9" x14ac:dyDescent="0.2">
      <c r="A33" s="268"/>
      <c r="B33" s="275"/>
      <c r="C33" s="266"/>
      <c r="D33" s="267"/>
      <c r="E33" s="268"/>
      <c r="F33" s="269"/>
      <c r="G33" s="270"/>
      <c r="H33" s="271"/>
      <c r="I33" s="272"/>
    </row>
    <row r="34" spans="1:9" x14ac:dyDescent="0.2">
      <c r="A34" s="268"/>
      <c r="B34" s="275"/>
      <c r="C34" s="266"/>
      <c r="D34" s="267"/>
      <c r="E34" s="268"/>
      <c r="F34" s="269"/>
      <c r="G34" s="270"/>
      <c r="H34" s="271"/>
      <c r="I34" s="272"/>
    </row>
    <row r="35" spans="1:9" x14ac:dyDescent="0.2">
      <c r="A35" s="268"/>
      <c r="B35" s="275"/>
      <c r="C35" s="266"/>
      <c r="D35" s="267"/>
      <c r="E35" s="268"/>
      <c r="F35" s="269"/>
      <c r="G35" s="270"/>
      <c r="H35" s="271"/>
      <c r="I35" s="272"/>
    </row>
    <row r="36" spans="1:9" x14ac:dyDescent="0.2">
      <c r="A36" s="268"/>
      <c r="B36" s="275"/>
      <c r="C36" s="266"/>
      <c r="D36" s="267"/>
      <c r="E36" s="268"/>
      <c r="F36" s="269"/>
      <c r="G36" s="270"/>
      <c r="H36" s="271"/>
      <c r="I36" s="272"/>
    </row>
    <row r="37" spans="1:9" x14ac:dyDescent="0.2">
      <c r="A37" s="268"/>
      <c r="B37" s="275"/>
      <c r="C37" s="266"/>
      <c r="D37" s="267"/>
      <c r="E37" s="268"/>
      <c r="F37" s="269"/>
      <c r="G37" s="270"/>
      <c r="H37" s="271"/>
      <c r="I37" s="272"/>
    </row>
    <row r="38" spans="1:9" x14ac:dyDescent="0.2">
      <c r="A38" s="268"/>
      <c r="B38" s="275"/>
      <c r="C38" s="266"/>
      <c r="D38" s="267"/>
      <c r="E38" s="268"/>
      <c r="F38" s="269"/>
      <c r="G38" s="270"/>
      <c r="H38" s="271"/>
      <c r="I38" s="272"/>
    </row>
    <row r="39" spans="1:9" x14ac:dyDescent="0.2">
      <c r="A39" s="268"/>
      <c r="B39" s="275"/>
      <c r="C39" s="266"/>
      <c r="D39" s="267"/>
      <c r="E39" s="268"/>
      <c r="F39" s="269"/>
      <c r="G39" s="270"/>
      <c r="H39" s="271"/>
      <c r="I39" s="272"/>
    </row>
    <row r="40" spans="1:9" x14ac:dyDescent="0.2">
      <c r="A40" s="268"/>
      <c r="B40" s="275"/>
      <c r="C40" s="266"/>
      <c r="D40" s="267"/>
      <c r="E40" s="268"/>
      <c r="F40" s="269"/>
      <c r="G40" s="270"/>
      <c r="H40" s="271"/>
      <c r="I40" s="272"/>
    </row>
    <row r="41" spans="1:9" x14ac:dyDescent="0.2">
      <c r="A41" s="268"/>
      <c r="B41" s="275"/>
      <c r="C41" s="266"/>
      <c r="D41" s="267"/>
      <c r="E41" s="268"/>
      <c r="F41" s="269"/>
      <c r="G41" s="270"/>
      <c r="H41" s="271"/>
      <c r="I41" s="272"/>
    </row>
    <row r="42" spans="1:9" x14ac:dyDescent="0.2">
      <c r="A42" s="268"/>
      <c r="B42" s="275"/>
      <c r="C42" s="266"/>
      <c r="D42" s="267"/>
      <c r="E42" s="268"/>
      <c r="F42" s="269"/>
      <c r="G42" s="270"/>
      <c r="H42" s="271"/>
      <c r="I42" s="272"/>
    </row>
    <row r="43" spans="1:9" x14ac:dyDescent="0.2">
      <c r="A43" s="268"/>
      <c r="B43" s="275"/>
      <c r="C43" s="266"/>
      <c r="D43" s="267"/>
      <c r="E43" s="268"/>
      <c r="F43" s="269"/>
      <c r="G43" s="270"/>
      <c r="H43" s="271"/>
      <c r="I43" s="272"/>
    </row>
    <row r="44" spans="1:9" x14ac:dyDescent="0.2">
      <c r="A44" s="268"/>
      <c r="B44" s="275"/>
      <c r="C44" s="266"/>
      <c r="D44" s="267"/>
      <c r="E44" s="268"/>
      <c r="F44" s="269"/>
      <c r="G44" s="270"/>
      <c r="H44" s="271"/>
      <c r="I44" s="272"/>
    </row>
    <row r="45" spans="1:9" x14ac:dyDescent="0.2">
      <c r="A45" s="268"/>
      <c r="B45" s="275"/>
      <c r="C45" s="266"/>
      <c r="D45" s="267"/>
      <c r="E45" s="268"/>
      <c r="F45" s="269"/>
      <c r="G45" s="270"/>
      <c r="H45" s="271"/>
      <c r="I45" s="272"/>
    </row>
    <row r="46" spans="1:9" x14ac:dyDescent="0.2">
      <c r="A46" s="268"/>
      <c r="B46" s="275"/>
      <c r="C46" s="266"/>
      <c r="D46" s="267"/>
      <c r="E46" s="268"/>
      <c r="F46" s="269"/>
      <c r="G46" s="270"/>
      <c r="H46" s="271"/>
      <c r="I46" s="272"/>
    </row>
    <row r="47" spans="1:9" x14ac:dyDescent="0.2">
      <c r="A47" s="268"/>
      <c r="B47" s="275"/>
      <c r="C47" s="266"/>
      <c r="D47" s="267"/>
      <c r="E47" s="268"/>
      <c r="F47" s="269"/>
      <c r="G47" s="270"/>
      <c r="H47" s="271"/>
      <c r="I47" s="272"/>
    </row>
    <row r="48" spans="1:9" x14ac:dyDescent="0.2">
      <c r="A48" s="268"/>
      <c r="B48" s="275"/>
      <c r="C48" s="266"/>
      <c r="D48" s="267"/>
      <c r="E48" s="268"/>
      <c r="F48" s="269"/>
      <c r="G48" s="270"/>
      <c r="H48" s="271"/>
      <c r="I48" s="272"/>
    </row>
    <row r="49" spans="1:9" x14ac:dyDescent="0.2">
      <c r="A49" s="268"/>
      <c r="B49" s="275"/>
      <c r="C49" s="266"/>
      <c r="D49" s="267"/>
      <c r="E49" s="268"/>
      <c r="F49" s="269"/>
      <c r="G49" s="270"/>
      <c r="H49" s="271"/>
      <c r="I49" s="272"/>
    </row>
    <row r="50" spans="1:9" x14ac:dyDescent="0.2">
      <c r="A50" s="268"/>
      <c r="B50" s="275"/>
      <c r="C50" s="266"/>
      <c r="D50" s="267"/>
      <c r="E50" s="268"/>
      <c r="F50" s="269"/>
      <c r="G50" s="270"/>
      <c r="H50" s="271"/>
      <c r="I50" s="272"/>
    </row>
    <row r="51" spans="1:9" x14ac:dyDescent="0.2">
      <c r="A51" s="268"/>
      <c r="B51" s="275"/>
      <c r="C51" s="266"/>
      <c r="D51" s="267"/>
      <c r="E51" s="268"/>
      <c r="F51" s="269"/>
      <c r="G51" s="270"/>
      <c r="H51" s="271"/>
      <c r="I51" s="272"/>
    </row>
    <row r="52" spans="1:9" x14ac:dyDescent="0.2">
      <c r="A52" s="268"/>
      <c r="B52" s="275"/>
      <c r="C52" s="266"/>
      <c r="D52" s="267"/>
      <c r="E52" s="268"/>
      <c r="F52" s="269"/>
      <c r="G52" s="270"/>
      <c r="H52" s="271"/>
      <c r="I52" s="272"/>
    </row>
    <row r="53" spans="1:9" x14ac:dyDescent="0.2">
      <c r="A53" s="268"/>
      <c r="B53" s="275"/>
      <c r="C53" s="266"/>
      <c r="D53" s="267"/>
      <c r="E53" s="268"/>
      <c r="F53" s="269"/>
      <c r="G53" s="270"/>
      <c r="H53" s="271"/>
      <c r="I53" s="272"/>
    </row>
    <row r="54" spans="1:9" x14ac:dyDescent="0.2">
      <c r="A54" s="268"/>
      <c r="B54" s="275"/>
      <c r="C54" s="266"/>
      <c r="D54" s="267"/>
      <c r="E54" s="268"/>
      <c r="F54" s="269"/>
      <c r="G54" s="270"/>
      <c r="H54" s="271"/>
      <c r="I54" s="272"/>
    </row>
    <row r="55" spans="1:9" x14ac:dyDescent="0.2">
      <c r="A55" s="268"/>
      <c r="B55" s="275"/>
      <c r="C55" s="266"/>
      <c r="D55" s="267"/>
      <c r="E55" s="268"/>
      <c r="F55" s="269"/>
      <c r="G55" s="270"/>
      <c r="H55" s="271"/>
      <c r="I55" s="272"/>
    </row>
    <row r="56" spans="1:9" x14ac:dyDescent="0.2">
      <c r="A56" s="268"/>
      <c r="B56" s="275"/>
      <c r="C56" s="266" t="s">
        <v>1295</v>
      </c>
      <c r="D56" s="267"/>
      <c r="E56" s="268"/>
      <c r="F56" s="269"/>
      <c r="G56" s="270"/>
      <c r="H56" s="271"/>
      <c r="I56" s="272"/>
    </row>
    <row r="57" spans="1:9" x14ac:dyDescent="0.2">
      <c r="A57" s="268"/>
      <c r="B57" s="275"/>
      <c r="C57" s="266"/>
      <c r="D57" s="267"/>
      <c r="E57" s="268"/>
      <c r="F57" s="269"/>
      <c r="G57" s="270"/>
      <c r="H57" s="271"/>
      <c r="I57" s="272"/>
    </row>
    <row r="58" spans="1:9" x14ac:dyDescent="0.2">
      <c r="A58" s="268"/>
      <c r="B58" s="275"/>
      <c r="C58" s="276" t="s">
        <v>1296</v>
      </c>
      <c r="D58" s="267"/>
      <c r="E58" s="268"/>
      <c r="F58" s="269"/>
      <c r="G58" s="270"/>
      <c r="H58" s="271"/>
      <c r="I58" s="272"/>
    </row>
    <row r="59" spans="1:9" x14ac:dyDescent="0.2">
      <c r="A59" s="268"/>
      <c r="B59" s="275"/>
      <c r="C59" s="266" t="s">
        <v>1281</v>
      </c>
      <c r="D59" s="267"/>
      <c r="E59" s="268"/>
      <c r="F59" s="269"/>
      <c r="G59" s="270"/>
      <c r="H59" s="271"/>
      <c r="I59" s="272"/>
    </row>
    <row r="60" spans="1:9" x14ac:dyDescent="0.2">
      <c r="A60" s="268"/>
      <c r="B60" s="275"/>
      <c r="C60" s="266" t="s">
        <v>1297</v>
      </c>
      <c r="D60" s="267"/>
      <c r="E60" s="268"/>
      <c r="F60" s="269"/>
      <c r="G60" s="278">
        <f>H94</f>
        <v>0</v>
      </c>
      <c r="H60" s="271"/>
      <c r="I60" s="272"/>
    </row>
    <row r="61" spans="1:9" x14ac:dyDescent="0.2">
      <c r="A61" s="268"/>
      <c r="B61" s="275"/>
      <c r="C61" s="266" t="s">
        <v>1298</v>
      </c>
      <c r="D61" s="267"/>
      <c r="E61" s="268"/>
      <c r="F61" s="269"/>
      <c r="G61" s="278">
        <f>H112</f>
        <v>0</v>
      </c>
      <c r="H61" s="271"/>
      <c r="I61" s="272"/>
    </row>
    <row r="62" spans="1:9" x14ac:dyDescent="0.2">
      <c r="A62" s="268"/>
      <c r="B62" s="275"/>
      <c r="C62" s="266" t="s">
        <v>1299</v>
      </c>
      <c r="D62" s="267"/>
      <c r="E62" s="268"/>
      <c r="F62" s="269"/>
      <c r="G62" s="278">
        <f>H120</f>
        <v>0</v>
      </c>
      <c r="H62" s="271"/>
      <c r="I62" s="272"/>
    </row>
    <row r="63" spans="1:9" x14ac:dyDescent="0.2">
      <c r="A63" s="268"/>
      <c r="B63" s="275"/>
      <c r="C63" s="266" t="s">
        <v>1300</v>
      </c>
      <c r="D63" s="267"/>
      <c r="E63" s="268"/>
      <c r="F63" s="269"/>
      <c r="G63" s="278">
        <f>H128</f>
        <v>0</v>
      </c>
      <c r="H63" s="271"/>
      <c r="I63" s="272"/>
    </row>
    <row r="64" spans="1:9" x14ac:dyDescent="0.2">
      <c r="A64" s="268"/>
      <c r="B64" s="275"/>
      <c r="C64" s="276" t="s">
        <v>1292</v>
      </c>
      <c r="D64" s="267"/>
      <c r="E64" s="268"/>
      <c r="F64" s="269"/>
      <c r="G64" s="270"/>
      <c r="H64" s="274">
        <f>G60+G61+G62+G63</f>
        <v>0</v>
      </c>
      <c r="I64" s="272"/>
    </row>
    <row r="65" spans="1:9" x14ac:dyDescent="0.2">
      <c r="A65" s="268"/>
      <c r="B65" s="275"/>
      <c r="C65" s="266"/>
      <c r="D65" s="267"/>
      <c r="E65" s="268"/>
      <c r="F65" s="269"/>
      <c r="G65" s="270"/>
      <c r="H65" s="271"/>
      <c r="I65" s="272"/>
    </row>
    <row r="66" spans="1:9" x14ac:dyDescent="0.2">
      <c r="A66" s="268"/>
      <c r="B66" s="275"/>
      <c r="C66" s="266" t="s">
        <v>1301</v>
      </c>
      <c r="D66" s="267"/>
      <c r="E66" s="268"/>
      <c r="F66" s="269"/>
      <c r="G66" s="278">
        <f>H76</f>
        <v>0</v>
      </c>
      <c r="H66" s="271"/>
      <c r="I66" s="272"/>
    </row>
    <row r="67" spans="1:9" x14ac:dyDescent="0.2">
      <c r="A67" s="268"/>
      <c r="B67" s="275"/>
      <c r="C67" s="276" t="s">
        <v>1293</v>
      </c>
      <c r="D67" s="267"/>
      <c r="E67" s="268"/>
      <c r="F67" s="269"/>
      <c r="G67" s="270"/>
      <c r="H67" s="274">
        <f>G66</f>
        <v>0</v>
      </c>
      <c r="I67" s="272"/>
    </row>
    <row r="68" spans="1:9" x14ac:dyDescent="0.2">
      <c r="A68" s="268"/>
      <c r="B68" s="275"/>
      <c r="C68" s="266"/>
      <c r="D68" s="267"/>
      <c r="E68" s="268"/>
      <c r="F68" s="269"/>
      <c r="G68" s="270"/>
      <c r="H68" s="271"/>
      <c r="I68" s="272"/>
    </row>
    <row r="69" spans="1:9" x14ac:dyDescent="0.2">
      <c r="A69" s="268"/>
      <c r="B69" s="275"/>
      <c r="C69" s="266"/>
      <c r="D69" s="267"/>
      <c r="E69" s="268"/>
      <c r="F69" s="269"/>
      <c r="G69" s="270"/>
      <c r="H69" s="271"/>
      <c r="I69" s="272"/>
    </row>
    <row r="70" spans="1:9" x14ac:dyDescent="0.2">
      <c r="A70" s="268"/>
      <c r="B70" s="275"/>
      <c r="C70" s="266"/>
      <c r="D70" s="267"/>
      <c r="E70" s="268"/>
      <c r="F70" s="269"/>
      <c r="G70" s="270"/>
      <c r="H70" s="271"/>
      <c r="I70" s="272"/>
    </row>
    <row r="71" spans="1:9" x14ac:dyDescent="0.2">
      <c r="A71" s="268"/>
      <c r="B71" s="265" t="s">
        <v>1302</v>
      </c>
      <c r="C71" s="276" t="s">
        <v>1301</v>
      </c>
      <c r="D71" s="267"/>
      <c r="E71" s="268"/>
      <c r="F71" s="269"/>
      <c r="G71" s="270"/>
      <c r="H71" s="271"/>
      <c r="I71" s="272"/>
    </row>
    <row r="72" spans="1:9" x14ac:dyDescent="0.2">
      <c r="A72" s="268"/>
      <c r="B72" s="265" t="s">
        <v>1303</v>
      </c>
      <c r="C72" s="266" t="s">
        <v>1304</v>
      </c>
      <c r="D72" s="267"/>
      <c r="E72" s="268"/>
      <c r="F72" s="269"/>
      <c r="G72" s="270"/>
      <c r="H72" s="271"/>
      <c r="I72" s="272"/>
    </row>
    <row r="73" spans="1:9" x14ac:dyDescent="0.2">
      <c r="A73" s="279" t="s">
        <v>33</v>
      </c>
      <c r="B73" s="265" t="s">
        <v>1305</v>
      </c>
      <c r="C73" s="266" t="s">
        <v>1306</v>
      </c>
      <c r="D73" s="280" t="s">
        <v>0</v>
      </c>
      <c r="E73" s="279" t="s">
        <v>1307</v>
      </c>
      <c r="F73" s="281" t="s">
        <v>1308</v>
      </c>
      <c r="G73" s="278" t="s">
        <v>1309</v>
      </c>
      <c r="H73" s="282" t="s">
        <v>1310</v>
      </c>
      <c r="I73" s="272"/>
    </row>
    <row r="74" spans="1:9" x14ac:dyDescent="0.2">
      <c r="A74" s="279" t="s">
        <v>1311</v>
      </c>
      <c r="B74" s="265" t="s">
        <v>1312</v>
      </c>
      <c r="C74" s="266" t="s">
        <v>1313</v>
      </c>
      <c r="D74" s="267"/>
      <c r="E74" s="279" t="s">
        <v>1314</v>
      </c>
      <c r="F74" s="281">
        <v>8</v>
      </c>
      <c r="G74" s="278">
        <v>0</v>
      </c>
      <c r="H74" s="282">
        <f>F74*G74</f>
        <v>0</v>
      </c>
      <c r="I74" s="272"/>
    </row>
    <row r="75" spans="1:9" x14ac:dyDescent="0.2">
      <c r="A75" s="268"/>
      <c r="B75" s="275"/>
      <c r="C75" s="266"/>
      <c r="D75" s="267"/>
      <c r="E75" s="268"/>
      <c r="F75" s="269"/>
      <c r="G75" s="270"/>
      <c r="H75" s="282" t="s">
        <v>1315</v>
      </c>
      <c r="I75" s="272"/>
    </row>
    <row r="76" spans="1:9" x14ac:dyDescent="0.2">
      <c r="A76" s="279" t="s">
        <v>1316</v>
      </c>
      <c r="B76" s="265" t="s">
        <v>1317</v>
      </c>
      <c r="C76" s="266" t="s">
        <v>1301</v>
      </c>
      <c r="D76" s="267"/>
      <c r="E76" s="268"/>
      <c r="F76" s="269"/>
      <c r="G76" s="270"/>
      <c r="H76" s="282">
        <f>H74</f>
        <v>0</v>
      </c>
      <c r="I76" s="272"/>
    </row>
    <row r="77" spans="1:9" x14ac:dyDescent="0.2">
      <c r="A77" s="268"/>
      <c r="B77" s="275"/>
      <c r="C77" s="266"/>
      <c r="D77" s="267"/>
      <c r="E77" s="268"/>
      <c r="F77" s="269"/>
      <c r="G77" s="270"/>
      <c r="H77" s="271"/>
      <c r="I77" s="272"/>
    </row>
    <row r="78" spans="1:9" x14ac:dyDescent="0.2">
      <c r="A78" s="268"/>
      <c r="B78" s="265" t="s">
        <v>1302</v>
      </c>
      <c r="C78" s="276" t="s">
        <v>1297</v>
      </c>
      <c r="D78" s="267"/>
      <c r="E78" s="268"/>
      <c r="F78" s="269"/>
      <c r="G78" s="270"/>
      <c r="H78" s="271"/>
      <c r="I78" s="272"/>
    </row>
    <row r="79" spans="1:9" x14ac:dyDescent="0.2">
      <c r="A79" s="268"/>
      <c r="B79" s="265" t="s">
        <v>1303</v>
      </c>
      <c r="C79" s="266" t="s">
        <v>1318</v>
      </c>
      <c r="D79" s="267"/>
      <c r="E79" s="268"/>
      <c r="F79" s="269"/>
      <c r="G79" s="270"/>
      <c r="H79" s="271"/>
      <c r="I79" s="272"/>
    </row>
    <row r="80" spans="1:9" x14ac:dyDescent="0.2">
      <c r="A80" s="279" t="s">
        <v>33</v>
      </c>
      <c r="B80" s="265" t="s">
        <v>1305</v>
      </c>
      <c r="C80" s="266" t="s">
        <v>1306</v>
      </c>
      <c r="D80" s="280" t="s">
        <v>0</v>
      </c>
      <c r="E80" s="279" t="s">
        <v>1307</v>
      </c>
      <c r="F80" s="281" t="s">
        <v>1308</v>
      </c>
      <c r="G80" s="278" t="s">
        <v>1319</v>
      </c>
      <c r="H80" s="282" t="s">
        <v>1320</v>
      </c>
      <c r="I80" s="272"/>
    </row>
    <row r="81" spans="1:9" x14ac:dyDescent="0.2">
      <c r="A81" s="279" t="s">
        <v>1321</v>
      </c>
      <c r="B81" s="265" t="s">
        <v>1322</v>
      </c>
      <c r="C81" s="266" t="s">
        <v>1323</v>
      </c>
      <c r="D81" s="267"/>
      <c r="E81" s="279" t="s">
        <v>278</v>
      </c>
      <c r="F81" s="281">
        <v>220</v>
      </c>
      <c r="G81" s="278">
        <v>29.83</v>
      </c>
      <c r="H81" s="282">
        <f t="shared" ref="H81:H89" si="0">F81*G81</f>
        <v>6562.5999999999995</v>
      </c>
      <c r="I81" s="272"/>
    </row>
    <row r="82" spans="1:9" x14ac:dyDescent="0.2">
      <c r="A82" s="279" t="s">
        <v>1324</v>
      </c>
      <c r="B82" s="265" t="s">
        <v>1325</v>
      </c>
      <c r="C82" s="266" t="s">
        <v>1326</v>
      </c>
      <c r="D82" s="267"/>
      <c r="E82" s="279" t="s">
        <v>659</v>
      </c>
      <c r="F82" s="281">
        <v>33</v>
      </c>
      <c r="G82" s="278">
        <v>15.09</v>
      </c>
      <c r="H82" s="282">
        <f t="shared" si="0"/>
        <v>497.96999999999997</v>
      </c>
      <c r="I82" s="272"/>
    </row>
    <row r="83" spans="1:9" x14ac:dyDescent="0.2">
      <c r="A83" s="279" t="s">
        <v>1327</v>
      </c>
      <c r="B83" s="265" t="s">
        <v>1328</v>
      </c>
      <c r="C83" s="266" t="s">
        <v>1329</v>
      </c>
      <c r="D83" s="267"/>
      <c r="E83" s="279" t="s">
        <v>659</v>
      </c>
      <c r="F83" s="281">
        <v>16</v>
      </c>
      <c r="G83" s="278">
        <v>15.09</v>
      </c>
      <c r="H83" s="282">
        <f t="shared" si="0"/>
        <v>241.44</v>
      </c>
      <c r="I83" s="272"/>
    </row>
    <row r="84" spans="1:9" x14ac:dyDescent="0.2">
      <c r="A84" s="279" t="s">
        <v>1330</v>
      </c>
      <c r="B84" s="265" t="s">
        <v>1331</v>
      </c>
      <c r="C84" s="266" t="s">
        <v>1332</v>
      </c>
      <c r="D84" s="267"/>
      <c r="E84" s="279" t="s">
        <v>659</v>
      </c>
      <c r="F84" s="281">
        <v>8</v>
      </c>
      <c r="G84" s="278">
        <v>15.09</v>
      </c>
      <c r="H84" s="282">
        <f t="shared" si="0"/>
        <v>120.72</v>
      </c>
      <c r="I84" s="272"/>
    </row>
    <row r="85" spans="1:9" x14ac:dyDescent="0.2">
      <c r="A85" s="279" t="s">
        <v>1333</v>
      </c>
      <c r="B85" s="265" t="s">
        <v>1334</v>
      </c>
      <c r="C85" s="266" t="s">
        <v>1335</v>
      </c>
      <c r="D85" s="267"/>
      <c r="E85" s="279" t="s">
        <v>659</v>
      </c>
      <c r="F85" s="281">
        <v>10</v>
      </c>
      <c r="G85" s="278">
        <v>21.13</v>
      </c>
      <c r="H85" s="282">
        <f t="shared" si="0"/>
        <v>211.29999999999998</v>
      </c>
      <c r="I85" s="272"/>
    </row>
    <row r="86" spans="1:9" x14ac:dyDescent="0.2">
      <c r="A86" s="279" t="s">
        <v>1336</v>
      </c>
      <c r="B86" s="265" t="s">
        <v>1337</v>
      </c>
      <c r="C86" s="266" t="s">
        <v>1338</v>
      </c>
      <c r="D86" s="267"/>
      <c r="E86" s="279" t="s">
        <v>659</v>
      </c>
      <c r="F86" s="281">
        <v>8</v>
      </c>
      <c r="G86" s="278">
        <v>21.13</v>
      </c>
      <c r="H86" s="282">
        <f t="shared" si="0"/>
        <v>169.04</v>
      </c>
      <c r="I86" s="272"/>
    </row>
    <row r="87" spans="1:9" x14ac:dyDescent="0.2">
      <c r="A87" s="279" t="s">
        <v>1339</v>
      </c>
      <c r="B87" s="265" t="s">
        <v>1340</v>
      </c>
      <c r="C87" s="266" t="s">
        <v>1341</v>
      </c>
      <c r="D87" s="267"/>
      <c r="E87" s="279" t="s">
        <v>659</v>
      </c>
      <c r="F87" s="281">
        <v>6</v>
      </c>
      <c r="G87" s="278">
        <v>52.26</v>
      </c>
      <c r="H87" s="282">
        <f t="shared" si="0"/>
        <v>313.56</v>
      </c>
      <c r="I87" s="272"/>
    </row>
    <row r="88" spans="1:9" x14ac:dyDescent="0.2">
      <c r="A88" s="279" t="s">
        <v>1342</v>
      </c>
      <c r="B88" s="265" t="s">
        <v>1343</v>
      </c>
      <c r="C88" s="266" t="s">
        <v>1344</v>
      </c>
      <c r="D88" s="267"/>
      <c r="E88" s="279" t="s">
        <v>659</v>
      </c>
      <c r="F88" s="281">
        <v>6</v>
      </c>
      <c r="G88" s="278">
        <v>36.64</v>
      </c>
      <c r="H88" s="282">
        <f t="shared" si="0"/>
        <v>219.84</v>
      </c>
      <c r="I88" s="272"/>
    </row>
    <row r="89" spans="1:9" x14ac:dyDescent="0.2">
      <c r="A89" s="279" t="s">
        <v>1345</v>
      </c>
      <c r="B89" s="265" t="s">
        <v>1346</v>
      </c>
      <c r="C89" s="266" t="s">
        <v>1347</v>
      </c>
      <c r="D89" s="267"/>
      <c r="E89" s="279" t="s">
        <v>659</v>
      </c>
      <c r="F89" s="281">
        <v>6</v>
      </c>
      <c r="G89" s="278">
        <v>10.79</v>
      </c>
      <c r="H89" s="282">
        <f t="shared" si="0"/>
        <v>64.739999999999995</v>
      </c>
      <c r="I89" s="272"/>
    </row>
    <row r="90" spans="1:9" x14ac:dyDescent="0.2">
      <c r="A90" s="268"/>
      <c r="B90" s="275"/>
      <c r="C90" s="266"/>
      <c r="D90" s="267"/>
      <c r="E90" s="268"/>
      <c r="F90" s="269"/>
      <c r="G90" s="270"/>
      <c r="H90" s="282" t="s">
        <v>1315</v>
      </c>
      <c r="I90" s="272"/>
    </row>
    <row r="91" spans="1:9" x14ac:dyDescent="0.2">
      <c r="A91" s="279" t="s">
        <v>1348</v>
      </c>
      <c r="B91" s="265" t="s">
        <v>1317</v>
      </c>
      <c r="C91" s="266" t="s">
        <v>1349</v>
      </c>
      <c r="D91" s="267"/>
      <c r="E91" s="268"/>
      <c r="F91" s="269"/>
      <c r="G91" s="270"/>
      <c r="H91" s="282">
        <f>H81+H82+H83+H84+H85+H86+H87+H88+H89</f>
        <v>8401.2099999999991</v>
      </c>
      <c r="I91" s="272"/>
    </row>
    <row r="92" spans="1:9" x14ac:dyDescent="0.2">
      <c r="A92" s="279" t="s">
        <v>1350</v>
      </c>
      <c r="B92" s="265" t="s">
        <v>1281</v>
      </c>
      <c r="C92" s="266" t="s">
        <v>1351</v>
      </c>
      <c r="D92" s="267"/>
      <c r="E92" s="268"/>
      <c r="F92" s="269"/>
      <c r="G92" s="270"/>
      <c r="H92" s="282">
        <f>H91/60</f>
        <v>140.02016666666665</v>
      </c>
      <c r="I92" s="272"/>
    </row>
    <row r="93" spans="1:9" x14ac:dyDescent="0.2">
      <c r="A93" s="268"/>
      <c r="B93" s="275"/>
      <c r="C93" s="266"/>
      <c r="D93" s="267"/>
      <c r="E93" s="268"/>
      <c r="F93" s="269"/>
      <c r="G93" s="270"/>
      <c r="H93" s="282" t="s">
        <v>1315</v>
      </c>
      <c r="I93" s="272"/>
    </row>
    <row r="94" spans="1:9" x14ac:dyDescent="0.2">
      <c r="A94" s="279" t="s">
        <v>1352</v>
      </c>
      <c r="B94" s="265" t="s">
        <v>1317</v>
      </c>
      <c r="C94" s="266" t="s">
        <v>1297</v>
      </c>
      <c r="D94" s="280">
        <v>0</v>
      </c>
      <c r="E94" s="279" t="s">
        <v>1353</v>
      </c>
      <c r="F94" s="269"/>
      <c r="G94" s="270"/>
      <c r="H94" s="282">
        <f>H92*D94</f>
        <v>0</v>
      </c>
      <c r="I94" s="272"/>
    </row>
    <row r="95" spans="1:9" x14ac:dyDescent="0.2">
      <c r="A95" s="268"/>
      <c r="B95" s="275"/>
      <c r="C95" s="266"/>
      <c r="D95" s="267"/>
      <c r="E95" s="268"/>
      <c r="F95" s="269"/>
      <c r="G95" s="270"/>
      <c r="H95" s="271"/>
      <c r="I95" s="272"/>
    </row>
    <row r="96" spans="1:9" x14ac:dyDescent="0.2">
      <c r="A96" s="268"/>
      <c r="B96" s="265" t="s">
        <v>1302</v>
      </c>
      <c r="C96" s="276" t="s">
        <v>1298</v>
      </c>
      <c r="D96" s="267"/>
      <c r="E96" s="268"/>
      <c r="F96" s="269"/>
      <c r="G96" s="270"/>
      <c r="H96" s="271"/>
      <c r="I96" s="272"/>
    </row>
    <row r="97" spans="1:9" x14ac:dyDescent="0.2">
      <c r="A97" s="268"/>
      <c r="B97" s="265" t="s">
        <v>1303</v>
      </c>
      <c r="C97" s="266" t="s">
        <v>1354</v>
      </c>
      <c r="D97" s="267"/>
      <c r="E97" s="268"/>
      <c r="F97" s="269"/>
      <c r="G97" s="270"/>
      <c r="H97" s="271"/>
      <c r="I97" s="272"/>
    </row>
    <row r="98" spans="1:9" x14ac:dyDescent="0.2">
      <c r="A98" s="279" t="s">
        <v>33</v>
      </c>
      <c r="B98" s="265" t="s">
        <v>1305</v>
      </c>
      <c r="C98" s="266" t="s">
        <v>1306</v>
      </c>
      <c r="D98" s="280" t="s">
        <v>0</v>
      </c>
      <c r="E98" s="279" t="s">
        <v>1307</v>
      </c>
      <c r="F98" s="281" t="s">
        <v>1308</v>
      </c>
      <c r="G98" s="278" t="s">
        <v>1309</v>
      </c>
      <c r="H98" s="282" t="s">
        <v>1310</v>
      </c>
      <c r="I98" s="272"/>
    </row>
    <row r="99" spans="1:9" x14ac:dyDescent="0.2">
      <c r="A99" s="279" t="s">
        <v>1355</v>
      </c>
      <c r="B99" s="265" t="s">
        <v>1356</v>
      </c>
      <c r="C99" s="266" t="s">
        <v>1357</v>
      </c>
      <c r="D99" s="267"/>
      <c r="E99" s="279" t="s">
        <v>347</v>
      </c>
      <c r="F99" s="281">
        <v>101.6</v>
      </c>
      <c r="G99" s="278">
        <v>0</v>
      </c>
      <c r="H99" s="282">
        <f t="shared" ref="H99:H109" si="1">F99*G99</f>
        <v>0</v>
      </c>
      <c r="I99" s="272"/>
    </row>
    <row r="100" spans="1:9" x14ac:dyDescent="0.2">
      <c r="A100" s="279" t="s">
        <v>1358</v>
      </c>
      <c r="B100" s="265" t="s">
        <v>1359</v>
      </c>
      <c r="C100" s="266" t="s">
        <v>1360</v>
      </c>
      <c r="D100" s="267"/>
      <c r="E100" s="279" t="s">
        <v>659</v>
      </c>
      <c r="F100" s="281">
        <v>6</v>
      </c>
      <c r="G100" s="278">
        <v>0</v>
      </c>
      <c r="H100" s="282">
        <f t="shared" si="1"/>
        <v>0</v>
      </c>
      <c r="I100" s="272"/>
    </row>
    <row r="101" spans="1:9" x14ac:dyDescent="0.2">
      <c r="A101" s="279" t="s">
        <v>1361</v>
      </c>
      <c r="B101" s="265" t="s">
        <v>1362</v>
      </c>
      <c r="C101" s="266" t="s">
        <v>1363</v>
      </c>
      <c r="D101" s="267"/>
      <c r="E101" s="279" t="s">
        <v>659</v>
      </c>
      <c r="F101" s="281">
        <v>185</v>
      </c>
      <c r="G101" s="278">
        <v>0</v>
      </c>
      <c r="H101" s="282">
        <f t="shared" si="1"/>
        <v>0</v>
      </c>
      <c r="I101" s="272"/>
    </row>
    <row r="102" spans="1:9" x14ac:dyDescent="0.2">
      <c r="A102" s="279" t="s">
        <v>1364</v>
      </c>
      <c r="B102" s="265" t="s">
        <v>1365</v>
      </c>
      <c r="C102" s="266" t="s">
        <v>1366</v>
      </c>
      <c r="D102" s="267"/>
      <c r="E102" s="279" t="s">
        <v>659</v>
      </c>
      <c r="F102" s="281">
        <v>30</v>
      </c>
      <c r="G102" s="278">
        <v>0</v>
      </c>
      <c r="H102" s="282">
        <f t="shared" si="1"/>
        <v>0</v>
      </c>
      <c r="I102" s="272"/>
    </row>
    <row r="103" spans="1:9" x14ac:dyDescent="0.2">
      <c r="A103" s="279" t="s">
        <v>1367</v>
      </c>
      <c r="B103" s="265" t="s">
        <v>1368</v>
      </c>
      <c r="C103" s="266" t="s">
        <v>1369</v>
      </c>
      <c r="D103" s="267"/>
      <c r="E103" s="279" t="s">
        <v>659</v>
      </c>
      <c r="F103" s="281">
        <v>6</v>
      </c>
      <c r="G103" s="278">
        <v>0</v>
      </c>
      <c r="H103" s="282">
        <f t="shared" si="1"/>
        <v>0</v>
      </c>
      <c r="I103" s="272"/>
    </row>
    <row r="104" spans="1:9" x14ac:dyDescent="0.2">
      <c r="A104" s="279" t="s">
        <v>1370</v>
      </c>
      <c r="B104" s="265" t="s">
        <v>1371</v>
      </c>
      <c r="C104" s="266" t="s">
        <v>1372</v>
      </c>
      <c r="D104" s="267"/>
      <c r="E104" s="279" t="s">
        <v>659</v>
      </c>
      <c r="F104" s="281">
        <v>12</v>
      </c>
      <c r="G104" s="278">
        <v>0</v>
      </c>
      <c r="H104" s="282">
        <f t="shared" si="1"/>
        <v>0</v>
      </c>
      <c r="I104" s="272"/>
    </row>
    <row r="105" spans="1:9" x14ac:dyDescent="0.2">
      <c r="A105" s="279" t="s">
        <v>1373</v>
      </c>
      <c r="B105" s="265" t="s">
        <v>1374</v>
      </c>
      <c r="C105" s="266" t="s">
        <v>1375</v>
      </c>
      <c r="D105" s="267"/>
      <c r="E105" s="279" t="s">
        <v>659</v>
      </c>
      <c r="F105" s="281">
        <v>10</v>
      </c>
      <c r="G105" s="278">
        <v>0</v>
      </c>
      <c r="H105" s="282">
        <f t="shared" si="1"/>
        <v>0</v>
      </c>
      <c r="I105" s="272"/>
    </row>
    <row r="106" spans="1:9" x14ac:dyDescent="0.2">
      <c r="A106" s="279" t="s">
        <v>1376</v>
      </c>
      <c r="B106" s="265" t="s">
        <v>1377</v>
      </c>
      <c r="C106" s="266" t="s">
        <v>1378</v>
      </c>
      <c r="D106" s="267"/>
      <c r="E106" s="279" t="s">
        <v>659</v>
      </c>
      <c r="F106" s="281">
        <v>33</v>
      </c>
      <c r="G106" s="278">
        <v>0</v>
      </c>
      <c r="H106" s="282">
        <f t="shared" si="1"/>
        <v>0</v>
      </c>
      <c r="I106" s="272"/>
    </row>
    <row r="107" spans="1:9" x14ac:dyDescent="0.2">
      <c r="A107" s="279" t="s">
        <v>1379</v>
      </c>
      <c r="B107" s="265" t="s">
        <v>1380</v>
      </c>
      <c r="C107" s="266" t="s">
        <v>1381</v>
      </c>
      <c r="D107" s="267"/>
      <c r="E107" s="279" t="s">
        <v>659</v>
      </c>
      <c r="F107" s="281">
        <v>16</v>
      </c>
      <c r="G107" s="278">
        <v>0</v>
      </c>
      <c r="H107" s="282">
        <f t="shared" si="1"/>
        <v>0</v>
      </c>
      <c r="I107" s="272"/>
    </row>
    <row r="108" spans="1:9" x14ac:dyDescent="0.2">
      <c r="A108" s="279" t="s">
        <v>1382</v>
      </c>
      <c r="B108" s="265" t="s">
        <v>1383</v>
      </c>
      <c r="C108" s="266" t="s">
        <v>1384</v>
      </c>
      <c r="D108" s="267"/>
      <c r="E108" s="279" t="s">
        <v>659</v>
      </c>
      <c r="F108" s="281">
        <v>8</v>
      </c>
      <c r="G108" s="278">
        <v>0</v>
      </c>
      <c r="H108" s="282">
        <f t="shared" si="1"/>
        <v>0</v>
      </c>
      <c r="I108" s="272"/>
    </row>
    <row r="109" spans="1:9" x14ac:dyDescent="0.2">
      <c r="A109" s="279" t="s">
        <v>1385</v>
      </c>
      <c r="B109" s="265" t="s">
        <v>1386</v>
      </c>
      <c r="C109" s="266" t="s">
        <v>1387</v>
      </c>
      <c r="D109" s="267"/>
      <c r="E109" s="279" t="s">
        <v>659</v>
      </c>
      <c r="F109" s="281">
        <v>8</v>
      </c>
      <c r="G109" s="278">
        <v>0</v>
      </c>
      <c r="H109" s="282">
        <f t="shared" si="1"/>
        <v>0</v>
      </c>
      <c r="I109" s="272"/>
    </row>
    <row r="110" spans="1:9" x14ac:dyDescent="0.2">
      <c r="A110" s="268"/>
      <c r="B110" s="275"/>
      <c r="C110" s="266" t="s">
        <v>1388</v>
      </c>
      <c r="D110" s="267"/>
      <c r="E110" s="268"/>
      <c r="F110" s="269"/>
      <c r="G110" s="270"/>
      <c r="H110" s="271"/>
      <c r="I110" s="272"/>
    </row>
    <row r="111" spans="1:9" x14ac:dyDescent="0.2">
      <c r="A111" s="268"/>
      <c r="B111" s="275"/>
      <c r="C111" s="266"/>
      <c r="D111" s="267"/>
      <c r="E111" s="268"/>
      <c r="F111" s="269"/>
      <c r="G111" s="270"/>
      <c r="H111" s="282" t="s">
        <v>1315</v>
      </c>
      <c r="I111" s="272"/>
    </row>
    <row r="112" spans="1:9" x14ac:dyDescent="0.2">
      <c r="A112" s="279" t="s">
        <v>1389</v>
      </c>
      <c r="B112" s="265" t="s">
        <v>1317</v>
      </c>
      <c r="C112" s="266" t="s">
        <v>1298</v>
      </c>
      <c r="D112" s="267"/>
      <c r="E112" s="268"/>
      <c r="F112" s="269"/>
      <c r="G112" s="270"/>
      <c r="H112" s="282">
        <f>H99+H100+H101+H102+H103+H104+H105+H106+H107+H108+H109</f>
        <v>0</v>
      </c>
      <c r="I112" s="272"/>
    </row>
    <row r="113" spans="1:9" x14ac:dyDescent="0.2">
      <c r="A113" s="268"/>
      <c r="B113" s="275"/>
      <c r="C113" s="266"/>
      <c r="D113" s="267"/>
      <c r="E113" s="268"/>
      <c r="F113" s="269"/>
      <c r="G113" s="270"/>
      <c r="H113" s="271"/>
      <c r="I113" s="272"/>
    </row>
    <row r="114" spans="1:9" x14ac:dyDescent="0.2">
      <c r="A114" s="268"/>
      <c r="B114" s="265" t="s">
        <v>1302</v>
      </c>
      <c r="C114" s="276" t="s">
        <v>1299</v>
      </c>
      <c r="D114" s="267"/>
      <c r="E114" s="268"/>
      <c r="F114" s="269"/>
      <c r="G114" s="270"/>
      <c r="H114" s="271"/>
      <c r="I114" s="272"/>
    </row>
    <row r="115" spans="1:9" x14ac:dyDescent="0.2">
      <c r="A115" s="268"/>
      <c r="B115" s="265" t="s">
        <v>1303</v>
      </c>
      <c r="C115" s="266" t="s">
        <v>1390</v>
      </c>
      <c r="D115" s="267"/>
      <c r="E115" s="268"/>
      <c r="F115" s="269"/>
      <c r="G115" s="270"/>
      <c r="H115" s="271"/>
      <c r="I115" s="272"/>
    </row>
    <row r="116" spans="1:9" x14ac:dyDescent="0.2">
      <c r="A116" s="279" t="s">
        <v>33</v>
      </c>
      <c r="B116" s="265" t="s">
        <v>1305</v>
      </c>
      <c r="C116" s="266" t="s">
        <v>1306</v>
      </c>
      <c r="D116" s="280" t="s">
        <v>0</v>
      </c>
      <c r="E116" s="279" t="s">
        <v>1307</v>
      </c>
      <c r="F116" s="281" t="s">
        <v>1308</v>
      </c>
      <c r="G116" s="278" t="s">
        <v>1309</v>
      </c>
      <c r="H116" s="282" t="s">
        <v>1310</v>
      </c>
      <c r="I116" s="272"/>
    </row>
    <row r="117" spans="1:9" x14ac:dyDescent="0.2">
      <c r="A117" s="279" t="s">
        <v>1391</v>
      </c>
      <c r="B117" s="265" t="s">
        <v>1392</v>
      </c>
      <c r="C117" s="266" t="s">
        <v>1393</v>
      </c>
      <c r="D117" s="267"/>
      <c r="E117" s="279" t="s">
        <v>1314</v>
      </c>
      <c r="F117" s="281">
        <v>16</v>
      </c>
      <c r="G117" s="278">
        <v>0</v>
      </c>
      <c r="H117" s="282">
        <f>F117*G117</f>
        <v>0</v>
      </c>
      <c r="I117" s="272"/>
    </row>
    <row r="118" spans="1:9" x14ac:dyDescent="0.2">
      <c r="A118" s="279" t="s">
        <v>1394</v>
      </c>
      <c r="B118" s="265" t="s">
        <v>1395</v>
      </c>
      <c r="C118" s="266" t="s">
        <v>1396</v>
      </c>
      <c r="D118" s="267"/>
      <c r="E118" s="279" t="s">
        <v>1314</v>
      </c>
      <c r="F118" s="281">
        <v>80</v>
      </c>
      <c r="G118" s="278">
        <v>0</v>
      </c>
      <c r="H118" s="282">
        <f>F118*G118</f>
        <v>0</v>
      </c>
      <c r="I118" s="272"/>
    </row>
    <row r="119" spans="1:9" x14ac:dyDescent="0.2">
      <c r="A119" s="268"/>
      <c r="B119" s="275"/>
      <c r="C119" s="266"/>
      <c r="D119" s="267"/>
      <c r="E119" s="268"/>
      <c r="F119" s="269"/>
      <c r="G119" s="270"/>
      <c r="H119" s="282" t="s">
        <v>1315</v>
      </c>
      <c r="I119" s="272"/>
    </row>
    <row r="120" spans="1:9" x14ac:dyDescent="0.2">
      <c r="A120" s="279" t="s">
        <v>1397</v>
      </c>
      <c r="B120" s="265" t="s">
        <v>1317</v>
      </c>
      <c r="C120" s="266" t="s">
        <v>1299</v>
      </c>
      <c r="D120" s="267"/>
      <c r="E120" s="268"/>
      <c r="F120" s="269"/>
      <c r="G120" s="270"/>
      <c r="H120" s="282">
        <f>H117+H118</f>
        <v>0</v>
      </c>
      <c r="I120" s="272"/>
    </row>
    <row r="121" spans="1:9" x14ac:dyDescent="0.2">
      <c r="A121" s="268"/>
      <c r="B121" s="275"/>
      <c r="C121" s="266"/>
      <c r="D121" s="267"/>
      <c r="E121" s="268"/>
      <c r="F121" s="269"/>
      <c r="G121" s="270"/>
      <c r="H121" s="271"/>
      <c r="I121" s="272"/>
    </row>
    <row r="122" spans="1:9" x14ac:dyDescent="0.2">
      <c r="A122" s="268"/>
      <c r="B122" s="265" t="s">
        <v>1302</v>
      </c>
      <c r="C122" s="276" t="s">
        <v>1300</v>
      </c>
      <c r="D122" s="267"/>
      <c r="E122" s="268"/>
      <c r="F122" s="269"/>
      <c r="G122" s="270"/>
      <c r="H122" s="271"/>
      <c r="I122" s="272"/>
    </row>
    <row r="123" spans="1:9" x14ac:dyDescent="0.2">
      <c r="A123" s="268"/>
      <c r="B123" s="265" t="s">
        <v>1303</v>
      </c>
      <c r="C123" s="266" t="s">
        <v>1390</v>
      </c>
      <c r="D123" s="267"/>
      <c r="E123" s="268"/>
      <c r="F123" s="269"/>
      <c r="G123" s="270"/>
      <c r="H123" s="271"/>
      <c r="I123" s="272"/>
    </row>
    <row r="124" spans="1:9" x14ac:dyDescent="0.2">
      <c r="A124" s="279" t="s">
        <v>33</v>
      </c>
      <c r="B124" s="265" t="s">
        <v>1305</v>
      </c>
      <c r="C124" s="266" t="s">
        <v>1306</v>
      </c>
      <c r="D124" s="280" t="s">
        <v>0</v>
      </c>
      <c r="E124" s="279" t="s">
        <v>1307</v>
      </c>
      <c r="F124" s="281" t="s">
        <v>1308</v>
      </c>
      <c r="G124" s="278" t="s">
        <v>1309</v>
      </c>
      <c r="H124" s="282" t="s">
        <v>1310</v>
      </c>
      <c r="I124" s="272"/>
    </row>
    <row r="125" spans="1:9" x14ac:dyDescent="0.2">
      <c r="A125" s="279" t="s">
        <v>1398</v>
      </c>
      <c r="B125" s="265" t="s">
        <v>1395</v>
      </c>
      <c r="C125" s="266" t="s">
        <v>1399</v>
      </c>
      <c r="D125" s="267"/>
      <c r="E125" s="279" t="s">
        <v>659</v>
      </c>
      <c r="F125" s="281">
        <v>1</v>
      </c>
      <c r="G125" s="278">
        <v>0</v>
      </c>
      <c r="H125" s="282">
        <f>F125*G125</f>
        <v>0</v>
      </c>
      <c r="I125" s="272"/>
    </row>
    <row r="126" spans="1:9" x14ac:dyDescent="0.2">
      <c r="A126" s="268"/>
      <c r="B126" s="275"/>
      <c r="C126" s="266" t="s">
        <v>1400</v>
      </c>
      <c r="D126" s="267"/>
      <c r="E126" s="268"/>
      <c r="F126" s="269"/>
      <c r="G126" s="270"/>
      <c r="H126" s="271"/>
      <c r="I126" s="272"/>
    </row>
    <row r="127" spans="1:9" x14ac:dyDescent="0.2">
      <c r="A127" s="268"/>
      <c r="B127" s="275"/>
      <c r="C127" s="266"/>
      <c r="D127" s="267"/>
      <c r="E127" s="268"/>
      <c r="F127" s="269"/>
      <c r="G127" s="270"/>
      <c r="H127" s="282" t="s">
        <v>1315</v>
      </c>
      <c r="I127" s="272"/>
    </row>
    <row r="128" spans="1:9" x14ac:dyDescent="0.2">
      <c r="A128" s="279" t="s">
        <v>1401</v>
      </c>
      <c r="B128" s="265" t="s">
        <v>1317</v>
      </c>
      <c r="C128" s="266" t="s">
        <v>1300</v>
      </c>
      <c r="D128" s="267"/>
      <c r="E128" s="268"/>
      <c r="F128" s="269"/>
      <c r="G128" s="270"/>
      <c r="H128" s="282">
        <f>H125</f>
        <v>0</v>
      </c>
      <c r="I128" s="272"/>
    </row>
  </sheetData>
  <pageMargins left="0.7" right="0.7" top="0.78740157499999996" bottom="0.78740157499999996"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20</vt:i4>
      </vt:variant>
    </vt:vector>
  </HeadingPairs>
  <TitlesOfParts>
    <vt:vector size="29" baseType="lpstr">
      <vt:lpstr>Uchazeč</vt:lpstr>
      <vt:lpstr>Stavba</vt:lpstr>
      <vt:lpstr>VzorObjekt</vt:lpstr>
      <vt:lpstr>VzorPolozky</vt:lpstr>
      <vt:lpstr>Rekapitulace Objekt 00</vt:lpstr>
      <vt:lpstr>00 58150400 Naklady</vt:lpstr>
      <vt:lpstr>Rekapitulace Objekt 01</vt:lpstr>
      <vt:lpstr>01 58150401 Pol</vt:lpstr>
      <vt:lpstr>BD č.p.207 Hrabyně specifikace</vt:lpstr>
      <vt:lpstr>Stavba!CelkemObjekty</vt:lpstr>
      <vt:lpstr>CenaStavby</vt:lpstr>
      <vt:lpstr>Stavba!CisloStavby</vt:lpstr>
      <vt:lpstr>MenaStavby</vt:lpstr>
      <vt:lpstr>MistoStavby</vt:lpstr>
      <vt:lpstr>Stavba!NazevStavby</vt:lpstr>
      <vt:lpstr>Stavba!Objednatel</vt:lpstr>
      <vt:lpstr>'00 58150400 Naklady'!Oblast_tisku</vt:lpstr>
      <vt:lpstr>'01 58150401 Pol'!Oblast_tisku</vt:lpstr>
      <vt:lpstr>'Rekapitulace Objekt 00'!Oblast_tisku</vt:lpstr>
      <vt:lpstr>'Rekapitulace Objekt 01'!Oblast_tisku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RTS,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Fejko</dc:creator>
  <cp:lastModifiedBy>uživatel</cp:lastModifiedBy>
  <cp:lastPrinted>2015-03-24T10:55:17Z</cp:lastPrinted>
  <dcterms:created xsi:type="dcterms:W3CDTF">2009-04-08T07:15:50Z</dcterms:created>
  <dcterms:modified xsi:type="dcterms:W3CDTF">2015-04-14T14:13:34Z</dcterms:modified>
</cp:coreProperties>
</file>